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сентября\материалы к проекту по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B13" i="1" l="1"/>
  <c r="B10" i="1"/>
  <c r="B12" i="1" s="1"/>
  <c r="C13" i="1" l="1"/>
  <c r="G10" i="1" l="1"/>
  <c r="D13" i="1" l="1"/>
  <c r="G12" i="1"/>
  <c r="G13" i="1" s="1"/>
  <c r="G16" i="1" s="1"/>
  <c r="C10" i="1"/>
  <c r="F9" i="1" s="1"/>
  <c r="H8" i="1"/>
  <c r="H11" i="1"/>
  <c r="E8" i="1"/>
  <c r="H9" i="1"/>
  <c r="D15" i="1"/>
  <c r="E9" i="1"/>
  <c r="E11" i="1"/>
  <c r="D16" i="1"/>
  <c r="D11" i="1"/>
  <c r="D9" i="1"/>
  <c r="D8" i="1"/>
  <c r="F8" i="1" l="1"/>
  <c r="E10" i="1"/>
  <c r="D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<sst xmlns="http://schemas.openxmlformats.org/spreadsheetml/2006/main" count="20" uniqueCount="20">
  <si>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</si>
  <si>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</si>
  <si>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</si>
  <si>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</si>
  <si>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</si>
  <si>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</si>
  <si>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</si>
  <si>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</si>
  <si>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</si>
  <si>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</si>
  <si>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</si>
  <si>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</si>
  <si>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</si>
  <si>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Анализ предлагаемых и утвержденных в бюджете основных характеристик бюджета округа  на 2023 год </t>
  </si>
  <si>
    <t>Структура 2023 г. %</t>
  </si>
  <si>
    <t xml:space="preserve">Утвержденные  основные показатели бюджета на 2023 год 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</si>
  <si>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</si>
  <si>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</si>
  <si>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>Предлагаемые показатели при уточнении бюджета в сентябре</t>
  </si>
  <si>
    <t>Исполнение бюджета на 1 сентября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</si>
</sst>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6" fillId="2" borderId="1" xfId="0" applyNumberFormat="1" applyFont="1" applyFill="1" applyBorder="1"/>
    <xf numFmtId="0" fontId="6" fillId="0" borderId="1" xfId="0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G12" sqref="G12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8" customWidth="1"/>
    <col min="7" max="7" width="13.109375" style="18" customWidth="1"/>
    <col min="8" max="8" width="10.88671875" customWidth="1"/>
  </cols>
  <sheetData>
    <row r="1" spans="1:8" s="1" customFormat="1" ht="11.25" customHeight="1" x14ac:dyDescent="0.25">
      <c r="A1" s="30" t="s">
        <v>13</v>
      </c>
      <c r="B1" s="30"/>
      <c r="C1" s="30"/>
      <c r="D1" s="30"/>
      <c r="E1" s="30"/>
      <c r="F1" s="31"/>
      <c r="G1" s="31"/>
      <c r="H1" s="31"/>
    </row>
    <row r="2" spans="1:8" s="1" customFormat="1" ht="21.15" customHeight="1" x14ac:dyDescent="0.25">
      <c r="A2" s="32"/>
      <c r="B2" s="32"/>
      <c r="C2" s="32"/>
      <c r="D2" s="32"/>
      <c r="E2" s="32"/>
      <c r="F2" s="31"/>
      <c r="G2" s="31"/>
      <c r="H2" s="31"/>
    </row>
    <row r="3" spans="1:8" s="1" customFormat="1" ht="15" customHeight="1" x14ac:dyDescent="0.3">
      <c r="A3" s="11"/>
      <c r="B3" s="11"/>
      <c r="C3" s="11"/>
      <c r="D3" s="11"/>
      <c r="E3" s="11"/>
      <c r="F3" s="16"/>
      <c r="G3" s="16"/>
    </row>
    <row r="4" spans="1:8" s="1" customFormat="1" ht="15" customHeight="1" x14ac:dyDescent="0.3">
      <c r="A4" s="11"/>
      <c r="B4" s="11"/>
      <c r="C4" s="11"/>
      <c r="D4" s="11"/>
      <c r="E4" s="11"/>
      <c r="F4" s="16"/>
      <c r="G4" s="16"/>
    </row>
    <row r="5" spans="1:8" s="1" customFormat="1" ht="15" customHeight="1" x14ac:dyDescent="0.3">
      <c r="A5" s="11"/>
      <c r="B5" s="11"/>
      <c r="C5" s="11"/>
      <c r="D5" s="11"/>
      <c r="E5" s="11"/>
      <c r="F5" s="16"/>
      <c r="G5" s="16"/>
      <c r="H5" s="1" t="s">
        <v>12</v>
      </c>
    </row>
    <row r="6" spans="1:8" ht="19.5" customHeight="1" x14ac:dyDescent="0.25">
      <c r="A6" s="37" t="s">
        <v>0</v>
      </c>
      <c r="B6" s="33" t="s">
        <v>15</v>
      </c>
      <c r="C6" s="33" t="s">
        <v>18</v>
      </c>
      <c r="D6" s="33" t="s">
        <v>1</v>
      </c>
      <c r="E6" s="33" t="s">
        <v>10</v>
      </c>
      <c r="F6" s="35" t="s">
        <v>14</v>
      </c>
      <c r="G6" s="28" t="s">
        <v>19</v>
      </c>
      <c r="H6" s="28" t="s">
        <v>11</v>
      </c>
    </row>
    <row r="7" spans="1:8" ht="67.650000000000006" customHeight="1" x14ac:dyDescent="0.25">
      <c r="A7" s="34"/>
      <c r="B7" s="38"/>
      <c r="C7" s="34"/>
      <c r="D7" s="38"/>
      <c r="E7" s="34"/>
      <c r="F7" s="36"/>
      <c r="G7" s="29"/>
      <c r="H7" s="29"/>
    </row>
    <row r="8" spans="1:8" s="1" customFormat="1" ht="16.5" customHeight="1" x14ac:dyDescent="0.25">
      <c r="A8" s="5" t="s">
        <v>8</v>
      </c>
      <c r="B8" s="24">
        <v>167345</v>
      </c>
      <c r="C8" s="24">
        <v>167345</v>
      </c>
      <c r="D8" s="12">
        <f t="shared" ref="D8:D15" si="0">SUM(C8-B8)</f>
        <v>0</v>
      </c>
      <c r="E8" s="12">
        <f>C8/B8*100</f>
        <v>100</v>
      </c>
      <c r="F8" s="14">
        <f>C8*100/C10</f>
        <v>14.123620268435293</v>
      </c>
      <c r="G8" s="26">
        <v>124158.9</v>
      </c>
      <c r="H8" s="22">
        <f>G8/B8*100</f>
        <v>74.193372972003942</v>
      </c>
    </row>
    <row r="9" spans="1:8" ht="12.75" customHeight="1" x14ac:dyDescent="0.25">
      <c r="A9" s="4" t="s">
        <v>7</v>
      </c>
      <c r="B9" s="25">
        <v>1017162.9</v>
      </c>
      <c r="C9" s="25">
        <v>1017514.1</v>
      </c>
      <c r="D9" s="12">
        <f t="shared" si="0"/>
        <v>351.19999999995343</v>
      </c>
      <c r="E9" s="12">
        <f>C9/B9*100</f>
        <v>100.03452740952309</v>
      </c>
      <c r="F9" s="14">
        <f>C9*100/C10</f>
        <v>85.876379731564697</v>
      </c>
      <c r="G9" s="26">
        <v>574625.1</v>
      </c>
      <c r="H9" s="22">
        <f>G9/B9*100</f>
        <v>56.492927534026258</v>
      </c>
    </row>
    <row r="10" spans="1:8" s="3" customFormat="1" ht="15" x14ac:dyDescent="0.25">
      <c r="A10" s="2" t="s">
        <v>2</v>
      </c>
      <c r="B10" s="24">
        <f>SUM(B8:B9)</f>
        <v>1184507.8999999999</v>
      </c>
      <c r="C10" s="24">
        <f>SUM(C8:C9)</f>
        <v>1184859.1000000001</v>
      </c>
      <c r="D10" s="12">
        <f t="shared" si="0"/>
        <v>351.20000000018626</v>
      </c>
      <c r="E10" s="12">
        <f>C10/B10*100</f>
        <v>100.02964944345246</v>
      </c>
      <c r="F10" s="14">
        <v>100</v>
      </c>
      <c r="G10" s="24">
        <f>SUM(G8:G9)</f>
        <v>698784</v>
      </c>
      <c r="H10" s="22">
        <f>G10/B10*100</f>
        <v>58.993612452901331</v>
      </c>
    </row>
    <row r="11" spans="1:8" s="3" customFormat="1" ht="15" x14ac:dyDescent="0.25">
      <c r="A11" s="15" t="s">
        <v>3</v>
      </c>
      <c r="B11" s="12">
        <v>1224938.2</v>
      </c>
      <c r="C11" s="12">
        <v>1231389.3999999999</v>
      </c>
      <c r="D11" s="12">
        <f t="shared" si="0"/>
        <v>6451.1999999999534</v>
      </c>
      <c r="E11" s="12">
        <f>C11/B11*100</f>
        <v>100.526655140643</v>
      </c>
      <c r="F11" s="14">
        <v>100</v>
      </c>
      <c r="G11" s="27">
        <v>627132.9</v>
      </c>
      <c r="H11" s="22">
        <f>G11/B11*100</f>
        <v>51.197105290699561</v>
      </c>
    </row>
    <row r="12" spans="1:8" ht="39.6" x14ac:dyDescent="0.25">
      <c r="A12" s="6" t="s">
        <v>4</v>
      </c>
      <c r="B12" s="13">
        <f>B10-B11</f>
        <v>-40430.300000000047</v>
      </c>
      <c r="C12" s="13">
        <f>C10-C11</f>
        <v>-46530.299999999814</v>
      </c>
      <c r="D12" s="19">
        <f t="shared" si="0"/>
        <v>-6099.9999999997672</v>
      </c>
      <c r="E12" s="19"/>
      <c r="F12" s="20"/>
      <c r="G12" s="13">
        <f>G10-G11</f>
        <v>71651.099999999977</v>
      </c>
      <c r="H12" s="13"/>
    </row>
    <row r="13" spans="1:8" ht="27" customHeight="1" x14ac:dyDescent="0.25">
      <c r="A13" s="4" t="s">
        <v>5</v>
      </c>
      <c r="B13" s="13">
        <f>B14</f>
        <v>0</v>
      </c>
      <c r="C13" s="13">
        <f>C14</f>
        <v>0</v>
      </c>
      <c r="D13" s="19">
        <f t="shared" si="0"/>
        <v>0</v>
      </c>
      <c r="E13" s="12"/>
      <c r="F13" s="20"/>
      <c r="G13" s="22">
        <f>G12</f>
        <v>71651.099999999977</v>
      </c>
      <c r="H13" s="13"/>
    </row>
    <row r="14" spans="1:8" x14ac:dyDescent="0.25">
      <c r="A14" s="7" t="s">
        <v>6</v>
      </c>
      <c r="B14" s="13"/>
      <c r="C14" s="13"/>
      <c r="D14" s="21"/>
      <c r="E14" s="21"/>
      <c r="F14" s="20"/>
      <c r="G14" s="23"/>
      <c r="H14" s="23"/>
    </row>
    <row r="15" spans="1:8" ht="39.15" customHeight="1" x14ac:dyDescent="0.25">
      <c r="A15" s="6" t="s">
        <v>9</v>
      </c>
      <c r="B15" s="13">
        <v>0</v>
      </c>
      <c r="C15" s="13">
        <v>0</v>
      </c>
      <c r="D15" s="19">
        <f t="shared" si="0"/>
        <v>0</v>
      </c>
      <c r="E15" s="19"/>
      <c r="F15" s="20"/>
      <c r="G15" s="23"/>
      <c r="H15" s="23"/>
    </row>
    <row r="16" spans="1:8" x14ac:dyDescent="0.25">
      <c r="A16" s="6" t="s">
        <v>17</v>
      </c>
      <c r="B16" s="13">
        <v>40430.300000000003</v>
      </c>
      <c r="C16" s="13">
        <v>46530.3</v>
      </c>
      <c r="D16" s="19">
        <f>SUM(C16-B16)</f>
        <v>6100</v>
      </c>
      <c r="E16" s="19"/>
      <c r="F16" s="20"/>
      <c r="G16" s="23">
        <f>G13</f>
        <v>71651.099999999977</v>
      </c>
      <c r="H16" s="23"/>
    </row>
    <row r="17" spans="1:6" x14ac:dyDescent="0.25">
      <c r="A17" s="8"/>
      <c r="B17" s="9"/>
      <c r="C17" s="9"/>
      <c r="D17" s="10"/>
      <c r="E17" s="10"/>
      <c r="F17" s="17"/>
    </row>
    <row r="18" spans="1:6" x14ac:dyDescent="0.25">
      <c r="A18" s="8"/>
      <c r="B18" s="9"/>
      <c r="C18" s="9"/>
      <c r="D18" s="10"/>
      <c r="E18" s="10"/>
      <c r="F18" s="17"/>
    </row>
    <row r="19" spans="1:6" x14ac:dyDescent="0.25">
      <c r="A19" s="8"/>
      <c r="B19" s="9"/>
      <c r="C19" s="9"/>
      <c r="D19" s="10"/>
      <c r="E19" s="10"/>
      <c r="F19" s="17"/>
    </row>
    <row r="20" spans="1:6" x14ac:dyDescent="0.25">
      <c r="A20" s="8"/>
      <c r="B20" s="9"/>
      <c r="C20" s="9"/>
      <c r="D20" s="10"/>
      <c r="E20" s="10"/>
      <c r="F20" s="17"/>
    </row>
    <row r="21" spans="1:6" x14ac:dyDescent="0.25">
      <c r="A21" t="s">
        <v>16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2023-06-21T12:23:53Z</cp:lastPrinted>
  <dcterms:created xsi:type="dcterms:W3CDTF">2000-02-15T07:22:38Z</dcterms:created>
  <dcterms:modified xsi:type="dcterms:W3CDTF">2023-09-27T13:36:33Z</dcterms:modified>
</cp:coreProperties>
</file>