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02\Docrfo\Бюджетный отдел\Бюджет 2023 год\Уточнения бюджета\уточнение июля\решение с приложениями\"/>
    </mc:Choice>
  </mc:AlternateContent>
  <bookViews>
    <workbookView xWindow="0" yWindow="0" windowWidth="20730" windowHeight="11760"/>
  </bookViews>
  <sheets>
    <sheet name="прил 3 2023-2025" sheetId="37" r:id="rId1"/>
    <sheet name="прил 4 2023-2025" sheetId="34" r:id="rId2"/>
    <sheet name="прил 5 2023-2025" sheetId="35" r:id="rId3"/>
    <sheet name="прил 6  2023-2025" sheetId="36" r:id="rId4"/>
  </sheets>
  <calcPr calcId="152511"/>
</workbook>
</file>

<file path=xl/calcChain.xml><?xml version="1.0" encoding="utf-8"?>
<calcChain xmlns="http://schemas.openxmlformats.org/spreadsheetml/2006/main">
  <c r="J349" i="36" l="1"/>
  <c r="I364" i="36" l="1"/>
  <c r="I380" i="36"/>
  <c r="I379" i="36"/>
  <c r="G605" i="35"/>
  <c r="G615" i="35"/>
  <c r="G614" i="35" s="1"/>
  <c r="F593" i="34"/>
  <c r="F602" i="34"/>
  <c r="F603" i="34"/>
  <c r="G617" i="35"/>
  <c r="G623" i="35"/>
  <c r="G622" i="35"/>
  <c r="F614" i="34"/>
  <c r="F613" i="34" s="1"/>
  <c r="F262" i="34" l="1"/>
  <c r="G372" i="35"/>
  <c r="G391" i="35"/>
  <c r="I332" i="36"/>
  <c r="I351" i="36"/>
  <c r="I341" i="36"/>
  <c r="G381" i="35"/>
  <c r="F252" i="34"/>
  <c r="I333" i="36"/>
  <c r="G373" i="35"/>
  <c r="F244" i="34"/>
  <c r="I48" i="36"/>
  <c r="G421" i="35"/>
  <c r="F292" i="34"/>
  <c r="I34" i="36"/>
  <c r="I38" i="36"/>
  <c r="G411" i="35"/>
  <c r="F282" i="34"/>
  <c r="G409" i="35"/>
  <c r="F280" i="34"/>
  <c r="I243" i="36"/>
  <c r="G552" i="35"/>
  <c r="F535" i="34"/>
  <c r="G259" i="35" l="1"/>
  <c r="G258" i="35"/>
  <c r="F112" i="34"/>
  <c r="F111" i="34" s="1"/>
  <c r="I339" i="36" l="1"/>
  <c r="G379" i="35"/>
  <c r="F250" i="34"/>
  <c r="K227" i="36"/>
  <c r="K226" i="36" s="1"/>
  <c r="J227" i="36"/>
  <c r="J226" i="36" s="1"/>
  <c r="I227" i="36"/>
  <c r="I226" i="36" s="1"/>
  <c r="I530" i="35"/>
  <c r="I529" i="35" s="1"/>
  <c r="H530" i="35"/>
  <c r="H529" i="35" s="1"/>
  <c r="G530" i="35"/>
  <c r="G529" i="35" s="1"/>
  <c r="H513" i="34"/>
  <c r="H512" i="34" s="1"/>
  <c r="G513" i="34"/>
  <c r="G512" i="34" s="1"/>
  <c r="F513" i="34"/>
  <c r="F512" i="34" s="1"/>
  <c r="I358" i="36"/>
  <c r="G464" i="35"/>
  <c r="F335" i="34"/>
  <c r="I219" i="36"/>
  <c r="G522" i="35"/>
  <c r="F505" i="34"/>
  <c r="I26" i="36"/>
  <c r="I25" i="36" s="1"/>
  <c r="G401" i="35"/>
  <c r="G400" i="35" s="1"/>
  <c r="F272" i="34"/>
  <c r="F271" i="34" s="1"/>
  <c r="I437" i="36" l="1"/>
  <c r="G270" i="35"/>
  <c r="F125" i="34"/>
  <c r="I586" i="35" l="1"/>
  <c r="I585" i="35" s="1"/>
  <c r="H586" i="35"/>
  <c r="H585" i="35" s="1"/>
  <c r="G586" i="35"/>
  <c r="G585" i="35" s="1"/>
  <c r="G274" i="35"/>
  <c r="G273" i="35" s="1"/>
  <c r="H574" i="34"/>
  <c r="H573" i="34" s="1"/>
  <c r="G574" i="34"/>
  <c r="G573" i="34" s="1"/>
  <c r="F574" i="34"/>
  <c r="F573" i="34" s="1"/>
  <c r="F129" i="34" l="1"/>
  <c r="F128" i="34" s="1"/>
  <c r="G147" i="35" l="1"/>
  <c r="G146" i="35" s="1"/>
  <c r="I386" i="36"/>
  <c r="F463" i="34"/>
  <c r="I371" i="36"/>
  <c r="G612" i="35"/>
  <c r="F600" i="34"/>
  <c r="I356" i="36"/>
  <c r="G462" i="35"/>
  <c r="F333" i="34"/>
  <c r="I85" i="36"/>
  <c r="G456" i="35"/>
  <c r="F327" i="34"/>
  <c r="I40" i="36"/>
  <c r="I33" i="36" s="1"/>
  <c r="G413" i="35"/>
  <c r="G406" i="35" s="1"/>
  <c r="F284" i="34"/>
  <c r="F277" i="34" s="1"/>
  <c r="K302" i="36"/>
  <c r="J302" i="36"/>
  <c r="I302" i="36"/>
  <c r="I292" i="35"/>
  <c r="H292" i="35"/>
  <c r="G292" i="35"/>
  <c r="H147" i="34"/>
  <c r="G147" i="34"/>
  <c r="F147" i="34"/>
  <c r="G443" i="35" l="1"/>
  <c r="G442" i="35" s="1"/>
  <c r="I69" i="36"/>
  <c r="I68" i="36" s="1"/>
  <c r="K377" i="36"/>
  <c r="J377" i="36"/>
  <c r="I377" i="36"/>
  <c r="I175" i="35"/>
  <c r="H175" i="35"/>
  <c r="G175" i="35"/>
  <c r="F608" i="34"/>
  <c r="F607" i="34" s="1"/>
  <c r="H611" i="34"/>
  <c r="G611" i="34"/>
  <c r="F611" i="34"/>
  <c r="I107" i="36"/>
  <c r="G60" i="35"/>
  <c r="F365" i="34"/>
  <c r="F319" i="34"/>
  <c r="F318" i="34" s="1"/>
  <c r="I66" i="36" l="1"/>
  <c r="G440" i="35"/>
  <c r="F311" i="34"/>
  <c r="I60" i="36" l="1"/>
  <c r="G434" i="35"/>
  <c r="F305" i="34"/>
  <c r="I55" i="36"/>
  <c r="I54" i="36"/>
  <c r="G429" i="35"/>
  <c r="G428" i="35"/>
  <c r="F300" i="34"/>
  <c r="F299" i="34" s="1"/>
  <c r="I31" i="36" l="1"/>
  <c r="G404" i="35"/>
  <c r="G403" i="35" s="1"/>
  <c r="F275" i="34"/>
  <c r="F274" i="34" s="1"/>
  <c r="I374" i="36" l="1"/>
  <c r="I373" i="36" s="1"/>
  <c r="I173" i="35"/>
  <c r="I172" i="35" s="1"/>
  <c r="I171" i="35" s="1"/>
  <c r="I170" i="35" s="1"/>
  <c r="I169" i="35" s="1"/>
  <c r="H173" i="35"/>
  <c r="H172" i="35" s="1"/>
  <c r="H171" i="35" s="1"/>
  <c r="H170" i="35" s="1"/>
  <c r="H169" i="35" s="1"/>
  <c r="G173" i="35"/>
  <c r="G172" i="35" s="1"/>
  <c r="G171" i="35" s="1"/>
  <c r="G170" i="35" s="1"/>
  <c r="G169" i="35" s="1"/>
  <c r="F53" i="37" l="1"/>
  <c r="E53" i="37"/>
  <c r="D53" i="37"/>
  <c r="K43" i="36" l="1"/>
  <c r="K42" i="36" s="1"/>
  <c r="J43" i="36"/>
  <c r="J42" i="36" s="1"/>
  <c r="I43" i="36"/>
  <c r="I42" i="36" s="1"/>
  <c r="I416" i="35" l="1"/>
  <c r="I415" i="35" s="1"/>
  <c r="H416" i="35"/>
  <c r="H415" i="35" s="1"/>
  <c r="G416" i="35"/>
  <c r="G415" i="35" s="1"/>
  <c r="K203" i="36"/>
  <c r="K202" i="36" s="1"/>
  <c r="J203" i="36"/>
  <c r="J202" i="36" s="1"/>
  <c r="I203" i="36"/>
  <c r="I202" i="36" s="1"/>
  <c r="I160" i="35"/>
  <c r="I159" i="35" s="1"/>
  <c r="H160" i="35"/>
  <c r="H159" i="35" s="1"/>
  <c r="G160" i="35"/>
  <c r="G159" i="35" s="1"/>
  <c r="H483" i="34"/>
  <c r="H482" i="34" s="1"/>
  <c r="F483" i="34"/>
  <c r="F482" i="34" s="1"/>
  <c r="G483" i="34"/>
  <c r="G482" i="34" s="1"/>
  <c r="K217" i="36"/>
  <c r="J217" i="36"/>
  <c r="I217" i="36"/>
  <c r="I520" i="35"/>
  <c r="H520" i="35"/>
  <c r="G520" i="35"/>
  <c r="H503" i="34"/>
  <c r="G503" i="34"/>
  <c r="F503" i="34"/>
  <c r="I159" i="36"/>
  <c r="G102" i="35"/>
  <c r="F409" i="34"/>
  <c r="K177" i="36"/>
  <c r="K176" i="36" s="1"/>
  <c r="J177" i="36"/>
  <c r="J176" i="36" s="1"/>
  <c r="I177" i="36"/>
  <c r="I176" i="36" s="1"/>
  <c r="I114" i="35"/>
  <c r="I113" i="35" s="1"/>
  <c r="H114" i="35"/>
  <c r="H113" i="35" s="1"/>
  <c r="G114" i="35"/>
  <c r="G113" i="35" s="1"/>
  <c r="H421" i="34" l="1"/>
  <c r="H420" i="34" s="1"/>
  <c r="G421" i="34"/>
  <c r="G420" i="34" s="1"/>
  <c r="F421" i="34"/>
  <c r="F420" i="34" s="1"/>
  <c r="I62" i="36" l="1"/>
  <c r="I58" i="36"/>
  <c r="G436" i="35"/>
  <c r="G432" i="35"/>
  <c r="F303" i="34"/>
  <c r="F307" i="34"/>
  <c r="G368" i="35"/>
  <c r="I90" i="35"/>
  <c r="H90" i="35"/>
  <c r="G90" i="35"/>
  <c r="F239" i="34"/>
  <c r="K28" i="36"/>
  <c r="J28" i="36"/>
  <c r="F35" i="37" l="1"/>
  <c r="E35" i="37"/>
  <c r="D35" i="37"/>
  <c r="F25" i="37"/>
  <c r="E25" i="37"/>
  <c r="D25" i="37"/>
  <c r="D17" i="37"/>
  <c r="H389" i="35" l="1"/>
  <c r="G260" i="34"/>
  <c r="K332" i="36"/>
  <c r="J332" i="36"/>
  <c r="I349" i="36"/>
  <c r="K347" i="36"/>
  <c r="J347" i="36"/>
  <c r="I347" i="36"/>
  <c r="I337" i="36"/>
  <c r="I335" i="36"/>
  <c r="G389" i="35"/>
  <c r="I387" i="35"/>
  <c r="I372" i="35" s="1"/>
  <c r="H387" i="35"/>
  <c r="G387" i="35"/>
  <c r="G377" i="35"/>
  <c r="G375" i="35"/>
  <c r="F260" i="34"/>
  <c r="F248" i="34"/>
  <c r="K193" i="36" l="1"/>
  <c r="J193" i="36"/>
  <c r="I193" i="36"/>
  <c r="K189" i="36"/>
  <c r="J189" i="36"/>
  <c r="I189" i="36"/>
  <c r="K431" i="36"/>
  <c r="J431" i="36"/>
  <c r="I431" i="36"/>
  <c r="K442" i="36"/>
  <c r="J442" i="36"/>
  <c r="I442" i="36"/>
  <c r="I188" i="36" l="1"/>
  <c r="J188" i="36"/>
  <c r="K188" i="36"/>
  <c r="I290" i="35"/>
  <c r="I289" i="35" s="1"/>
  <c r="H290" i="35"/>
  <c r="H289" i="35" s="1"/>
  <c r="G290" i="35"/>
  <c r="G289" i="35" s="1"/>
  <c r="I287" i="35"/>
  <c r="I286" i="35" s="1"/>
  <c r="H287" i="35"/>
  <c r="H286" i="35" s="1"/>
  <c r="G287" i="35"/>
  <c r="G286" i="35" s="1"/>
  <c r="I284" i="35"/>
  <c r="I283" i="35" s="1"/>
  <c r="H284" i="35"/>
  <c r="H283" i="35" s="1"/>
  <c r="G284" i="35"/>
  <c r="G283" i="35" s="1"/>
  <c r="I281" i="35"/>
  <c r="I280" i="35" s="1"/>
  <c r="H281" i="35"/>
  <c r="H280" i="35" s="1"/>
  <c r="G281" i="35"/>
  <c r="G280" i="35" s="1"/>
  <c r="H145" i="34"/>
  <c r="H144" i="34" s="1"/>
  <c r="G145" i="34"/>
  <c r="G144" i="34" s="1"/>
  <c r="F145" i="34"/>
  <c r="F144" i="34" s="1"/>
  <c r="H142" i="34"/>
  <c r="H141" i="34" s="1"/>
  <c r="G142" i="34"/>
  <c r="G141" i="34" s="1"/>
  <c r="F142" i="34"/>
  <c r="F141" i="34" s="1"/>
  <c r="H139" i="34"/>
  <c r="H138" i="34" s="1"/>
  <c r="G139" i="34"/>
  <c r="G138" i="34" s="1"/>
  <c r="F139" i="34"/>
  <c r="F138" i="34" s="1"/>
  <c r="H136" i="34"/>
  <c r="H135" i="34" s="1"/>
  <c r="G136" i="34"/>
  <c r="G135" i="34" s="1"/>
  <c r="F136" i="34"/>
  <c r="F135" i="34" s="1"/>
  <c r="I310" i="35"/>
  <c r="H310" i="35"/>
  <c r="H169" i="34"/>
  <c r="G169" i="34"/>
  <c r="I28" i="35"/>
  <c r="I27" i="35" s="1"/>
  <c r="H28" i="35"/>
  <c r="H27" i="35" s="1"/>
  <c r="G28" i="35"/>
  <c r="G27" i="35" s="1"/>
  <c r="K300" i="36"/>
  <c r="K299" i="36" s="1"/>
  <c r="J300" i="36"/>
  <c r="J299" i="36" s="1"/>
  <c r="I300" i="36"/>
  <c r="I299" i="36" s="1"/>
  <c r="K297" i="36"/>
  <c r="K296" i="36" s="1"/>
  <c r="J297" i="36"/>
  <c r="J296" i="36" s="1"/>
  <c r="I297" i="36"/>
  <c r="I296" i="36" s="1"/>
  <c r="K294" i="36"/>
  <c r="K293" i="36" s="1"/>
  <c r="J294" i="36"/>
  <c r="J293" i="36" s="1"/>
  <c r="I294" i="36"/>
  <c r="I293" i="36" s="1"/>
  <c r="K291" i="36"/>
  <c r="K290" i="36" s="1"/>
  <c r="J291" i="36"/>
  <c r="J290" i="36" s="1"/>
  <c r="I291" i="36"/>
  <c r="I290" i="36" s="1"/>
  <c r="I345" i="36"/>
  <c r="G385" i="35"/>
  <c r="F256" i="34"/>
  <c r="K246" i="36"/>
  <c r="J246" i="36"/>
  <c r="I246" i="36"/>
  <c r="I555" i="35"/>
  <c r="H555" i="35"/>
  <c r="G555" i="35"/>
  <c r="I552" i="35"/>
  <c r="H552" i="35"/>
  <c r="I500" i="35"/>
  <c r="H500" i="35"/>
  <c r="G500" i="35"/>
  <c r="I247" i="35"/>
  <c r="H247" i="35"/>
  <c r="G247" i="35"/>
  <c r="H538" i="34"/>
  <c r="G538" i="34"/>
  <c r="F538" i="34"/>
  <c r="H535" i="34"/>
  <c r="G535" i="34"/>
  <c r="J289" i="36" l="1"/>
  <c r="I279" i="35"/>
  <c r="I278" i="35" s="1"/>
  <c r="G279" i="35"/>
  <c r="G278" i="35" s="1"/>
  <c r="I551" i="35"/>
  <c r="I550" i="35" s="1"/>
  <c r="I549" i="35" s="1"/>
  <c r="I548" i="35" s="1"/>
  <c r="F134" i="34"/>
  <c r="F133" i="34" s="1"/>
  <c r="G534" i="34"/>
  <c r="G533" i="34" s="1"/>
  <c r="G532" i="34" s="1"/>
  <c r="G531" i="34" s="1"/>
  <c r="H134" i="34"/>
  <c r="H133" i="34" s="1"/>
  <c r="H279" i="35"/>
  <c r="H278" i="35" s="1"/>
  <c r="H534" i="34"/>
  <c r="H533" i="34" s="1"/>
  <c r="H532" i="34" s="1"/>
  <c r="H531" i="34" s="1"/>
  <c r="H551" i="35"/>
  <c r="H550" i="35" s="1"/>
  <c r="H549" i="35" s="1"/>
  <c r="H548" i="35" s="1"/>
  <c r="K289" i="36"/>
  <c r="G551" i="35"/>
  <c r="G550" i="35" s="1"/>
  <c r="G549" i="35" s="1"/>
  <c r="G548" i="35" s="1"/>
  <c r="I289" i="36"/>
  <c r="G134" i="34"/>
  <c r="G133" i="34" s="1"/>
  <c r="F534" i="34"/>
  <c r="F533" i="34" s="1"/>
  <c r="F532" i="34" s="1"/>
  <c r="F531" i="34" s="1"/>
  <c r="K234" i="36" l="1"/>
  <c r="J234" i="36"/>
  <c r="I234" i="36"/>
  <c r="I537" i="35"/>
  <c r="H537" i="35"/>
  <c r="G537" i="35"/>
  <c r="K213" i="36"/>
  <c r="J213" i="36"/>
  <c r="I213" i="36"/>
  <c r="K210" i="36"/>
  <c r="J210" i="36"/>
  <c r="I210" i="36"/>
  <c r="K208" i="36"/>
  <c r="J208" i="36"/>
  <c r="I208" i="36"/>
  <c r="I516" i="35"/>
  <c r="H516" i="35"/>
  <c r="G516" i="35"/>
  <c r="I513" i="35"/>
  <c r="H513" i="35"/>
  <c r="G513" i="35"/>
  <c r="I511" i="35"/>
  <c r="H511" i="35"/>
  <c r="G511" i="35"/>
  <c r="K224" i="36"/>
  <c r="J224" i="36"/>
  <c r="I224" i="36"/>
  <c r="K222" i="36"/>
  <c r="J222" i="36"/>
  <c r="I222" i="36"/>
  <c r="I527" i="35"/>
  <c r="H527" i="35"/>
  <c r="G527" i="35"/>
  <c r="I525" i="35"/>
  <c r="H525" i="35"/>
  <c r="G525" i="35"/>
  <c r="H451" i="34"/>
  <c r="G451" i="34"/>
  <c r="F451" i="34"/>
  <c r="I485" i="35"/>
  <c r="H485" i="35"/>
  <c r="G485" i="35"/>
  <c r="K482" i="36"/>
  <c r="J482" i="36"/>
  <c r="I482" i="36"/>
  <c r="I256" i="35"/>
  <c r="H256" i="35"/>
  <c r="G256" i="35"/>
  <c r="I98" i="35"/>
  <c r="H98" i="35"/>
  <c r="G98" i="35"/>
  <c r="I96" i="35"/>
  <c r="H96" i="35"/>
  <c r="G96" i="35"/>
  <c r="I78" i="35"/>
  <c r="H78" i="35"/>
  <c r="G78" i="35"/>
  <c r="K95" i="36"/>
  <c r="J95" i="36"/>
  <c r="I95" i="36"/>
  <c r="I62" i="35"/>
  <c r="H62" i="35"/>
  <c r="G62" i="35"/>
  <c r="I53" i="35"/>
  <c r="H53" i="35"/>
  <c r="G53" i="35"/>
  <c r="K455" i="36"/>
  <c r="J455" i="36"/>
  <c r="I455" i="36"/>
  <c r="I215" i="35"/>
  <c r="H215" i="35"/>
  <c r="G215" i="35"/>
  <c r="K440" i="36"/>
  <c r="J440" i="36"/>
  <c r="I440" i="36"/>
  <c r="K429" i="36"/>
  <c r="J429" i="36"/>
  <c r="I429" i="36"/>
  <c r="H22" i="34"/>
  <c r="G22" i="34"/>
  <c r="F22" i="34"/>
  <c r="H20" i="34"/>
  <c r="G20" i="34"/>
  <c r="F20" i="34"/>
  <c r="I192" i="35"/>
  <c r="H192" i="35"/>
  <c r="I194" i="35"/>
  <c r="H194" i="35"/>
  <c r="G194" i="35"/>
  <c r="I191" i="35" l="1"/>
  <c r="I190" i="35" s="1"/>
  <c r="I189" i="35" s="1"/>
  <c r="H19" i="34"/>
  <c r="H18" i="34" s="1"/>
  <c r="F19" i="34"/>
  <c r="F18" i="34" s="1"/>
  <c r="G19" i="34"/>
  <c r="G18" i="34" s="1"/>
  <c r="H191" i="35"/>
  <c r="H190" i="35" s="1"/>
  <c r="H189" i="35" s="1"/>
  <c r="G192" i="35"/>
  <c r="G191" i="35" s="1"/>
  <c r="G190" i="35" s="1"/>
  <c r="G189" i="35" s="1"/>
  <c r="I633" i="35" l="1"/>
  <c r="H633" i="35"/>
  <c r="G633" i="35"/>
  <c r="I629" i="35"/>
  <c r="H629" i="35"/>
  <c r="G629" i="35"/>
  <c r="H72" i="34"/>
  <c r="G72" i="34"/>
  <c r="F72" i="34"/>
  <c r="H76" i="34"/>
  <c r="G76" i="34"/>
  <c r="F76" i="34"/>
  <c r="F71" i="34" l="1"/>
  <c r="H71" i="34"/>
  <c r="I628" i="35"/>
  <c r="I627" i="35" s="1"/>
  <c r="I626" i="35" s="1"/>
  <c r="I625" i="35" s="1"/>
  <c r="G71" i="34"/>
  <c r="G628" i="35"/>
  <c r="G627" i="35" s="1"/>
  <c r="G626" i="35" s="1"/>
  <c r="G625" i="35" s="1"/>
  <c r="H628" i="35"/>
  <c r="H627" i="35" s="1"/>
  <c r="H626" i="35" s="1"/>
  <c r="H625" i="35" s="1"/>
  <c r="I185" i="35"/>
  <c r="H185" i="35"/>
  <c r="G185" i="35"/>
  <c r="K409" i="36"/>
  <c r="J409" i="36"/>
  <c r="I409" i="36"/>
  <c r="I645" i="35"/>
  <c r="H645" i="35"/>
  <c r="G645" i="35"/>
  <c r="K274" i="36" l="1"/>
  <c r="J274" i="36"/>
  <c r="I274" i="36"/>
  <c r="K265" i="36"/>
  <c r="J265" i="36"/>
  <c r="I265" i="36"/>
  <c r="H586" i="34" l="1"/>
  <c r="H585" i="34" s="1"/>
  <c r="H584" i="34" s="1"/>
  <c r="G586" i="34"/>
  <c r="G585" i="34" s="1"/>
  <c r="G584" i="34" s="1"/>
  <c r="F586" i="34"/>
  <c r="F585" i="34" s="1"/>
  <c r="F584" i="34" s="1"/>
  <c r="I598" i="35"/>
  <c r="I597" i="35" s="1"/>
  <c r="I596" i="35" s="1"/>
  <c r="H598" i="35"/>
  <c r="H597" i="35" s="1"/>
  <c r="H596" i="35" s="1"/>
  <c r="G598" i="35"/>
  <c r="G597" i="35" s="1"/>
  <c r="G596" i="35" s="1"/>
  <c r="K400" i="36"/>
  <c r="K399" i="36" s="1"/>
  <c r="K398" i="36" s="1"/>
  <c r="J400" i="36"/>
  <c r="J399" i="36" s="1"/>
  <c r="J398" i="36" s="1"/>
  <c r="I400" i="36"/>
  <c r="I399" i="36" s="1"/>
  <c r="I398" i="36" s="1"/>
  <c r="K83" i="36"/>
  <c r="J83" i="36"/>
  <c r="I83" i="36"/>
  <c r="K81" i="36"/>
  <c r="J81" i="36"/>
  <c r="I81" i="36"/>
  <c r="I454" i="35"/>
  <c r="H454" i="35"/>
  <c r="G454" i="35"/>
  <c r="I452" i="35"/>
  <c r="H452" i="35"/>
  <c r="G452" i="35"/>
  <c r="H325" i="34"/>
  <c r="G325" i="34"/>
  <c r="F325" i="34"/>
  <c r="H323" i="34"/>
  <c r="G323" i="34"/>
  <c r="F323" i="34"/>
  <c r="I80" i="36" l="1"/>
  <c r="F322" i="34"/>
  <c r="F321" i="34" s="1"/>
  <c r="G451" i="35"/>
  <c r="G450" i="35" s="1"/>
  <c r="G322" i="34"/>
  <c r="G321" i="34" s="1"/>
  <c r="J80" i="36"/>
  <c r="I451" i="35"/>
  <c r="I450" i="35" s="1"/>
  <c r="H322" i="34"/>
  <c r="H321" i="34" s="1"/>
  <c r="H451" i="35"/>
  <c r="H450" i="35" s="1"/>
  <c r="K80" i="36"/>
  <c r="K435" i="36" l="1"/>
  <c r="J435" i="36"/>
  <c r="I435" i="36"/>
  <c r="I268" i="35"/>
  <c r="I267" i="35" s="1"/>
  <c r="I266" i="35" s="1"/>
  <c r="I265" i="35" s="1"/>
  <c r="I264" i="35" s="1"/>
  <c r="H268" i="35"/>
  <c r="H267" i="35" s="1"/>
  <c r="H266" i="35" s="1"/>
  <c r="H265" i="35" s="1"/>
  <c r="H264" i="35" s="1"/>
  <c r="G268" i="35"/>
  <c r="H123" i="34"/>
  <c r="H122" i="34" s="1"/>
  <c r="H121" i="34" s="1"/>
  <c r="H120" i="34" s="1"/>
  <c r="H119" i="34" s="1"/>
  <c r="G123" i="34"/>
  <c r="G122" i="34" s="1"/>
  <c r="G121" i="34" s="1"/>
  <c r="G120" i="34" s="1"/>
  <c r="G119" i="34" s="1"/>
  <c r="F123" i="34"/>
  <c r="I542" i="35"/>
  <c r="H542" i="35"/>
  <c r="G542" i="35"/>
  <c r="K127" i="36"/>
  <c r="J127" i="36"/>
  <c r="I127" i="36"/>
  <c r="I86" i="35"/>
  <c r="H86" i="35"/>
  <c r="G86" i="35"/>
  <c r="H391" i="34"/>
  <c r="G391" i="34"/>
  <c r="F391" i="34"/>
  <c r="F122" i="34" l="1"/>
  <c r="F121" i="34" s="1"/>
  <c r="G267" i="35"/>
  <c r="G266" i="35" s="1"/>
  <c r="K171" i="36"/>
  <c r="K170" i="36" s="1"/>
  <c r="J171" i="36"/>
  <c r="J170" i="36" s="1"/>
  <c r="I171" i="36"/>
  <c r="I170" i="36" s="1"/>
  <c r="G415" i="34"/>
  <c r="G414" i="34" s="1"/>
  <c r="G265" i="35" l="1"/>
  <c r="G264" i="35" s="1"/>
  <c r="F120" i="34"/>
  <c r="F119" i="34" s="1"/>
  <c r="K358" i="36"/>
  <c r="J358" i="36"/>
  <c r="I464" i="35"/>
  <c r="H464" i="35"/>
  <c r="H335" i="34"/>
  <c r="G335" i="34"/>
  <c r="G278" i="34" l="1"/>
  <c r="G277" i="34" s="1"/>
  <c r="J34" i="36" l="1"/>
  <c r="J33" i="36" s="1"/>
  <c r="I262" i="35" l="1"/>
  <c r="I261" i="35" s="1"/>
  <c r="H262" i="35"/>
  <c r="H261" i="35" s="1"/>
  <c r="G262" i="35"/>
  <c r="G261" i="35" s="1"/>
  <c r="G349" i="35" l="1"/>
  <c r="G348" i="35" s="1"/>
  <c r="G347" i="35" s="1"/>
  <c r="I304" i="36" l="1"/>
  <c r="I311" i="36"/>
  <c r="I310" i="36" s="1"/>
  <c r="K415" i="36" l="1"/>
  <c r="J415" i="36"/>
  <c r="I415" i="36"/>
  <c r="I238" i="35"/>
  <c r="H238" i="35"/>
  <c r="G238" i="35"/>
  <c r="H91" i="34"/>
  <c r="G91" i="34"/>
  <c r="F91" i="34"/>
  <c r="I157" i="36" l="1"/>
  <c r="G100" i="35"/>
  <c r="G95" i="35" s="1"/>
  <c r="F407" i="34"/>
  <c r="K74" i="36" l="1"/>
  <c r="J74" i="36"/>
  <c r="I74" i="36"/>
  <c r="I448" i="35" l="1"/>
  <c r="H448" i="35"/>
  <c r="G448" i="35"/>
  <c r="H316" i="34"/>
  <c r="G316" i="34"/>
  <c r="F316" i="34"/>
  <c r="K354" i="36"/>
  <c r="K353" i="36" s="1"/>
  <c r="J354" i="36"/>
  <c r="J353" i="36" s="1"/>
  <c r="I354" i="36"/>
  <c r="I353" i="36" s="1"/>
  <c r="I460" i="35"/>
  <c r="H460" i="35"/>
  <c r="G460" i="35"/>
  <c r="G459" i="35" s="1"/>
  <c r="H331" i="34"/>
  <c r="H330" i="34" s="1"/>
  <c r="H329" i="34" s="1"/>
  <c r="G331" i="34"/>
  <c r="G330" i="34" s="1"/>
  <c r="G329" i="34" s="1"/>
  <c r="F331" i="34"/>
  <c r="F330" i="34" s="1"/>
  <c r="I88" i="36"/>
  <c r="I87" i="36" s="1"/>
  <c r="G324" i="35"/>
  <c r="G323" i="35" s="1"/>
  <c r="G322" i="35" s="1"/>
  <c r="F195" i="34"/>
  <c r="F194" i="34" s="1"/>
  <c r="F193" i="34" s="1"/>
  <c r="G458" i="35" l="1"/>
  <c r="H459" i="35"/>
  <c r="H458" i="35" s="1"/>
  <c r="I459" i="35"/>
  <c r="I458" i="35" s="1"/>
  <c r="F329" i="34"/>
  <c r="I601" i="35"/>
  <c r="I600" i="35" s="1"/>
  <c r="I595" i="35" s="1"/>
  <c r="H601" i="35"/>
  <c r="H600" i="35" s="1"/>
  <c r="H595" i="35" s="1"/>
  <c r="G601" i="35"/>
  <c r="G600" i="35" s="1"/>
  <c r="G595" i="35" s="1"/>
  <c r="H589" i="34"/>
  <c r="H588" i="34" s="1"/>
  <c r="H583" i="34" s="1"/>
  <c r="G589" i="34"/>
  <c r="G588" i="34" s="1"/>
  <c r="G583" i="34" s="1"/>
  <c r="F589" i="34"/>
  <c r="F588" i="34" s="1"/>
  <c r="F583" i="34" s="1"/>
  <c r="G256" i="34" l="1"/>
  <c r="H385" i="35"/>
  <c r="J345" i="36"/>
  <c r="K467" i="36" l="1"/>
  <c r="K466" i="36" s="1"/>
  <c r="J467" i="36"/>
  <c r="J466" i="36" s="1"/>
  <c r="I467" i="36"/>
  <c r="I466" i="36" s="1"/>
  <c r="I357" i="35"/>
  <c r="I356" i="35" s="1"/>
  <c r="I355" i="35" s="1"/>
  <c r="H357" i="35"/>
  <c r="H356" i="35" s="1"/>
  <c r="H355" i="35" s="1"/>
  <c r="G357" i="35"/>
  <c r="G356" i="35" s="1"/>
  <c r="G355" i="35" s="1"/>
  <c r="H228" i="34" l="1"/>
  <c r="H227" i="34" s="1"/>
  <c r="H226" i="34" s="1"/>
  <c r="G228" i="34"/>
  <c r="G227" i="34" s="1"/>
  <c r="G226" i="34" s="1"/>
  <c r="F228" i="34"/>
  <c r="F227" i="34" s="1"/>
  <c r="F226" i="34" s="1"/>
  <c r="F35" i="34" l="1"/>
  <c r="I424" i="36"/>
  <c r="G199" i="35"/>
  <c r="I477" i="36" l="1"/>
  <c r="G251" i="35"/>
  <c r="F104" i="34"/>
  <c r="H499" i="34"/>
  <c r="G499" i="34"/>
  <c r="F499" i="34"/>
  <c r="K51" i="36" l="1"/>
  <c r="K50" i="36" s="1"/>
  <c r="J51" i="36"/>
  <c r="J50" i="36" s="1"/>
  <c r="I51" i="36"/>
  <c r="I50" i="36" s="1"/>
  <c r="I424" i="35"/>
  <c r="I423" i="35" s="1"/>
  <c r="H424" i="35"/>
  <c r="H423" i="35" s="1"/>
  <c r="G424" i="35"/>
  <c r="G423" i="35" s="1"/>
  <c r="H295" i="34"/>
  <c r="H294" i="34" s="1"/>
  <c r="G295" i="34"/>
  <c r="G294" i="34" s="1"/>
  <c r="F295" i="34"/>
  <c r="F294" i="34" s="1"/>
  <c r="J343" i="36" l="1"/>
  <c r="H383" i="35"/>
  <c r="H372" i="35" s="1"/>
  <c r="G254" i="34"/>
  <c r="K243" i="36" l="1"/>
  <c r="J243" i="36"/>
  <c r="I242" i="36" l="1"/>
  <c r="I241" i="36" s="1"/>
  <c r="J242" i="36"/>
  <c r="J241" i="36" s="1"/>
  <c r="K242" i="36"/>
  <c r="K241" i="36" s="1"/>
  <c r="G310" i="35" l="1"/>
  <c r="F169" i="34"/>
  <c r="I64" i="36" l="1"/>
  <c r="I57" i="36" s="1"/>
  <c r="G438" i="35"/>
  <c r="G431" i="35" s="1"/>
  <c r="I407" i="35"/>
  <c r="I406" i="35" s="1"/>
  <c r="F309" i="34"/>
  <c r="F302" i="34" s="1"/>
  <c r="K57" i="36" l="1"/>
  <c r="J57" i="36"/>
  <c r="K46" i="36"/>
  <c r="K45" i="36" s="1"/>
  <c r="J46" i="36"/>
  <c r="J45" i="36" s="1"/>
  <c r="I46" i="36"/>
  <c r="I45" i="36" s="1"/>
  <c r="I419" i="35"/>
  <c r="I418" i="35" s="1"/>
  <c r="H419" i="35"/>
  <c r="H418" i="35" s="1"/>
  <c r="G419" i="35"/>
  <c r="G418" i="35" s="1"/>
  <c r="H290" i="34"/>
  <c r="H289" i="34" s="1"/>
  <c r="G290" i="34"/>
  <c r="G289" i="34" s="1"/>
  <c r="F290" i="34"/>
  <c r="F289" i="34" s="1"/>
  <c r="D30" i="37" l="1"/>
  <c r="F57" i="37" l="1"/>
  <c r="E57" i="37"/>
  <c r="D57" i="37"/>
  <c r="F50" i="37"/>
  <c r="E50" i="37"/>
  <c r="D50" i="37"/>
  <c r="F47" i="37"/>
  <c r="E47" i="37"/>
  <c r="D47" i="37"/>
  <c r="F41" i="37"/>
  <c r="E41" i="37"/>
  <c r="D41" i="37"/>
  <c r="F39" i="37"/>
  <c r="E39" i="37"/>
  <c r="D39" i="37"/>
  <c r="F30" i="37"/>
  <c r="E30" i="37"/>
  <c r="F27" i="37"/>
  <c r="E27" i="37"/>
  <c r="D27" i="37"/>
  <c r="F17" i="37"/>
  <c r="E17" i="37"/>
  <c r="F60" i="37" l="1"/>
  <c r="F62" i="37" s="1"/>
  <c r="D60" i="37"/>
  <c r="E60" i="37"/>
  <c r="E62" i="37" s="1"/>
  <c r="I221" i="36"/>
  <c r="G524" i="35"/>
  <c r="F507" i="34"/>
  <c r="K153" i="36" l="1"/>
  <c r="J153" i="36"/>
  <c r="I153" i="36"/>
  <c r="I127" i="35"/>
  <c r="H127" i="35"/>
  <c r="G127" i="35"/>
  <c r="H434" i="34"/>
  <c r="G434" i="34"/>
  <c r="F434" i="34"/>
  <c r="K34" i="36" l="1"/>
  <c r="K33" i="36" s="1"/>
  <c r="H407" i="35"/>
  <c r="H406" i="35" s="1"/>
  <c r="H278" i="34" l="1"/>
  <c r="H277" i="34" s="1"/>
  <c r="K237" i="36"/>
  <c r="J237" i="36"/>
  <c r="I540" i="35"/>
  <c r="I539" i="35" s="1"/>
  <c r="H540" i="35"/>
  <c r="H539" i="35" s="1"/>
  <c r="G540" i="35"/>
  <c r="G539" i="35" s="1"/>
  <c r="H523" i="34"/>
  <c r="G523" i="34"/>
  <c r="F523" i="34"/>
  <c r="J207" i="36" l="1"/>
  <c r="J215" i="36"/>
  <c r="J212" i="36" s="1"/>
  <c r="I215" i="36"/>
  <c r="I212" i="36" s="1"/>
  <c r="H518" i="35"/>
  <c r="H515" i="35" s="1"/>
  <c r="G501" i="34"/>
  <c r="G498" i="34" s="1"/>
  <c r="F510" i="34"/>
  <c r="F493" i="34"/>
  <c r="F89" i="34"/>
  <c r="G518" i="35"/>
  <c r="G515" i="35" s="1"/>
  <c r="F501" i="34"/>
  <c r="F498" i="34" s="1"/>
  <c r="I496" i="35"/>
  <c r="H496" i="35"/>
  <c r="G496" i="35"/>
  <c r="H469" i="34"/>
  <c r="G469" i="34"/>
  <c r="F469" i="34"/>
  <c r="F473" i="34"/>
  <c r="G473" i="34"/>
  <c r="H473" i="34"/>
  <c r="H495" i="35" l="1"/>
  <c r="I495" i="35"/>
  <c r="F468" i="34"/>
  <c r="I29" i="36"/>
  <c r="I28" i="36" s="1"/>
  <c r="G398" i="35"/>
  <c r="G407" i="35"/>
  <c r="F278" i="34"/>
  <c r="F220" i="34" l="1"/>
  <c r="F219" i="34" s="1"/>
  <c r="F218" i="34" s="1"/>
  <c r="K151" i="36" l="1"/>
  <c r="J151" i="36"/>
  <c r="I151" i="36"/>
  <c r="K144" i="36"/>
  <c r="J144" i="36"/>
  <c r="I144" i="36"/>
  <c r="K109" i="36"/>
  <c r="J109" i="36"/>
  <c r="I109" i="36"/>
  <c r="I124" i="35"/>
  <c r="H124" i="35"/>
  <c r="G124" i="35"/>
  <c r="F436" i="34"/>
  <c r="F433" i="34" s="1"/>
  <c r="F358" i="34"/>
  <c r="F360" i="34"/>
  <c r="I343" i="36" l="1"/>
  <c r="G383" i="35"/>
  <c r="F246" i="34"/>
  <c r="F254" i="34"/>
  <c r="K362" i="36"/>
  <c r="K361" i="36" s="1"/>
  <c r="J362" i="36"/>
  <c r="J361" i="36" s="1"/>
  <c r="I362" i="36"/>
  <c r="I361" i="36" s="1"/>
  <c r="I394" i="35"/>
  <c r="I393" i="35" s="1"/>
  <c r="I371" i="35" s="1"/>
  <c r="H394" i="35"/>
  <c r="H393" i="35" s="1"/>
  <c r="H371" i="35" s="1"/>
  <c r="G394" i="35"/>
  <c r="G393" i="35" s="1"/>
  <c r="H265" i="34"/>
  <c r="H264" i="34" s="1"/>
  <c r="G265" i="34"/>
  <c r="G264" i="34" s="1"/>
  <c r="F265" i="34"/>
  <c r="F264" i="34" s="1"/>
  <c r="K287" i="36" l="1"/>
  <c r="K286" i="36" s="1"/>
  <c r="J287" i="36"/>
  <c r="J286" i="36" s="1"/>
  <c r="I287" i="36"/>
  <c r="I286" i="36" s="1"/>
  <c r="K284" i="36"/>
  <c r="K283" i="36" s="1"/>
  <c r="J284" i="36"/>
  <c r="J283" i="36" s="1"/>
  <c r="I284" i="36"/>
  <c r="I283" i="36" s="1"/>
  <c r="I31" i="35"/>
  <c r="I30" i="35" s="1"/>
  <c r="I26" i="35" s="1"/>
  <c r="H31" i="35"/>
  <c r="H30" i="35" s="1"/>
  <c r="H26" i="35" s="1"/>
  <c r="G31" i="35"/>
  <c r="G30" i="35" s="1"/>
  <c r="G26" i="35" s="1"/>
  <c r="I318" i="35"/>
  <c r="I317" i="35" s="1"/>
  <c r="I316" i="35" s="1"/>
  <c r="H318" i="35"/>
  <c r="H317" i="35" s="1"/>
  <c r="H316" i="35" s="1"/>
  <c r="G318" i="35"/>
  <c r="G317" i="35" s="1"/>
  <c r="G316" i="35" s="1"/>
  <c r="H183" i="34"/>
  <c r="H182" i="34" s="1"/>
  <c r="G183" i="34"/>
  <c r="G182" i="34" s="1"/>
  <c r="H180" i="34"/>
  <c r="H179" i="34" s="1"/>
  <c r="G180" i="34"/>
  <c r="G179" i="34" s="1"/>
  <c r="F180" i="34"/>
  <c r="F179" i="34" s="1"/>
  <c r="F183" i="34"/>
  <c r="F182" i="34" s="1"/>
  <c r="K473" i="36"/>
  <c r="J473" i="36"/>
  <c r="I473" i="36"/>
  <c r="K200" i="36" l="1"/>
  <c r="J200" i="36"/>
  <c r="I200" i="36"/>
  <c r="K239" i="36" l="1"/>
  <c r="K236" i="36" s="1"/>
  <c r="J239" i="36"/>
  <c r="J236" i="36" s="1"/>
  <c r="I239" i="36"/>
  <c r="I236" i="36" s="1"/>
  <c r="I368" i="35" l="1"/>
  <c r="H368" i="35"/>
  <c r="I366" i="35"/>
  <c r="H366" i="35"/>
  <c r="G366" i="35"/>
  <c r="G365" i="35" s="1"/>
  <c r="K369" i="36"/>
  <c r="J369" i="36"/>
  <c r="I369" i="36"/>
  <c r="I610" i="35"/>
  <c r="H610" i="35"/>
  <c r="G610" i="35"/>
  <c r="H598" i="34"/>
  <c r="G598" i="34"/>
  <c r="F598" i="34"/>
  <c r="I365" i="35" l="1"/>
  <c r="H365" i="35"/>
  <c r="H212" i="34" l="1"/>
  <c r="G212" i="34"/>
  <c r="F212" i="34"/>
  <c r="H210" i="34"/>
  <c r="G210" i="34"/>
  <c r="F210" i="34"/>
  <c r="F209" i="34" l="1"/>
  <c r="H237" i="34"/>
  <c r="G237" i="34"/>
  <c r="H239" i="34"/>
  <c r="G239" i="34"/>
  <c r="F237" i="34"/>
  <c r="F236" i="34" s="1"/>
  <c r="H236" i="34" l="1"/>
  <c r="G236" i="34"/>
  <c r="K413" i="36"/>
  <c r="J413" i="36"/>
  <c r="I413" i="36"/>
  <c r="I236" i="35"/>
  <c r="H236" i="35"/>
  <c r="G236" i="35"/>
  <c r="H89" i="34"/>
  <c r="G89" i="34"/>
  <c r="K412" i="36" l="1"/>
  <c r="J412" i="36"/>
  <c r="I412" i="36"/>
  <c r="I235" i="35"/>
  <c r="H235" i="35"/>
  <c r="G235" i="35"/>
  <c r="H88" i="34"/>
  <c r="G88" i="34"/>
  <c r="F88" i="34"/>
  <c r="I219" i="35" l="1"/>
  <c r="I218" i="35" s="1"/>
  <c r="I217" i="35" s="1"/>
  <c r="H219" i="35"/>
  <c r="H218" i="35" s="1"/>
  <c r="H217" i="35" s="1"/>
  <c r="G219" i="35"/>
  <c r="G218" i="35" s="1"/>
  <c r="G217" i="35" s="1"/>
  <c r="H55" i="34"/>
  <c r="H54" i="34" s="1"/>
  <c r="H53" i="34" s="1"/>
  <c r="G55" i="34"/>
  <c r="G54" i="34" s="1"/>
  <c r="G53" i="34" s="1"/>
  <c r="F55" i="34"/>
  <c r="F54" i="34" s="1"/>
  <c r="F53" i="34" s="1"/>
  <c r="K477" i="36" l="1"/>
  <c r="K476" i="36" s="1"/>
  <c r="K475" i="36" s="1"/>
  <c r="K471" i="36"/>
  <c r="K470" i="36" s="1"/>
  <c r="K469" i="36" s="1"/>
  <c r="K464" i="36"/>
  <c r="K463" i="36" s="1"/>
  <c r="K461" i="36"/>
  <c r="K459" i="36"/>
  <c r="K452" i="36"/>
  <c r="K449" i="36"/>
  <c r="K446" i="36"/>
  <c r="K444" i="36"/>
  <c r="K424" i="36"/>
  <c r="K420" i="36"/>
  <c r="K419" i="36" s="1"/>
  <c r="K405" i="36"/>
  <c r="K396" i="36"/>
  <c r="K395" i="36" s="1"/>
  <c r="K393" i="36"/>
  <c r="K392" i="36" s="1"/>
  <c r="K390" i="36"/>
  <c r="K389" i="36" s="1"/>
  <c r="K383" i="36"/>
  <c r="K382" i="36" s="1"/>
  <c r="K373" i="36"/>
  <c r="K366" i="36"/>
  <c r="K365" i="36" s="1"/>
  <c r="K328" i="36"/>
  <c r="K327" i="36" s="1"/>
  <c r="K325" i="36"/>
  <c r="K324" i="36" s="1"/>
  <c r="K322" i="36"/>
  <c r="K321" i="36"/>
  <c r="K318" i="36"/>
  <c r="K317" i="36" s="1"/>
  <c r="K314" i="36"/>
  <c r="K313" i="36" s="1"/>
  <c r="K311" i="36"/>
  <c r="K310" i="36" s="1"/>
  <c r="K308" i="36"/>
  <c r="K306" i="36"/>
  <c r="K304" i="36"/>
  <c r="K281" i="36"/>
  <c r="K279" i="36" s="1"/>
  <c r="K277" i="36"/>
  <c r="K276" i="36" s="1"/>
  <c r="K273" i="36"/>
  <c r="K271" i="36"/>
  <c r="K270" i="36" s="1"/>
  <c r="K268" i="36"/>
  <c r="K267" i="36" s="1"/>
  <c r="K264" i="36"/>
  <c r="K262" i="36"/>
  <c r="K261" i="36" s="1"/>
  <c r="K257" i="36"/>
  <c r="K256" i="36" s="1"/>
  <c r="K254" i="36"/>
  <c r="K253" i="36" s="1"/>
  <c r="K250" i="36"/>
  <c r="K249" i="36" s="1"/>
  <c r="K248" i="36" s="1"/>
  <c r="K230" i="36"/>
  <c r="K221" i="36"/>
  <c r="K207" i="36"/>
  <c r="K196" i="36"/>
  <c r="K185" i="36"/>
  <c r="K184" i="36" s="1"/>
  <c r="K182" i="36"/>
  <c r="K180" i="36"/>
  <c r="K179" i="36"/>
  <c r="K174" i="36"/>
  <c r="K173" i="36" s="1"/>
  <c r="K168" i="36"/>
  <c r="K167" i="36" s="1"/>
  <c r="K165" i="36"/>
  <c r="K164" i="36" s="1"/>
  <c r="K162" i="36"/>
  <c r="K161" i="36" s="1"/>
  <c r="K155" i="36"/>
  <c r="K149" i="36"/>
  <c r="K146" i="36"/>
  <c r="K142" i="36"/>
  <c r="K139" i="36"/>
  <c r="K138" i="36" s="1"/>
  <c r="K136" i="36"/>
  <c r="K135" i="36"/>
  <c r="K131" i="36"/>
  <c r="K126" i="36" s="1"/>
  <c r="K124" i="36"/>
  <c r="K122" i="36"/>
  <c r="K119" i="36"/>
  <c r="K117" i="36"/>
  <c r="K115" i="36"/>
  <c r="K113" i="36"/>
  <c r="K105" i="36"/>
  <c r="K104" i="36" s="1"/>
  <c r="K101" i="36"/>
  <c r="K100" i="36" s="1"/>
  <c r="K97" i="36"/>
  <c r="K93" i="36"/>
  <c r="K78" i="36"/>
  <c r="K77" i="36" s="1"/>
  <c r="K76" i="36" s="1"/>
  <c r="K72" i="36"/>
  <c r="K71" i="36" s="1"/>
  <c r="K53" i="36" s="1"/>
  <c r="K23" i="36"/>
  <c r="K22" i="36" s="1"/>
  <c r="I649" i="35"/>
  <c r="I648" i="35" s="1"/>
  <c r="I647" i="35" s="1"/>
  <c r="I641" i="35"/>
  <c r="I607" i="35"/>
  <c r="I593" i="35"/>
  <c r="I592" i="35" s="1"/>
  <c r="I589" i="35"/>
  <c r="I583" i="35"/>
  <c r="I582" i="35" s="1"/>
  <c r="I581" i="35" s="1"/>
  <c r="I577" i="35"/>
  <c r="I576" i="35" s="1"/>
  <c r="I575" i="35" s="1"/>
  <c r="I574" i="35" s="1"/>
  <c r="I571" i="35"/>
  <c r="I570" i="35"/>
  <c r="I568" i="35"/>
  <c r="I567" i="35"/>
  <c r="I565" i="35"/>
  <c r="I564" i="35" s="1"/>
  <c r="I560" i="35"/>
  <c r="I559" i="35" s="1"/>
  <c r="I558" i="35" s="1"/>
  <c r="I546" i="35"/>
  <c r="I545" i="35" s="1"/>
  <c r="I544" i="35" s="1"/>
  <c r="I533" i="35"/>
  <c r="I524" i="35"/>
  <c r="I510" i="35"/>
  <c r="I504" i="35"/>
  <c r="I503" i="35" s="1"/>
  <c r="I502" i="35" s="1"/>
  <c r="I489" i="35"/>
  <c r="I488" i="35" s="1"/>
  <c r="I487" i="35" s="1"/>
  <c r="I483" i="35"/>
  <c r="I477" i="35"/>
  <c r="I476" i="35" s="1"/>
  <c r="I474" i="35"/>
  <c r="I473" i="35" s="1"/>
  <c r="I471" i="35"/>
  <c r="I470" i="35" s="1"/>
  <c r="I469" i="35"/>
  <c r="I468" i="35" s="1"/>
  <c r="I467" i="35" s="1"/>
  <c r="I446" i="35"/>
  <c r="I445" i="35" s="1"/>
  <c r="I398" i="35"/>
  <c r="I397" i="35" s="1"/>
  <c r="I396" i="35" s="1"/>
  <c r="I363" i="35"/>
  <c r="I362" i="35" s="1"/>
  <c r="I361" i="35" s="1"/>
  <c r="I360" i="35" s="1"/>
  <c r="I353" i="35"/>
  <c r="I352" i="35" s="1"/>
  <c r="I351" i="35" s="1"/>
  <c r="I346" i="35" s="1"/>
  <c r="I344" i="35"/>
  <c r="I343" i="35" s="1"/>
  <c r="I341" i="35"/>
  <c r="I339" i="35"/>
  <c r="I334" i="35"/>
  <c r="I333" i="35" s="1"/>
  <c r="I331" i="35"/>
  <c r="I330" i="35" s="1"/>
  <c r="I328" i="35"/>
  <c r="I327" i="35" s="1"/>
  <c r="I314" i="35"/>
  <c r="I313" i="35" s="1"/>
  <c r="I309" i="35"/>
  <c r="I307" i="35"/>
  <c r="I306" i="35" s="1"/>
  <c r="I304" i="35"/>
  <c r="I303" i="35" s="1"/>
  <c r="I301" i="35"/>
  <c r="I300" i="35" s="1"/>
  <c r="I295" i="35"/>
  <c r="I251" i="35"/>
  <c r="I243" i="35"/>
  <c r="I232" i="35"/>
  <c r="I231" i="35" s="1"/>
  <c r="I230" i="35" s="1"/>
  <c r="I227" i="35"/>
  <c r="I226" i="35" s="1"/>
  <c r="I225" i="35" s="1"/>
  <c r="I223" i="35"/>
  <c r="I222" i="35" s="1"/>
  <c r="I221" i="35" s="1"/>
  <c r="I212" i="35"/>
  <c r="I209" i="35"/>
  <c r="I206" i="35"/>
  <c r="I204" i="35"/>
  <c r="I199" i="35"/>
  <c r="I181" i="35"/>
  <c r="I167" i="35"/>
  <c r="I165" i="35" s="1"/>
  <c r="I164" i="35" s="1"/>
  <c r="I163" i="35" s="1"/>
  <c r="I162" i="35" s="1"/>
  <c r="I157" i="35"/>
  <c r="I153" i="35"/>
  <c r="I144" i="35"/>
  <c r="I143" i="35" s="1"/>
  <c r="I142" i="35" s="1"/>
  <c r="I138" i="35"/>
  <c r="I137" i="35" s="1"/>
  <c r="I135" i="35"/>
  <c r="I134" i="35" s="1"/>
  <c r="I132" i="35"/>
  <c r="I131" i="35" s="1"/>
  <c r="I129" i="35"/>
  <c r="I126" i="35" s="1"/>
  <c r="I122" i="35"/>
  <c r="I120" i="35"/>
  <c r="I111" i="35"/>
  <c r="I110" i="35" s="1"/>
  <c r="I108" i="35"/>
  <c r="I107" i="35" s="1"/>
  <c r="I105" i="35"/>
  <c r="I104" i="35" s="1"/>
  <c r="I95" i="35"/>
  <c r="I93" i="35"/>
  <c r="I92" i="35" s="1"/>
  <c r="I85" i="35"/>
  <c r="I83" i="35"/>
  <c r="I81" i="35"/>
  <c r="I76" i="35"/>
  <c r="I74" i="35"/>
  <c r="I72" i="35"/>
  <c r="I68" i="35"/>
  <c r="I67" i="35" s="1"/>
  <c r="I66" i="35" s="1"/>
  <c r="I58" i="35"/>
  <c r="I57" i="35" s="1"/>
  <c r="I55" i="35"/>
  <c r="I51" i="35"/>
  <c r="I44" i="35"/>
  <c r="I43" i="35" s="1"/>
  <c r="I42" i="35" s="1"/>
  <c r="I41" i="35" s="1"/>
  <c r="I40" i="35" s="1"/>
  <c r="I38" i="35"/>
  <c r="I35" i="35" s="1"/>
  <c r="I34" i="35" s="1"/>
  <c r="I33" i="35" s="1"/>
  <c r="I24" i="35"/>
  <c r="H595" i="34"/>
  <c r="H581" i="34"/>
  <c r="H580" i="34" s="1"/>
  <c r="H577" i="34"/>
  <c r="H571" i="34"/>
  <c r="H570" i="34" s="1"/>
  <c r="H569" i="34" s="1"/>
  <c r="H567" i="34"/>
  <c r="H565" i="34" s="1"/>
  <c r="H564" i="34" s="1"/>
  <c r="H560" i="34"/>
  <c r="H559" i="34" s="1"/>
  <c r="H558" i="34" s="1"/>
  <c r="H557" i="34" s="1"/>
  <c r="H554" i="34"/>
  <c r="H553" i="34"/>
  <c r="H551" i="34"/>
  <c r="H550" i="34"/>
  <c r="H548" i="34"/>
  <c r="H547" i="34" s="1"/>
  <c r="H543" i="34"/>
  <c r="H542" i="34" s="1"/>
  <c r="H541" i="34" s="1"/>
  <c r="H529" i="34"/>
  <c r="H528" i="34" s="1"/>
  <c r="H527" i="34" s="1"/>
  <c r="H525" i="34"/>
  <c r="H522" i="34" s="1"/>
  <c r="H520" i="34"/>
  <c r="H516" i="34"/>
  <c r="H510" i="34"/>
  <c r="H508" i="34"/>
  <c r="H507" i="34"/>
  <c r="H496" i="34"/>
  <c r="H494" i="34"/>
  <c r="H493" i="34"/>
  <c r="H487" i="34"/>
  <c r="H486" i="34" s="1"/>
  <c r="H485" i="34" s="1"/>
  <c r="H480" i="34"/>
  <c r="H476" i="34"/>
  <c r="H460" i="34"/>
  <c r="H459" i="34" s="1"/>
  <c r="H457" i="34"/>
  <c r="H456" i="34" s="1"/>
  <c r="H449" i="34"/>
  <c r="H445" i="34"/>
  <c r="H444" i="34" s="1"/>
  <c r="H442" i="34"/>
  <c r="H441" i="34" s="1"/>
  <c r="H439" i="34"/>
  <c r="H438" i="34" s="1"/>
  <c r="H436" i="34"/>
  <c r="H433" i="34" s="1"/>
  <c r="H431" i="34"/>
  <c r="H429" i="34"/>
  <c r="H427" i="34"/>
  <c r="H418" i="34"/>
  <c r="H417" i="34" s="1"/>
  <c r="H412" i="34"/>
  <c r="H411" i="34" s="1"/>
  <c r="H405" i="34"/>
  <c r="H403" i="34"/>
  <c r="H400" i="34"/>
  <c r="H399" i="34" s="1"/>
  <c r="H395" i="34"/>
  <c r="H390" i="34" s="1"/>
  <c r="H388" i="34"/>
  <c r="H386" i="34"/>
  <c r="H383" i="34"/>
  <c r="H381" i="34"/>
  <c r="H379" i="34"/>
  <c r="H377" i="34"/>
  <c r="H373" i="34"/>
  <c r="H372" i="34" s="1"/>
  <c r="H371" i="34" s="1"/>
  <c r="H367" i="34"/>
  <c r="H363" i="34"/>
  <c r="H360" i="34"/>
  <c r="H358" i="34"/>
  <c r="H356" i="34"/>
  <c r="H348" i="34"/>
  <c r="H347" i="34" s="1"/>
  <c r="H345" i="34"/>
  <c r="H344" i="34" s="1"/>
  <c r="H342" i="34"/>
  <c r="H341" i="34" s="1"/>
  <c r="H314" i="34"/>
  <c r="H313" i="34" s="1"/>
  <c r="H287" i="34"/>
  <c r="H286" i="34" s="1"/>
  <c r="H269" i="34"/>
  <c r="H268" i="34" s="1"/>
  <c r="H258" i="34"/>
  <c r="H234" i="34"/>
  <c r="H233" i="34" s="1"/>
  <c r="H224" i="34"/>
  <c r="H223" i="34" s="1"/>
  <c r="H222" i="34" s="1"/>
  <c r="H217" i="34" s="1"/>
  <c r="H215" i="34"/>
  <c r="H214" i="34"/>
  <c r="H205" i="34"/>
  <c r="H204" i="34" s="1"/>
  <c r="H202" i="34"/>
  <c r="H201" i="34" s="1"/>
  <c r="H199" i="34"/>
  <c r="H198" i="34" s="1"/>
  <c r="H190" i="34"/>
  <c r="H189" i="34" s="1"/>
  <c r="H177" i="34"/>
  <c r="H176" i="34" s="1"/>
  <c r="H175" i="34" s="1"/>
  <c r="H173" i="34"/>
  <c r="H172" i="34" s="1"/>
  <c r="H168" i="34"/>
  <c r="H166" i="34"/>
  <c r="H165" i="34" s="1"/>
  <c r="H163" i="34"/>
  <c r="H162" i="34" s="1"/>
  <c r="H159" i="34"/>
  <c r="H158" i="34" s="1"/>
  <c r="H156" i="34"/>
  <c r="H155" i="34" s="1"/>
  <c r="H150" i="34"/>
  <c r="H149" i="34" s="1"/>
  <c r="H132" i="34" s="1"/>
  <c r="H117" i="34"/>
  <c r="H115" i="34"/>
  <c r="H109" i="34"/>
  <c r="H104" i="34"/>
  <c r="H100" i="34"/>
  <c r="H96" i="34"/>
  <c r="H85" i="34"/>
  <c r="H83" i="34" s="1"/>
  <c r="H80" i="34"/>
  <c r="H79" i="34" s="1"/>
  <c r="H78" i="34" s="1"/>
  <c r="H69" i="34"/>
  <c r="H65" i="34"/>
  <c r="H59" i="34"/>
  <c r="H58" i="34" s="1"/>
  <c r="H57" i="34" s="1"/>
  <c r="H51" i="34"/>
  <c r="H48" i="34"/>
  <c r="H45" i="34"/>
  <c r="H42" i="34"/>
  <c r="H40" i="34"/>
  <c r="H35" i="34"/>
  <c r="H30" i="34"/>
  <c r="H26" i="34"/>
  <c r="H267" i="34" l="1"/>
  <c r="K21" i="36"/>
  <c r="H362" i="34"/>
  <c r="H243" i="34"/>
  <c r="H242" i="34" s="1"/>
  <c r="I299" i="35"/>
  <c r="I298" i="35" s="1"/>
  <c r="I297" i="35" s="1"/>
  <c r="I294" i="35"/>
  <c r="I277" i="35" s="1"/>
  <c r="K423" i="36"/>
  <c r="K411" i="36" s="1"/>
  <c r="H402" i="34"/>
  <c r="I606" i="35"/>
  <c r="I605" i="35" s="1"/>
  <c r="I604" i="35" s="1"/>
  <c r="I603" i="35" s="1"/>
  <c r="H594" i="34"/>
  <c r="H593" i="34" s="1"/>
  <c r="H592" i="34" s="1"/>
  <c r="H591" i="34" s="1"/>
  <c r="K148" i="36"/>
  <c r="K331" i="36"/>
  <c r="I640" i="35"/>
  <c r="I639" i="35" s="1"/>
  <c r="I638" i="35" s="1"/>
  <c r="I637" i="35" s="1"/>
  <c r="I636" i="35" s="1"/>
  <c r="I635" i="35" s="1"/>
  <c r="K121" i="36"/>
  <c r="I23" i="35"/>
  <c r="I22" i="35" s="1"/>
  <c r="I21" i="35" s="1"/>
  <c r="I20" i="35" s="1"/>
  <c r="I19" i="35" s="1"/>
  <c r="H64" i="34"/>
  <c r="H63" i="34" s="1"/>
  <c r="H62" i="34" s="1"/>
  <c r="K404" i="36"/>
  <c r="K403" i="36" s="1"/>
  <c r="K402" i="36" s="1"/>
  <c r="K92" i="36"/>
  <c r="K141" i="36"/>
  <c r="K364" i="36"/>
  <c r="K112" i="36"/>
  <c r="K195" i="36"/>
  <c r="K187" i="36" s="1"/>
  <c r="K305" i="36"/>
  <c r="K458" i="36"/>
  <c r="K457" i="36" s="1"/>
  <c r="I152" i="35"/>
  <c r="I242" i="35"/>
  <c r="I234" i="35" s="1"/>
  <c r="K316" i="36"/>
  <c r="H103" i="34"/>
  <c r="H102" i="34" s="1"/>
  <c r="H475" i="34"/>
  <c r="H232" i="34"/>
  <c r="H231" i="34" s="1"/>
  <c r="I338" i="35"/>
  <c r="I337" i="35" s="1"/>
  <c r="I336" i="35" s="1"/>
  <c r="I494" i="35"/>
  <c r="I493" i="35" s="1"/>
  <c r="I492" i="35" s="1"/>
  <c r="I532" i="35"/>
  <c r="I80" i="35"/>
  <c r="H468" i="34"/>
  <c r="H467" i="34" s="1"/>
  <c r="H355" i="34"/>
  <c r="K280" i="36"/>
  <c r="K252" i="36"/>
  <c r="H298" i="34"/>
  <c r="H297" i="34" s="1"/>
  <c r="H197" i="34"/>
  <c r="H192" i="34" s="1"/>
  <c r="K229" i="36"/>
  <c r="K206" i="36" s="1"/>
  <c r="K260" i="36"/>
  <c r="K259" i="36" s="1"/>
  <c r="K388" i="36"/>
  <c r="I50" i="35"/>
  <c r="I119" i="35"/>
  <c r="I118" i="35" s="1"/>
  <c r="I117" i="35" s="1"/>
  <c r="I116" i="35" s="1"/>
  <c r="I250" i="35"/>
  <c r="I249" i="35" s="1"/>
  <c r="I427" i="35"/>
  <c r="I426" i="35" s="1"/>
  <c r="I71" i="35"/>
  <c r="H95" i="34"/>
  <c r="H87" i="34" s="1"/>
  <c r="H209" i="34"/>
  <c r="H208" i="34" s="1"/>
  <c r="H207" i="34" s="1"/>
  <c r="H385" i="34"/>
  <c r="H448" i="34"/>
  <c r="H447" i="34" s="1"/>
  <c r="H546" i="34"/>
  <c r="H545" i="34" s="1"/>
  <c r="H540" i="34" s="1"/>
  <c r="H426" i="34"/>
  <c r="H425" i="34" s="1"/>
  <c r="H424" i="34" s="1"/>
  <c r="H455" i="34"/>
  <c r="H454" i="34" s="1"/>
  <c r="H453" i="34" s="1"/>
  <c r="H566" i="34"/>
  <c r="H340" i="34"/>
  <c r="H339" i="34" s="1"/>
  <c r="H338" i="34" s="1"/>
  <c r="I198" i="35"/>
  <c r="I197" i="35" s="1"/>
  <c r="I196" i="35" s="1"/>
  <c r="H34" i="34"/>
  <c r="H33" i="34" s="1"/>
  <c r="H32" i="34" s="1"/>
  <c r="I482" i="35"/>
  <c r="I481" i="35" s="1"/>
  <c r="I480" i="35" s="1"/>
  <c r="I563" i="35"/>
  <c r="I562" i="35" s="1"/>
  <c r="I557" i="35" s="1"/>
  <c r="I180" i="35"/>
  <c r="I179" i="35" s="1"/>
  <c r="I178" i="35" s="1"/>
  <c r="I141" i="35"/>
  <c r="I140" i="35" s="1"/>
  <c r="I37" i="35"/>
  <c r="I36" i="35" s="1"/>
  <c r="I166" i="35"/>
  <c r="I588" i="35"/>
  <c r="I580" i="35" s="1"/>
  <c r="H576" i="34"/>
  <c r="H563" i="34" s="1"/>
  <c r="H556" i="34" s="1"/>
  <c r="H154" i="34"/>
  <c r="H153" i="34" s="1"/>
  <c r="H17" i="34"/>
  <c r="H187" i="34"/>
  <c r="H186" i="34" s="1"/>
  <c r="H376" i="34"/>
  <c r="H188" i="34"/>
  <c r="H25" i="34"/>
  <c r="H24" i="34" s="1"/>
  <c r="H84" i="34"/>
  <c r="H114" i="34"/>
  <c r="H515" i="34"/>
  <c r="K320" i="36"/>
  <c r="I326" i="35"/>
  <c r="I321" i="35" s="1"/>
  <c r="I70" i="35" l="1"/>
  <c r="I65" i="35" s="1"/>
  <c r="I64" i="35" s="1"/>
  <c r="H375" i="34"/>
  <c r="H370" i="34" s="1"/>
  <c r="I151" i="35"/>
  <c r="I150" i="35" s="1"/>
  <c r="I149" i="35" s="1"/>
  <c r="K111" i="36"/>
  <c r="H241" i="34"/>
  <c r="H230" i="34" s="1"/>
  <c r="H61" i="34"/>
  <c r="I229" i="35"/>
  <c r="I188" i="35" s="1"/>
  <c r="I370" i="35"/>
  <c r="I359" i="35" s="1"/>
  <c r="H492" i="34"/>
  <c r="H491" i="34" s="1"/>
  <c r="H490" i="34" s="1"/>
  <c r="H489" i="34" s="1"/>
  <c r="K91" i="36"/>
  <c r="I49" i="35"/>
  <c r="I48" i="35" s="1"/>
  <c r="I47" i="35" s="1"/>
  <c r="I509" i="35"/>
  <c r="I508" i="35" s="1"/>
  <c r="I507" i="35" s="1"/>
  <c r="I506" i="35" s="1"/>
  <c r="H466" i="34"/>
  <c r="H465" i="34" s="1"/>
  <c r="K205" i="36"/>
  <c r="H354" i="34"/>
  <c r="H353" i="34" s="1"/>
  <c r="H352" i="34" s="1"/>
  <c r="I573" i="35"/>
  <c r="I479" i="35"/>
  <c r="H423" i="34"/>
  <c r="I177" i="35"/>
  <c r="H185" i="34"/>
  <c r="I276" i="35"/>
  <c r="H82" i="34"/>
  <c r="I320" i="35"/>
  <c r="G510" i="35"/>
  <c r="H369" i="34" l="1"/>
  <c r="H351" i="34" s="1"/>
  <c r="L620" i="34"/>
  <c r="K90" i="36"/>
  <c r="K484" i="36" s="1"/>
  <c r="H16" i="34"/>
  <c r="I187" i="35"/>
  <c r="I46" i="35"/>
  <c r="I18" i="35" s="1"/>
  <c r="H152" i="34"/>
  <c r="H131" i="34" s="1"/>
  <c r="I651" i="35" l="1"/>
  <c r="I653" i="35" s="1"/>
  <c r="H616" i="34"/>
  <c r="H618" i="34" s="1"/>
  <c r="G115" i="34" l="1"/>
  <c r="J304" i="36" l="1"/>
  <c r="F367" i="34" l="1"/>
  <c r="G181" i="35" l="1"/>
  <c r="G405" i="34"/>
  <c r="F405" i="34"/>
  <c r="J311" i="36" l="1"/>
  <c r="J310" i="36" s="1"/>
  <c r="J314" i="36"/>
  <c r="J313" i="36" s="1"/>
  <c r="J308" i="36"/>
  <c r="H571" i="35"/>
  <c r="H570" i="35"/>
  <c r="H568" i="35"/>
  <c r="G568" i="35"/>
  <c r="H567" i="35"/>
  <c r="G567" i="35"/>
  <c r="G551" i="34"/>
  <c r="F551" i="34"/>
  <c r="F550" i="34"/>
  <c r="G550" i="34"/>
  <c r="G554" i="34"/>
  <c r="G553" i="34"/>
  <c r="G548" i="34"/>
  <c r="G180" i="35" l="1"/>
  <c r="G30" i="34"/>
  <c r="F30" i="34"/>
  <c r="G51" i="34"/>
  <c r="F51" i="34"/>
  <c r="H157" i="35"/>
  <c r="G157" i="35"/>
  <c r="G480" i="34"/>
  <c r="F480" i="34"/>
  <c r="G69" i="34" l="1"/>
  <c r="F69" i="34"/>
  <c r="H243" i="35" l="1"/>
  <c r="G243" i="35"/>
  <c r="G100" i="34"/>
  <c r="G96" i="34"/>
  <c r="F100" i="34"/>
  <c r="F96" i="34"/>
  <c r="G494" i="34"/>
  <c r="F494" i="34"/>
  <c r="G496" i="34"/>
  <c r="F496" i="34"/>
  <c r="G510" i="34"/>
  <c r="F516" i="34"/>
  <c r="G520" i="34"/>
  <c r="F520" i="34"/>
  <c r="F95" i="34" l="1"/>
  <c r="F87" i="34" s="1"/>
  <c r="G242" i="35"/>
  <c r="F515" i="34"/>
  <c r="H242" i="35"/>
  <c r="G95" i="34"/>
  <c r="G109" i="34"/>
  <c r="F109" i="34"/>
  <c r="J373" i="36" l="1"/>
  <c r="G620" i="35"/>
  <c r="G619" i="35" s="1"/>
  <c r="G618" i="35" s="1"/>
  <c r="J331" i="36" l="1"/>
  <c r="I331" i="36" l="1"/>
  <c r="F606" i="34"/>
  <c r="F605" i="34" s="1"/>
  <c r="G371" i="35"/>
  <c r="G258" i="34"/>
  <c r="F258" i="34"/>
  <c r="F243" i="34" s="1"/>
  <c r="G243" i="34" l="1"/>
  <c r="G242" i="34" s="1"/>
  <c r="F242" i="34"/>
  <c r="J124" i="36"/>
  <c r="I124" i="36"/>
  <c r="H83" i="35"/>
  <c r="G83" i="35"/>
  <c r="G388" i="34"/>
  <c r="F388" i="34"/>
  <c r="G287" i="34" l="1"/>
  <c r="G286" i="34" s="1"/>
  <c r="F287" i="34"/>
  <c r="F286" i="34" s="1"/>
  <c r="J449" i="36" l="1"/>
  <c r="I449" i="36"/>
  <c r="H209" i="35"/>
  <c r="G209" i="35"/>
  <c r="G45" i="34"/>
  <c r="F45" i="34"/>
  <c r="J101" i="36" l="1"/>
  <c r="I101" i="36"/>
  <c r="J131" i="36"/>
  <c r="J126" i="36" s="1"/>
  <c r="I131" i="36"/>
  <c r="I126" i="36" s="1"/>
  <c r="H85" i="35"/>
  <c r="G85" i="35"/>
  <c r="G395" i="34"/>
  <c r="G390" i="34" s="1"/>
  <c r="F395" i="34"/>
  <c r="F390" i="34" s="1"/>
  <c r="J185" i="36" l="1"/>
  <c r="J184" i="36" s="1"/>
  <c r="I185" i="36"/>
  <c r="I184" i="36" s="1"/>
  <c r="J420" i="36" l="1"/>
  <c r="I420" i="36"/>
  <c r="H577" i="35"/>
  <c r="G577" i="35"/>
  <c r="G560" i="34"/>
  <c r="F560" i="34"/>
  <c r="J322" i="36"/>
  <c r="I322" i="36"/>
  <c r="J477" i="36" l="1"/>
  <c r="J471" i="36"/>
  <c r="J464" i="36"/>
  <c r="J463" i="36" s="1"/>
  <c r="J461" i="36"/>
  <c r="J459" i="36"/>
  <c r="J452" i="36"/>
  <c r="J446" i="36"/>
  <c r="J444" i="36"/>
  <c r="J424" i="36"/>
  <c r="J419" i="36"/>
  <c r="J405" i="36"/>
  <c r="J404" i="36" s="1"/>
  <c r="J396" i="36"/>
  <c r="J395" i="36" s="1"/>
  <c r="J393" i="36"/>
  <c r="J392" i="36" s="1"/>
  <c r="J390" i="36"/>
  <c r="J389" i="36" s="1"/>
  <c r="J383" i="36"/>
  <c r="J382" i="36" s="1"/>
  <c r="J366" i="36"/>
  <c r="J328" i="36"/>
  <c r="J327" i="36" s="1"/>
  <c r="J325" i="36"/>
  <c r="J324" i="36" s="1"/>
  <c r="J321" i="36"/>
  <c r="J318" i="36"/>
  <c r="J317" i="36" s="1"/>
  <c r="J306" i="36"/>
  <c r="J305" i="36" s="1"/>
  <c r="J281" i="36"/>
  <c r="J277" i="36"/>
  <c r="J276" i="36" s="1"/>
  <c r="J273" i="36"/>
  <c r="J271" i="36"/>
  <c r="J270" i="36" s="1"/>
  <c r="J268" i="36"/>
  <c r="J267" i="36" s="1"/>
  <c r="J264" i="36"/>
  <c r="J262" i="36"/>
  <c r="J261" i="36" s="1"/>
  <c r="J257" i="36"/>
  <c r="J256" i="36" s="1"/>
  <c r="J254" i="36"/>
  <c r="J253" i="36" s="1"/>
  <c r="J250" i="36"/>
  <c r="J249" i="36" s="1"/>
  <c r="J248" i="36" s="1"/>
  <c r="J230" i="36"/>
  <c r="J221" i="36"/>
  <c r="J196" i="36"/>
  <c r="J195" i="36" s="1"/>
  <c r="J187" i="36" s="1"/>
  <c r="J182" i="36"/>
  <c r="J180" i="36"/>
  <c r="J179" i="36"/>
  <c r="J174" i="36"/>
  <c r="J173" i="36" s="1"/>
  <c r="J168" i="36"/>
  <c r="J167" i="36" s="1"/>
  <c r="J165" i="36"/>
  <c r="J164" i="36" s="1"/>
  <c r="J162" i="36"/>
  <c r="J161" i="36" s="1"/>
  <c r="J155" i="36"/>
  <c r="J149" i="36"/>
  <c r="J146" i="36"/>
  <c r="J142" i="36"/>
  <c r="J139" i="36"/>
  <c r="J138" i="36" s="1"/>
  <c r="J136" i="36"/>
  <c r="J135" i="36"/>
  <c r="J122" i="36"/>
  <c r="J121" i="36" s="1"/>
  <c r="J119" i="36"/>
  <c r="J117" i="36"/>
  <c r="J115" i="36"/>
  <c r="J113" i="36"/>
  <c r="J105" i="36"/>
  <c r="J100" i="36"/>
  <c r="J97" i="36"/>
  <c r="J93" i="36"/>
  <c r="J78" i="36"/>
  <c r="J77" i="36" s="1"/>
  <c r="J76" i="36" s="1"/>
  <c r="J72" i="36"/>
  <c r="J71" i="36" s="1"/>
  <c r="J53" i="36" s="1"/>
  <c r="J23" i="36"/>
  <c r="J22" i="36" s="1"/>
  <c r="J21" i="36" s="1"/>
  <c r="J423" i="36" l="1"/>
  <c r="J411" i="36" s="1"/>
  <c r="J148" i="36"/>
  <c r="J365" i="36"/>
  <c r="J364" i="36" s="1"/>
  <c r="J316" i="36"/>
  <c r="J280" i="36"/>
  <c r="J279" i="36"/>
  <c r="J458" i="36"/>
  <c r="J457" i="36" s="1"/>
  <c r="J403" i="36"/>
  <c r="J402" i="36" s="1"/>
  <c r="J470" i="36"/>
  <c r="J469" i="36" s="1"/>
  <c r="J476" i="36"/>
  <c r="J475" i="36" s="1"/>
  <c r="J252" i="36"/>
  <c r="J141" i="36"/>
  <c r="J92" i="36"/>
  <c r="J112" i="36"/>
  <c r="J104" i="36"/>
  <c r="J229" i="36"/>
  <c r="J206" i="36" s="1"/>
  <c r="J260" i="36"/>
  <c r="J388" i="36"/>
  <c r="J320" i="36"/>
  <c r="G595" i="34"/>
  <c r="G581" i="34"/>
  <c r="G580" i="34" s="1"/>
  <c r="G577" i="34"/>
  <c r="G571" i="34"/>
  <c r="G570" i="34" s="1"/>
  <c r="G569" i="34" s="1"/>
  <c r="G567" i="34"/>
  <c r="G565" i="34" s="1"/>
  <c r="G564" i="34" s="1"/>
  <c r="G559" i="34"/>
  <c r="G558" i="34" s="1"/>
  <c r="G557" i="34" s="1"/>
  <c r="G547" i="34"/>
  <c r="G546" i="34" s="1"/>
  <c r="G543" i="34"/>
  <c r="G542" i="34" s="1"/>
  <c r="G541" i="34" s="1"/>
  <c r="G529" i="34"/>
  <c r="G528" i="34" s="1"/>
  <c r="G527" i="34" s="1"/>
  <c r="G525" i="34"/>
  <c r="G522" i="34" s="1"/>
  <c r="G516" i="34"/>
  <c r="G508" i="34"/>
  <c r="G507" i="34"/>
  <c r="G493" i="34"/>
  <c r="G487" i="34"/>
  <c r="G486" i="34" s="1"/>
  <c r="G485" i="34" s="1"/>
  <c r="G476" i="34"/>
  <c r="G475" i="34" s="1"/>
  <c r="G460" i="34"/>
  <c r="G459" i="34" s="1"/>
  <c r="G457" i="34"/>
  <c r="G456" i="34" s="1"/>
  <c r="G449" i="34"/>
  <c r="G445" i="34"/>
  <c r="G444" i="34" s="1"/>
  <c r="G442" i="34"/>
  <c r="G441" i="34" s="1"/>
  <c r="G439" i="34"/>
  <c r="G438" i="34" s="1"/>
  <c r="G436" i="34"/>
  <c r="G433" i="34" s="1"/>
  <c r="G431" i="34"/>
  <c r="G429" i="34"/>
  <c r="G427" i="34"/>
  <c r="G418" i="34"/>
  <c r="G417" i="34" s="1"/>
  <c r="G412" i="34"/>
  <c r="G411" i="34" s="1"/>
  <c r="G403" i="34"/>
  <c r="G402" i="34" s="1"/>
  <c r="G400" i="34"/>
  <c r="G399" i="34" s="1"/>
  <c r="G386" i="34"/>
  <c r="G385" i="34" s="1"/>
  <c r="G383" i="34"/>
  <c r="G381" i="34"/>
  <c r="G379" i="34"/>
  <c r="G377" i="34"/>
  <c r="G373" i="34"/>
  <c r="G372" i="34" s="1"/>
  <c r="G371" i="34" s="1"/>
  <c r="G367" i="34"/>
  <c r="G363" i="34"/>
  <c r="G360" i="34"/>
  <c r="G358" i="34"/>
  <c r="G356" i="34"/>
  <c r="G348" i="34"/>
  <c r="G347" i="34" s="1"/>
  <c r="G345" i="34"/>
  <c r="G344" i="34" s="1"/>
  <c r="G342" i="34"/>
  <c r="G341" i="34" s="1"/>
  <c r="G314" i="34"/>
  <c r="G313" i="34" s="1"/>
  <c r="G269" i="34"/>
  <c r="G268" i="34" s="1"/>
  <c r="G267" i="34" s="1"/>
  <c r="G241" i="34" s="1"/>
  <c r="G234" i="34"/>
  <c r="G233" i="34" s="1"/>
  <c r="G224" i="34"/>
  <c r="G223" i="34" s="1"/>
  <c r="G222" i="34" s="1"/>
  <c r="G217" i="34" s="1"/>
  <c r="G215" i="34"/>
  <c r="G214" i="34"/>
  <c r="G205" i="34"/>
  <c r="G204" i="34" s="1"/>
  <c r="G202" i="34"/>
  <c r="G201" i="34" s="1"/>
  <c r="G199" i="34"/>
  <c r="G198" i="34" s="1"/>
  <c r="G190" i="34"/>
  <c r="G177" i="34"/>
  <c r="G176" i="34" s="1"/>
  <c r="G175" i="34" s="1"/>
  <c r="G173" i="34"/>
  <c r="G172" i="34" s="1"/>
  <c r="G168" i="34"/>
  <c r="G166" i="34"/>
  <c r="G165" i="34" s="1"/>
  <c r="G163" i="34"/>
  <c r="G162" i="34" s="1"/>
  <c r="G159" i="34"/>
  <c r="G158" i="34" s="1"/>
  <c r="G156" i="34"/>
  <c r="G155" i="34" s="1"/>
  <c r="G150" i="34"/>
  <c r="G149" i="34" s="1"/>
  <c r="G132" i="34" s="1"/>
  <c r="G117" i="34"/>
  <c r="G114" i="34" s="1"/>
  <c r="G104" i="34"/>
  <c r="G103" i="34" s="1"/>
  <c r="G102" i="34" s="1"/>
  <c r="G87" i="34"/>
  <c r="G85" i="34"/>
  <c r="G83" i="34" s="1"/>
  <c r="G80" i="34"/>
  <c r="G79" i="34" s="1"/>
  <c r="G78" i="34" s="1"/>
  <c r="G65" i="34"/>
  <c r="G64" i="34" s="1"/>
  <c r="G59" i="34"/>
  <c r="G58" i="34" s="1"/>
  <c r="G57" i="34" s="1"/>
  <c r="G48" i="34"/>
  <c r="G42" i="34"/>
  <c r="G40" i="34"/>
  <c r="G35" i="34"/>
  <c r="G26" i="34"/>
  <c r="H649" i="35"/>
  <c r="H648" i="35" s="1"/>
  <c r="H647" i="35" s="1"/>
  <c r="H641" i="35"/>
  <c r="H640" i="35" s="1"/>
  <c r="H607" i="35"/>
  <c r="H593" i="35"/>
  <c r="H592" i="35" s="1"/>
  <c r="H589" i="35"/>
  <c r="H583" i="35"/>
  <c r="H582" i="35" s="1"/>
  <c r="H581" i="35" s="1"/>
  <c r="H576" i="35"/>
  <c r="H575" i="35" s="1"/>
  <c r="H574" i="35" s="1"/>
  <c r="H565" i="35"/>
  <c r="H564" i="35" s="1"/>
  <c r="H560" i="35"/>
  <c r="H559" i="35" s="1"/>
  <c r="H558" i="35" s="1"/>
  <c r="H546" i="35"/>
  <c r="H545" i="35" s="1"/>
  <c r="H544" i="35" s="1"/>
  <c r="H533" i="35"/>
  <c r="H524" i="35"/>
  <c r="H510" i="35"/>
  <c r="H504" i="35"/>
  <c r="H503" i="35" s="1"/>
  <c r="H502" i="35" s="1"/>
  <c r="H489" i="35"/>
  <c r="H488" i="35" s="1"/>
  <c r="H487" i="35" s="1"/>
  <c r="H483" i="35"/>
  <c r="H477" i="35"/>
  <c r="H476" i="35" s="1"/>
  <c r="H474" i="35"/>
  <c r="H473" i="35" s="1"/>
  <c r="H471" i="35"/>
  <c r="H470" i="35" s="1"/>
  <c r="H469" i="35"/>
  <c r="H468" i="35" s="1"/>
  <c r="H467" i="35" s="1"/>
  <c r="H446" i="35"/>
  <c r="H445" i="35" s="1"/>
  <c r="H398" i="35"/>
  <c r="H397" i="35" s="1"/>
  <c r="H396" i="35" s="1"/>
  <c r="H363" i="35"/>
  <c r="H362" i="35" s="1"/>
  <c r="H361" i="35" s="1"/>
  <c r="H360" i="35" s="1"/>
  <c r="H353" i="35"/>
  <c r="H352" i="35" s="1"/>
  <c r="H351" i="35" s="1"/>
  <c r="H346" i="35" s="1"/>
  <c r="H344" i="35"/>
  <c r="H343" i="35" s="1"/>
  <c r="H341" i="35"/>
  <c r="H339" i="35"/>
  <c r="H334" i="35"/>
  <c r="H333" i="35" s="1"/>
  <c r="H331" i="35"/>
  <c r="H330" i="35" s="1"/>
  <c r="H328" i="35"/>
  <c r="H327" i="35" s="1"/>
  <c r="H314" i="35"/>
  <c r="H313" i="35" s="1"/>
  <c r="H309" i="35"/>
  <c r="H307" i="35"/>
  <c r="H306" i="35" s="1"/>
  <c r="H304" i="35"/>
  <c r="H303" i="35" s="1"/>
  <c r="H301" i="35"/>
  <c r="H300" i="35" s="1"/>
  <c r="H295" i="35"/>
  <c r="H251" i="35"/>
  <c r="H234" i="35"/>
  <c r="H232" i="35"/>
  <c r="H231" i="35" s="1"/>
  <c r="H230" i="35" s="1"/>
  <c r="H227" i="35"/>
  <c r="H226" i="35" s="1"/>
  <c r="H225" i="35" s="1"/>
  <c r="H223" i="35"/>
  <c r="H222" i="35" s="1"/>
  <c r="H221" i="35" s="1"/>
  <c r="H212" i="35"/>
  <c r="H206" i="35"/>
  <c r="H204" i="35"/>
  <c r="H199" i="35"/>
  <c r="H181" i="35"/>
  <c r="H167" i="35"/>
  <c r="H166" i="35" s="1"/>
  <c r="H153" i="35"/>
  <c r="H144" i="35"/>
  <c r="H143" i="35" s="1"/>
  <c r="H138" i="35"/>
  <c r="H137" i="35" s="1"/>
  <c r="H135" i="35"/>
  <c r="H134" i="35" s="1"/>
  <c r="H132" i="35"/>
  <c r="H131" i="35" s="1"/>
  <c r="H129" i="35"/>
  <c r="H126" i="35" s="1"/>
  <c r="H122" i="35"/>
  <c r="H120" i="35"/>
  <c r="H111" i="35"/>
  <c r="H110" i="35" s="1"/>
  <c r="H108" i="35"/>
  <c r="H107" i="35" s="1"/>
  <c r="H105" i="35"/>
  <c r="H104" i="35" s="1"/>
  <c r="H95" i="35"/>
  <c r="H93" i="35"/>
  <c r="H92" i="35" s="1"/>
  <c r="H81" i="35"/>
  <c r="H80" i="35" s="1"/>
  <c r="H76" i="35"/>
  <c r="H74" i="35"/>
  <c r="H72" i="35"/>
  <c r="H68" i="35"/>
  <c r="H67" i="35" s="1"/>
  <c r="H66" i="35" s="1"/>
  <c r="H58" i="35"/>
  <c r="H55" i="35"/>
  <c r="H51" i="35"/>
  <c r="H44" i="35"/>
  <c r="H43" i="35" s="1"/>
  <c r="H42" i="35" s="1"/>
  <c r="H41" i="35" s="1"/>
  <c r="H40" i="35" s="1"/>
  <c r="H38" i="35"/>
  <c r="H37" i="35" s="1"/>
  <c r="H36" i="35" s="1"/>
  <c r="H24" i="35"/>
  <c r="J111" i="36" l="1"/>
  <c r="J259" i="36"/>
  <c r="G376" i="34"/>
  <c r="G375" i="34" s="1"/>
  <c r="H299" i="35"/>
  <c r="H298" i="35" s="1"/>
  <c r="H297" i="35" s="1"/>
  <c r="H294" i="35"/>
  <c r="H277" i="35" s="1"/>
  <c r="H370" i="35"/>
  <c r="H606" i="35"/>
  <c r="H605" i="35" s="1"/>
  <c r="H604" i="35" s="1"/>
  <c r="H603" i="35" s="1"/>
  <c r="G594" i="34"/>
  <c r="G593" i="34" s="1"/>
  <c r="G592" i="34" s="1"/>
  <c r="G591" i="34" s="1"/>
  <c r="G232" i="34"/>
  <c r="G231" i="34" s="1"/>
  <c r="H141" i="35"/>
  <c r="H140" i="35" s="1"/>
  <c r="H142" i="35"/>
  <c r="H563" i="35"/>
  <c r="H562" i="35" s="1"/>
  <c r="H557" i="35" s="1"/>
  <c r="G545" i="34"/>
  <c r="G540" i="34" s="1"/>
  <c r="H152" i="35"/>
  <c r="H180" i="35"/>
  <c r="H179" i="35" s="1"/>
  <c r="H178" i="35" s="1"/>
  <c r="G25" i="34"/>
  <c r="G24" i="34" s="1"/>
  <c r="G576" i="34"/>
  <c r="G563" i="34" s="1"/>
  <c r="G556" i="34" s="1"/>
  <c r="G17" i="34"/>
  <c r="H250" i="35"/>
  <c r="H249" i="35" s="1"/>
  <c r="H229" i="35" s="1"/>
  <c r="H639" i="35"/>
  <c r="H638" i="35" s="1"/>
  <c r="H637" i="35" s="1"/>
  <c r="H636" i="35" s="1"/>
  <c r="H635" i="35" s="1"/>
  <c r="G448" i="34"/>
  <c r="G447" i="34" s="1"/>
  <c r="G63" i="34"/>
  <c r="G62" i="34" s="1"/>
  <c r="H532" i="35"/>
  <c r="H482" i="35"/>
  <c r="H481" i="35" s="1"/>
  <c r="H480" i="35" s="1"/>
  <c r="J205" i="36"/>
  <c r="G362" i="34"/>
  <c r="G468" i="34"/>
  <c r="G515" i="34"/>
  <c r="G188" i="34"/>
  <c r="G189" i="34"/>
  <c r="G209" i="34"/>
  <c r="G208" i="34" s="1"/>
  <c r="G207" i="34" s="1"/>
  <c r="J91" i="36"/>
  <c r="H35" i="35"/>
  <c r="H34" i="35" s="1"/>
  <c r="H33" i="35" s="1"/>
  <c r="H23" i="35"/>
  <c r="H22" i="35" s="1"/>
  <c r="H21" i="35" s="1"/>
  <c r="H20" i="35" s="1"/>
  <c r="H19" i="35" s="1"/>
  <c r="H165" i="35"/>
  <c r="H164" i="35" s="1"/>
  <c r="H163" i="35" s="1"/>
  <c r="H162" i="35" s="1"/>
  <c r="H588" i="35"/>
  <c r="H580" i="35" s="1"/>
  <c r="H50" i="35"/>
  <c r="H119" i="35"/>
  <c r="H118" i="35" s="1"/>
  <c r="H117" i="35" s="1"/>
  <c r="H116" i="35" s="1"/>
  <c r="H338" i="35"/>
  <c r="H337" i="35" s="1"/>
  <c r="H336" i="35" s="1"/>
  <c r="H494" i="35"/>
  <c r="H493" i="35" s="1"/>
  <c r="H492" i="35" s="1"/>
  <c r="H57" i="35"/>
  <c r="H71" i="35"/>
  <c r="H70" i="35" s="1"/>
  <c r="H198" i="35"/>
  <c r="H197" i="35" s="1"/>
  <c r="H196" i="35" s="1"/>
  <c r="H188" i="35" s="1"/>
  <c r="H427" i="35"/>
  <c r="H426" i="35" s="1"/>
  <c r="G154" i="34"/>
  <c r="G153" i="34" s="1"/>
  <c r="G355" i="34"/>
  <c r="G298" i="34"/>
  <c r="G297" i="34" s="1"/>
  <c r="G34" i="34"/>
  <c r="G33" i="34" s="1"/>
  <c r="G32" i="34" s="1"/>
  <c r="G340" i="34"/>
  <c r="G339" i="34" s="1"/>
  <c r="G338" i="34" s="1"/>
  <c r="G426" i="34"/>
  <c r="G425" i="34" s="1"/>
  <c r="G424" i="34" s="1"/>
  <c r="G455" i="34"/>
  <c r="G454" i="34" s="1"/>
  <c r="G453" i="34" s="1"/>
  <c r="G566" i="34"/>
  <c r="G84" i="34"/>
  <c r="G187" i="34"/>
  <c r="G186" i="34" s="1"/>
  <c r="G197" i="34"/>
  <c r="G192" i="34" s="1"/>
  <c r="H326" i="35"/>
  <c r="H321" i="35" s="1"/>
  <c r="G467" i="34" l="1"/>
  <c r="G466" i="34" s="1"/>
  <c r="G465" i="34" s="1"/>
  <c r="H151" i="35"/>
  <c r="H150" i="35" s="1"/>
  <c r="H149" i="35" s="1"/>
  <c r="J90" i="36"/>
  <c r="J484" i="36" s="1"/>
  <c r="H359" i="35"/>
  <c r="G230" i="34"/>
  <c r="G492" i="34"/>
  <c r="G491" i="34" s="1"/>
  <c r="G490" i="34" s="1"/>
  <c r="G489" i="34" s="1"/>
  <c r="G61" i="34"/>
  <c r="H509" i="35"/>
  <c r="H508" i="35" s="1"/>
  <c r="H507" i="35" s="1"/>
  <c r="H506" i="35" s="1"/>
  <c r="G423" i="34"/>
  <c r="G370" i="34"/>
  <c r="G369" i="34" s="1"/>
  <c r="H177" i="35"/>
  <c r="G354" i="34"/>
  <c r="G353" i="34" s="1"/>
  <c r="G352" i="34" s="1"/>
  <c r="H573" i="35"/>
  <c r="H479" i="35"/>
  <c r="H49" i="35"/>
  <c r="H48" i="35" s="1"/>
  <c r="H47" i="35" s="1"/>
  <c r="H65" i="35"/>
  <c r="H64" i="35" s="1"/>
  <c r="H276" i="35"/>
  <c r="G185" i="34"/>
  <c r="G82" i="34"/>
  <c r="H320" i="35"/>
  <c r="K620" i="34" l="1"/>
  <c r="G16" i="34"/>
  <c r="H187" i="35"/>
  <c r="G152" i="34"/>
  <c r="G131" i="34" s="1"/>
  <c r="G351" i="34"/>
  <c r="H46" i="35"/>
  <c r="H18" i="35" s="1"/>
  <c r="I471" i="36"/>
  <c r="I464" i="36"/>
  <c r="I463" i="36" s="1"/>
  <c r="I461" i="36"/>
  <c r="I459" i="36"/>
  <c r="I452" i="36"/>
  <c r="I446" i="36"/>
  <c r="I444" i="36"/>
  <c r="I419" i="36"/>
  <c r="I405" i="36"/>
  <c r="I404" i="36" s="1"/>
  <c r="I396" i="36"/>
  <c r="I395" i="36" s="1"/>
  <c r="I393" i="36"/>
  <c r="I392" i="36" s="1"/>
  <c r="I390" i="36"/>
  <c r="I389" i="36" s="1"/>
  <c r="I383" i="36"/>
  <c r="I382" i="36" s="1"/>
  <c r="I366" i="36"/>
  <c r="I365" i="36" s="1"/>
  <c r="I328" i="36"/>
  <c r="I325" i="36"/>
  <c r="I324" i="36" s="1"/>
  <c r="I321" i="36"/>
  <c r="I318" i="36"/>
  <c r="I317" i="36" s="1"/>
  <c r="I308" i="36"/>
  <c r="I306" i="36"/>
  <c r="I281" i="36"/>
  <c r="I277" i="36"/>
  <c r="I276" i="36" s="1"/>
  <c r="I273" i="36"/>
  <c r="I271" i="36"/>
  <c r="I270" i="36" s="1"/>
  <c r="I268" i="36"/>
  <c r="I267" i="36" s="1"/>
  <c r="I264" i="36"/>
  <c r="I262" i="36"/>
  <c r="I261" i="36" s="1"/>
  <c r="I257" i="36"/>
  <c r="I256" i="36" s="1"/>
  <c r="I254" i="36"/>
  <c r="I253" i="36" s="1"/>
  <c r="I250" i="36"/>
  <c r="I249" i="36" s="1"/>
  <c r="I248" i="36" s="1"/>
  <c r="I230" i="36"/>
  <c r="I207" i="36"/>
  <c r="I196" i="36"/>
  <c r="I195" i="36" s="1"/>
  <c r="I187" i="36" s="1"/>
  <c r="I182" i="36"/>
  <c r="I180" i="36"/>
  <c r="I179" i="36"/>
  <c r="I174" i="36"/>
  <c r="I173" i="36" s="1"/>
  <c r="I168" i="36"/>
  <c r="I167" i="36" s="1"/>
  <c r="I165" i="36"/>
  <c r="I164" i="36" s="1"/>
  <c r="I162" i="36"/>
  <c r="I161" i="36" s="1"/>
  <c r="I155" i="36"/>
  <c r="I149" i="36"/>
  <c r="I146" i="36"/>
  <c r="I142" i="36"/>
  <c r="I139" i="36"/>
  <c r="I138" i="36" s="1"/>
  <c r="I136" i="36"/>
  <c r="I135" i="36"/>
  <c r="I122" i="36"/>
  <c r="I121" i="36" s="1"/>
  <c r="I119" i="36"/>
  <c r="I117" i="36"/>
  <c r="I115" i="36"/>
  <c r="I113" i="36"/>
  <c r="I105" i="36"/>
  <c r="I104" i="36" s="1"/>
  <c r="I100" i="36"/>
  <c r="I97" i="36"/>
  <c r="I93" i="36"/>
  <c r="I78" i="36"/>
  <c r="I77" i="36" s="1"/>
  <c r="I76" i="36" s="1"/>
  <c r="I72" i="36"/>
  <c r="I23" i="36"/>
  <c r="I22" i="36" s="1"/>
  <c r="I21" i="36" s="1"/>
  <c r="G649" i="35"/>
  <c r="G648" i="35" s="1"/>
  <c r="G647" i="35" s="1"/>
  <c r="G641" i="35"/>
  <c r="G640" i="35" s="1"/>
  <c r="G607" i="35"/>
  <c r="G606" i="35" s="1"/>
  <c r="G593" i="35"/>
  <c r="G592" i="35" s="1"/>
  <c r="G589" i="35"/>
  <c r="G583" i="35"/>
  <c r="G582" i="35" s="1"/>
  <c r="G581" i="35" s="1"/>
  <c r="G576" i="35"/>
  <c r="G575" i="35" s="1"/>
  <c r="G574" i="35" s="1"/>
  <c r="G565" i="35"/>
  <c r="G564" i="35" s="1"/>
  <c r="G560" i="35"/>
  <c r="G559" i="35" s="1"/>
  <c r="G558" i="35" s="1"/>
  <c r="G546" i="35"/>
  <c r="G545" i="35" s="1"/>
  <c r="G544" i="35" s="1"/>
  <c r="G533" i="35"/>
  <c r="G504" i="35"/>
  <c r="G503" i="35" s="1"/>
  <c r="G502" i="35" s="1"/>
  <c r="G489" i="35"/>
  <c r="G488" i="35" s="1"/>
  <c r="G483" i="35"/>
  <c r="G477" i="35"/>
  <c r="G476" i="35" s="1"/>
  <c r="G474" i="35"/>
  <c r="G473" i="35" s="1"/>
  <c r="G471" i="35"/>
  <c r="G470" i="35" s="1"/>
  <c r="G469" i="35"/>
  <c r="G468" i="35" s="1"/>
  <c r="G467" i="35" s="1"/>
  <c r="G446" i="35"/>
  <c r="G397" i="35"/>
  <c r="G396" i="35" s="1"/>
  <c r="G363" i="35"/>
  <c r="G362" i="35" s="1"/>
  <c r="G361" i="35" s="1"/>
  <c r="G360" i="35" s="1"/>
  <c r="G353" i="35"/>
  <c r="G352" i="35" s="1"/>
  <c r="G351" i="35" s="1"/>
  <c r="G346" i="35" s="1"/>
  <c r="G344" i="35"/>
  <c r="G343" i="35" s="1"/>
  <c r="G341" i="35"/>
  <c r="G339" i="35"/>
  <c r="G334" i="35"/>
  <c r="G333" i="35" s="1"/>
  <c r="G331" i="35"/>
  <c r="G330" i="35" s="1"/>
  <c r="G328" i="35"/>
  <c r="G327" i="35" s="1"/>
  <c r="G314" i="35"/>
  <c r="G313" i="35" s="1"/>
  <c r="G309" i="35"/>
  <c r="G307" i="35"/>
  <c r="G306" i="35" s="1"/>
  <c r="G304" i="35"/>
  <c r="G303" i="35" s="1"/>
  <c r="G301" i="35"/>
  <c r="G300" i="35" s="1"/>
  <c r="G295" i="35"/>
  <c r="G234" i="35"/>
  <c r="G232" i="35"/>
  <c r="G231" i="35" s="1"/>
  <c r="G230" i="35" s="1"/>
  <c r="G227" i="35"/>
  <c r="G226" i="35" s="1"/>
  <c r="G225" i="35" s="1"/>
  <c r="G223" i="35"/>
  <c r="G222" i="35" s="1"/>
  <c r="G221" i="35" s="1"/>
  <c r="G212" i="35"/>
  <c r="G206" i="35"/>
  <c r="G204" i="35"/>
  <c r="G167" i="35"/>
  <c r="G165" i="35" s="1"/>
  <c r="G164" i="35" s="1"/>
  <c r="G163" i="35" s="1"/>
  <c r="G162" i="35" s="1"/>
  <c r="G153" i="35"/>
  <c r="G144" i="35"/>
  <c r="G143" i="35" s="1"/>
  <c r="G138" i="35"/>
  <c r="G137" i="35" s="1"/>
  <c r="G135" i="35"/>
  <c r="G134" i="35" s="1"/>
  <c r="G132" i="35"/>
  <c r="G131" i="35" s="1"/>
  <c r="G129" i="35"/>
  <c r="G126" i="35" s="1"/>
  <c r="G122" i="35"/>
  <c r="G120" i="35"/>
  <c r="G111" i="35"/>
  <c r="G110" i="35" s="1"/>
  <c r="G108" i="35"/>
  <c r="G107" i="35" s="1"/>
  <c r="G105" i="35"/>
  <c r="G104" i="35" s="1"/>
  <c r="G93" i="35"/>
  <c r="G92" i="35" s="1"/>
  <c r="G81" i="35"/>
  <c r="G80" i="35" s="1"/>
  <c r="G76" i="35"/>
  <c r="G74" i="35"/>
  <c r="G72" i="35"/>
  <c r="G68" i="35"/>
  <c r="G67" i="35" s="1"/>
  <c r="G66" i="35" s="1"/>
  <c r="G58" i="35"/>
  <c r="G57" i="35" s="1"/>
  <c r="G55" i="35"/>
  <c r="G51" i="35"/>
  <c r="G44" i="35"/>
  <c r="G43" i="35" s="1"/>
  <c r="G42" i="35" s="1"/>
  <c r="G41" i="35" s="1"/>
  <c r="G40" i="35" s="1"/>
  <c r="G38" i="35"/>
  <c r="G35" i="35" s="1"/>
  <c r="G34" i="35" s="1"/>
  <c r="G33" i="35" s="1"/>
  <c r="G24" i="35"/>
  <c r="F595" i="34"/>
  <c r="F581" i="34"/>
  <c r="F577" i="34"/>
  <c r="F571" i="34"/>
  <c r="F570" i="34" s="1"/>
  <c r="F569" i="34" s="1"/>
  <c r="F567" i="34"/>
  <c r="F565" i="34" s="1"/>
  <c r="F564" i="34" s="1"/>
  <c r="F559" i="34"/>
  <c r="F558" i="34" s="1"/>
  <c r="F557" i="34" s="1"/>
  <c r="F548" i="34"/>
  <c r="F547" i="34" s="1"/>
  <c r="F546" i="34" s="1"/>
  <c r="F545" i="34" s="1"/>
  <c r="F543" i="34"/>
  <c r="F542" i="34" s="1"/>
  <c r="F541" i="34" s="1"/>
  <c r="F529" i="34"/>
  <c r="F528" i="34" s="1"/>
  <c r="F527" i="34" s="1"/>
  <c r="F525" i="34"/>
  <c r="F522" i="34" s="1"/>
  <c r="F492" i="34" s="1"/>
  <c r="F508" i="34"/>
  <c r="F487" i="34"/>
  <c r="F486" i="34" s="1"/>
  <c r="F485" i="34" s="1"/>
  <c r="F476" i="34"/>
  <c r="F475" i="34" s="1"/>
  <c r="F467" i="34" s="1"/>
  <c r="F460" i="34"/>
  <c r="F459" i="34" s="1"/>
  <c r="F457" i="34"/>
  <c r="F456" i="34" s="1"/>
  <c r="F449" i="34"/>
  <c r="F445" i="34"/>
  <c r="F444" i="34" s="1"/>
  <c r="F442" i="34"/>
  <c r="F441" i="34" s="1"/>
  <c r="F439" i="34"/>
  <c r="F438" i="34" s="1"/>
  <c r="F431" i="34"/>
  <c r="F429" i="34"/>
  <c r="F427" i="34"/>
  <c r="F418" i="34"/>
  <c r="F417" i="34" s="1"/>
  <c r="F412" i="34"/>
  <c r="F411" i="34" s="1"/>
  <c r="F403" i="34"/>
  <c r="F402" i="34" s="1"/>
  <c r="F400" i="34"/>
  <c r="F399" i="34" s="1"/>
  <c r="F386" i="34"/>
  <c r="F385" i="34" s="1"/>
  <c r="F383" i="34"/>
  <c r="F381" i="34"/>
  <c r="F379" i="34"/>
  <c r="F377" i="34"/>
  <c r="F373" i="34"/>
  <c r="F372" i="34" s="1"/>
  <c r="F371" i="34" s="1"/>
  <c r="F363" i="34"/>
  <c r="F362" i="34" s="1"/>
  <c r="F356" i="34"/>
  <c r="F355" i="34" s="1"/>
  <c r="F348" i="34"/>
  <c r="F347" i="34" s="1"/>
  <c r="F345" i="34"/>
  <c r="F344" i="34" s="1"/>
  <c r="F342" i="34"/>
  <c r="F341" i="34" s="1"/>
  <c r="F314" i="34"/>
  <c r="F269" i="34"/>
  <c r="F268" i="34" s="1"/>
  <c r="F267" i="34" s="1"/>
  <c r="F234" i="34"/>
  <c r="F233" i="34" s="1"/>
  <c r="F224" i="34"/>
  <c r="F223" i="34" s="1"/>
  <c r="F222" i="34" s="1"/>
  <c r="F217" i="34" s="1"/>
  <c r="F215" i="34"/>
  <c r="F214" i="34"/>
  <c r="F205" i="34"/>
  <c r="F204" i="34" s="1"/>
  <c r="F202" i="34"/>
  <c r="F201" i="34" s="1"/>
  <c r="F199" i="34"/>
  <c r="F198" i="34" s="1"/>
  <c r="F190" i="34"/>
  <c r="F177" i="34"/>
  <c r="F176" i="34" s="1"/>
  <c r="F175" i="34" s="1"/>
  <c r="F173" i="34"/>
  <c r="F172" i="34" s="1"/>
  <c r="F168" i="34"/>
  <c r="F166" i="34"/>
  <c r="F165" i="34" s="1"/>
  <c r="F163" i="34"/>
  <c r="F162" i="34" s="1"/>
  <c r="F159" i="34"/>
  <c r="F158" i="34" s="1"/>
  <c r="F156" i="34"/>
  <c r="F150" i="34"/>
  <c r="F149" i="34" s="1"/>
  <c r="F132" i="34" s="1"/>
  <c r="F117" i="34"/>
  <c r="F115" i="34"/>
  <c r="F103" i="34"/>
  <c r="F102" i="34" s="1"/>
  <c r="F85" i="34"/>
  <c r="F80" i="34"/>
  <c r="F79" i="34" s="1"/>
  <c r="F78" i="34" s="1"/>
  <c r="F65" i="34"/>
  <c r="F64" i="34" s="1"/>
  <c r="F59" i="34"/>
  <c r="F58" i="34" s="1"/>
  <c r="F57" i="34" s="1"/>
  <c r="F48" i="34"/>
  <c r="F42" i="34"/>
  <c r="F40" i="34"/>
  <c r="F26" i="34"/>
  <c r="F25" i="34" s="1"/>
  <c r="F594" i="34" l="1"/>
  <c r="F592" i="34" s="1"/>
  <c r="F591" i="34" s="1"/>
  <c r="G487" i="35"/>
  <c r="I423" i="36"/>
  <c r="I411" i="36" s="1"/>
  <c r="I148" i="36"/>
  <c r="H651" i="35"/>
  <c r="H653" i="35" s="1"/>
  <c r="F241" i="34"/>
  <c r="I92" i="36"/>
  <c r="G299" i="35"/>
  <c r="G298" i="35" s="1"/>
  <c r="G297" i="35" s="1"/>
  <c r="G294" i="35"/>
  <c r="G277" i="35" s="1"/>
  <c r="G616" i="34"/>
  <c r="G618" i="34" s="1"/>
  <c r="F313" i="34"/>
  <c r="F298" i="34" s="1"/>
  <c r="G445" i="35"/>
  <c r="G427" i="35" s="1"/>
  <c r="G563" i="35"/>
  <c r="G562" i="35" s="1"/>
  <c r="G557" i="35" s="1"/>
  <c r="I71" i="36"/>
  <c r="I53" i="36" s="1"/>
  <c r="F376" i="34"/>
  <c r="F375" i="34" s="1"/>
  <c r="I112" i="36"/>
  <c r="G71" i="35"/>
  <c r="G70" i="35" s="1"/>
  <c r="F154" i="34"/>
  <c r="F153" i="34" s="1"/>
  <c r="F34" i="34"/>
  <c r="F33" i="34" s="1"/>
  <c r="F32" i="34" s="1"/>
  <c r="I280" i="36"/>
  <c r="I279" i="36"/>
  <c r="F155" i="34"/>
  <c r="G604" i="35"/>
  <c r="G603" i="35" s="1"/>
  <c r="F232" i="34"/>
  <c r="F231" i="34" s="1"/>
  <c r="F114" i="34"/>
  <c r="G370" i="35"/>
  <c r="G119" i="35"/>
  <c r="G118" i="35" s="1"/>
  <c r="G117" i="35" s="1"/>
  <c r="G116" i="35" s="1"/>
  <c r="I305" i="36"/>
  <c r="G141" i="35"/>
  <c r="G140" i="35" s="1"/>
  <c r="G142" i="35"/>
  <c r="G198" i="35"/>
  <c r="G197" i="35" s="1"/>
  <c r="G196" i="35" s="1"/>
  <c r="I403" i="36"/>
  <c r="I402" i="36" s="1"/>
  <c r="G179" i="35"/>
  <c r="G178" i="35" s="1"/>
  <c r="G152" i="35"/>
  <c r="F24" i="34"/>
  <c r="F17" i="34"/>
  <c r="I476" i="36"/>
  <c r="I475" i="36" s="1"/>
  <c r="G250" i="35"/>
  <c r="G249" i="35" s="1"/>
  <c r="G229" i="35" s="1"/>
  <c r="G639" i="35"/>
  <c r="G638" i="35" s="1"/>
  <c r="G637" i="35" s="1"/>
  <c r="G636" i="35" s="1"/>
  <c r="G635" i="35" s="1"/>
  <c r="F63" i="34"/>
  <c r="F62" i="34" s="1"/>
  <c r="F61" i="34" s="1"/>
  <c r="F448" i="34"/>
  <c r="F447" i="34" s="1"/>
  <c r="F466" i="34"/>
  <c r="I470" i="36"/>
  <c r="I469" i="36" s="1"/>
  <c r="F566" i="34"/>
  <c r="I458" i="36"/>
  <c r="I457" i="36" s="1"/>
  <c r="I252" i="36"/>
  <c r="G482" i="35"/>
  <c r="G481" i="35" s="1"/>
  <c r="G480" i="35" s="1"/>
  <c r="F84" i="34"/>
  <c r="F83" i="34"/>
  <c r="F426" i="34"/>
  <c r="F425" i="34" s="1"/>
  <c r="F424" i="34" s="1"/>
  <c r="F188" i="34"/>
  <c r="F189" i="34"/>
  <c r="F208" i="34"/>
  <c r="F207" i="34" s="1"/>
  <c r="F455" i="34"/>
  <c r="F454" i="34" s="1"/>
  <c r="F453" i="34" s="1"/>
  <c r="I141" i="36"/>
  <c r="I229" i="36"/>
  <c r="I206" i="36" s="1"/>
  <c r="I316" i="36"/>
  <c r="I327" i="36"/>
  <c r="I320" i="36"/>
  <c r="G495" i="35"/>
  <c r="G494" i="35" s="1"/>
  <c r="G493" i="35" s="1"/>
  <c r="G492" i="35" s="1"/>
  <c r="I260" i="36"/>
  <c r="G37" i="35"/>
  <c r="G36" i="35" s="1"/>
  <c r="G166" i="35"/>
  <c r="G338" i="35"/>
  <c r="G337" i="35" s="1"/>
  <c r="G336" i="35" s="1"/>
  <c r="G326" i="35"/>
  <c r="G321" i="35" s="1"/>
  <c r="G50" i="35"/>
  <c r="G532" i="35"/>
  <c r="G509" i="35" s="1"/>
  <c r="G588" i="35"/>
  <c r="G580" i="35" s="1"/>
  <c r="F187" i="34"/>
  <c r="F186" i="34" s="1"/>
  <c r="F576" i="34"/>
  <c r="F197" i="34"/>
  <c r="F192" i="34" s="1"/>
  <c r="F540" i="34"/>
  <c r="I388" i="36"/>
  <c r="G23" i="35"/>
  <c r="G22" i="35" s="1"/>
  <c r="G21" i="35" s="1"/>
  <c r="G20" i="35" s="1"/>
  <c r="G19" i="35" s="1"/>
  <c r="F340" i="34"/>
  <c r="F339" i="34" s="1"/>
  <c r="F338" i="34" s="1"/>
  <c r="F580" i="34"/>
  <c r="F82" i="34" l="1"/>
  <c r="F16" i="34" s="1"/>
  <c r="F563" i="34"/>
  <c r="F556" i="34" s="1"/>
  <c r="I111" i="36"/>
  <c r="G151" i="35"/>
  <c r="G150" i="35" s="1"/>
  <c r="G149" i="35" s="1"/>
  <c r="F297" i="34"/>
  <c r="F230" i="34" s="1"/>
  <c r="G426" i="35"/>
  <c r="G359" i="35" s="1"/>
  <c r="G188" i="35"/>
  <c r="I259" i="36"/>
  <c r="I205" i="36"/>
  <c r="F465" i="34"/>
  <c r="G508" i="35"/>
  <c r="G507" i="35" s="1"/>
  <c r="G506" i="35" s="1"/>
  <c r="F491" i="34"/>
  <c r="F490" i="34" s="1"/>
  <c r="F489" i="34" s="1"/>
  <c r="F423" i="34"/>
  <c r="F354" i="34"/>
  <c r="F353" i="34" s="1"/>
  <c r="F352" i="34" s="1"/>
  <c r="G65" i="35"/>
  <c r="G64" i="35" s="1"/>
  <c r="F370" i="34"/>
  <c r="G479" i="35"/>
  <c r="G177" i="35"/>
  <c r="G49" i="35"/>
  <c r="G48" i="35" s="1"/>
  <c r="G47" i="35" s="1"/>
  <c r="G276" i="35"/>
  <c r="I91" i="36"/>
  <c r="G573" i="35"/>
  <c r="G320" i="35"/>
  <c r="F185" i="34"/>
  <c r="F369" i="34" l="1"/>
  <c r="F351" i="34" s="1"/>
  <c r="J620" i="34"/>
  <c r="I90" i="36"/>
  <c r="I484" i="36" s="1"/>
  <c r="G187" i="35"/>
  <c r="F152" i="34"/>
  <c r="F131" i="34" s="1"/>
  <c r="G46" i="35"/>
  <c r="G18" i="35" s="1"/>
  <c r="G651" i="35" l="1"/>
  <c r="G653" i="35" s="1"/>
  <c r="F616" i="34"/>
</calcChain>
</file>

<file path=xl/sharedStrings.xml><?xml version="1.0" encoding="utf-8"?>
<sst xmlns="http://schemas.openxmlformats.org/spreadsheetml/2006/main" count="7741" uniqueCount="743">
  <si>
    <t>Основное мероприятие "Мероприятия по предотвращению  загрязнения окружающей среды отходами производства и потребления"</t>
  </si>
  <si>
    <t xml:space="preserve"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 </t>
  </si>
  <si>
    <t>Основное мероприятие "Предупреждение экстремизма и терроризма"</t>
  </si>
  <si>
    <t>Основное мероприятие "Обеспечение внедрения и/или  эксплуатации аппаратно-программного комплекса "Безопасный город""</t>
  </si>
  <si>
    <t>Основное мероприятие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</si>
  <si>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Основное мероприятие "Правовое информирование граждан"</t>
  </si>
  <si>
    <t xml:space="preserve"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сопровождение" </t>
  </si>
  <si>
    <t>83 0 00 00000</t>
  </si>
  <si>
    <t>83 0 00 21020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</si>
  <si>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</si>
  <si>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</si>
  <si>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</si>
  <si>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</si>
  <si>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</si>
  <si>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</si>
  <si>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04</t>
  </si>
  <si>
    <t xml:space="preserve">Обеспечение деятельности финансовых,налоговых и таможенных органов и органов финансового (финансово-бюджетного) надзора  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</si>
  <si>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</si>
  <si>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</si>
  <si>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</si>
  <si>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</si>
  <si>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</si>
  <si>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</si>
  <si>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</si>
  <si>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</si>
  <si>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</si>
  <si>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</si>
  <si>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</si>
  <si>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</si>
  <si>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</si>
  <si>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</si>
  <si>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</si>
  <si>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</si>
  <si>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</si>
  <si>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</si>
  <si>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Общее образование </t>
  </si>
  <si>
    <t>Другие вопросы в области образования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</si>
  <si>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</si>
  <si>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</si>
  <si>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</si>
  <si>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</si>
  <si>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</si>
  <si>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</si>
  <si>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</si>
  <si>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</si>
  <si>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</si>
  <si>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</si>
  <si>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</si>
  <si>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 xml:space="preserve">                       Распределение бюджетных ассигнований по разделам, подразделам,</t>
  </si>
  <si>
    <t>Основное мероприятие ""Развитие дополнительного образования в области музыкального искусства"</t>
  </si>
  <si>
    <t xml:space="preserve">       Наименование </t>
  </si>
  <si>
    <t>Обеспечение деятельности органов местного самоуправления</t>
  </si>
  <si>
    <t>Глава муниципального образования</t>
  </si>
  <si>
    <t>Расходы на обеспечение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</si>
  <si>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</si>
  <si>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</si>
  <si>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Обеспечение деятельности представительных органов местного самоуправления</t>
  </si>
  <si>
    <t>240</t>
  </si>
  <si>
    <t>Уплата налогов,сборов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</si>
  <si>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</si>
  <si>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</si>
  <si>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</si>
  <si>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 xml:space="preserve">Обеспечение деятельности финансовых, налоговых и таможенных органов и органов финансового (финансово-бюджетного) надзора  </t>
  </si>
  <si>
    <t>Резервные фонды местных администраций</t>
  </si>
  <si>
    <t>Резервные средства</t>
  </si>
  <si>
    <t>870</t>
  </si>
  <si>
    <t>Мероприятия по развитию и поддержке субъектов малого и среднего предпринимательства</t>
  </si>
  <si>
    <t>Подпрограмма "Профилактика преступлений и иных правонарушений"</t>
  </si>
  <si>
    <t>Мероприятия по профилактике преступлений и иных правонарушений</t>
  </si>
  <si>
    <t>Подпрограмма "Безопасность дорожного движения"</t>
  </si>
  <si>
    <t>Мероприятия по повышению безопасности дорожного движения</t>
  </si>
  <si>
    <t xml:space="preserve">Реализация государственных функций, связанных с общегосударственным управлением </t>
  </si>
  <si>
    <t>Расходы на обеспечение деятельности (оказание услуг) государственных (муниципальных) учреждений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</si>
  <si>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</si>
  <si>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</si>
  <si>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</si>
  <si>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</si>
  <si>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Мероприятия по предупреждению и ликвидации последствий чрезвычайных ситуаций и стихийных бедствий </t>
  </si>
  <si>
    <t>Природоохранные мероприятия</t>
  </si>
  <si>
    <t xml:space="preserve">Детские дошкольные учреждения </t>
  </si>
  <si>
    <t xml:space="preserve">Субсидии бюджетным учреждениям </t>
  </si>
  <si>
    <t>610</t>
  </si>
  <si>
    <t>Обеспечение дошкольного образования в муниципальных дошкольных образовательных организациях</t>
  </si>
  <si>
    <t>Бюджетные инвестиции</t>
  </si>
  <si>
    <t>Школы-детские сады, школы начальные, неполные средние и средние</t>
  </si>
  <si>
    <t>Учреждения по внешкольной работе с детьми</t>
  </si>
  <si>
    <t>Мероприятия в  системе общего и дополнительного образования</t>
  </si>
  <si>
    <t>Обеспечение общеобразовательного процесса в муниципальных общеобразовательных организациях</t>
  </si>
  <si>
    <t>Мероприятия в сфере образования</t>
  </si>
  <si>
    <t>Мероприятия по формированию экологической культуры,здорового и безопасного образа жизни детей и подростков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</si>
  <si>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</si>
  <si>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Мероприятия по обеспечению комплексной безопасности в общеобразовательных учреждениях</t>
  </si>
  <si>
    <t>320</t>
  </si>
  <si>
    <t xml:space="preserve">Мероприятия по оздоровлению детей  </t>
  </si>
  <si>
    <t>Проведение мероприятий для детей и молодежи</t>
  </si>
  <si>
    <t xml:space="preserve">Культура и кинематография   </t>
  </si>
  <si>
    <t>Реализация мероприятий, направленных на развитие туризма</t>
  </si>
  <si>
    <t>Музеи и постоянные выставки</t>
  </si>
  <si>
    <t>Учреждения культуры</t>
  </si>
  <si>
    <t>Обеспечение санитарно-эпидемиологического благополучия населения</t>
  </si>
  <si>
    <t>Основное мероприятие "Создание условий для выявления, развития и самореализации одаренных детей"</t>
  </si>
  <si>
    <t>89 0 00 00000</t>
  </si>
  <si>
    <t>Обеспечение внедрения и/или  эксплуатации аппаратно-программного комплекса "Безопасный город"</t>
  </si>
  <si>
    <t>Основное мероприятие "Обеспечение сохранности и готовности сельскохозяйственной  техники"</t>
  </si>
  <si>
    <t>Реализация государственных функций в области социальной политики</t>
  </si>
  <si>
    <t>630</t>
  </si>
  <si>
    <t>Мероприятия в области здравоохранения, спорта и физической культуры,  туризма</t>
  </si>
  <si>
    <t xml:space="preserve">                      Наименование </t>
  </si>
  <si>
    <t xml:space="preserve">Культура, кинематография  </t>
  </si>
  <si>
    <t>Основное мероприятие "Совершенствование деятельности Многофункционального центра"</t>
  </si>
  <si>
    <t>РАСПРЕДЕЛЕНИЕ</t>
  </si>
  <si>
    <t xml:space="preserve">Капитальный ремонт спортивного зала МБОУ "Рослятинская средняя общеобразовательная школа" </t>
  </si>
  <si>
    <t>ВСЕГО:</t>
  </si>
  <si>
    <t>310</t>
  </si>
  <si>
    <t>Основное мероприятие "Увеличение уровня вовлеченности населения в систематические занятия физической культурой  и спортом через физкультурные и массовые спортивные мероприятия"</t>
  </si>
  <si>
    <t>Предоставление субсидий некоммерческим организациям</t>
  </si>
  <si>
    <t xml:space="preserve">Субсидии некоммерческим организациям (за исключением государственных (муниципальных) учреждений) </t>
  </si>
  <si>
    <t>Коммунальное хозяйство</t>
  </si>
  <si>
    <t>Обеспечение дошкольного образования в муниципальных образовательных организациях</t>
  </si>
  <si>
    <t>82 0 00 72230</t>
  </si>
  <si>
    <t>82 0 00 00000</t>
  </si>
  <si>
    <t>92 0 00 00190</t>
  </si>
  <si>
    <t>92 0 00 00000</t>
  </si>
  <si>
    <t>91 0 00 00000</t>
  </si>
  <si>
    <t>70 0 00 00000</t>
  </si>
  <si>
    <t>70 5 00 00000</t>
  </si>
  <si>
    <t>Основное мероприятие "Предупреждение беспризорности, безнадзорности, профилактика правонарушений  несовершеннолетних"</t>
  </si>
  <si>
    <t>84 0 00 00000</t>
  </si>
  <si>
    <t>84 0 00 23040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</si>
  <si>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</si>
  <si>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Основное мероприятие "Мероприятия по охране и рациональному использованию водных ресурсов"</t>
  </si>
  <si>
    <t xml:space="preserve">Основное мероприятие "Мероприятия по экологическому воспитанию, образованию, просвещению населения"  </t>
  </si>
  <si>
    <t xml:space="preserve">Основное мероприятие "Мероприятия по экологическому образованию, воспитанию и просвещению населения"  </t>
  </si>
  <si>
    <t>Основное мероприятие "Развитие дополнительного образования в области музыкального искусства"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</si>
  <si>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</si>
  <si>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</si>
  <si>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Основное мероприятие "Обеспечение внедрения и/или  эксплуатации аппаратно-программного комплекса "Безопасный город"</t>
  </si>
  <si>
    <t>Обеспечение мероприятий, проводимых в сфере сельского хозяйства</t>
  </si>
  <si>
    <t>Дополнительное образование детей</t>
  </si>
  <si>
    <t>Предоставление мер социальной поддержки отдельным категориям граждан</t>
  </si>
  <si>
    <t>88 0 00 00000</t>
  </si>
  <si>
    <t>88 0 00 25140</t>
  </si>
  <si>
    <t>410</t>
  </si>
  <si>
    <t>Оплата услуг по определению рыночной стоимости имущества и проведению кадастровых работ</t>
  </si>
  <si>
    <t>83 0 00 21010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</si>
  <si>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</si>
  <si>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</si>
  <si>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Судебная система</t>
  </si>
  <si>
    <t>Осуществление отдельных государственных полномочий в области судебной системы</t>
  </si>
  <si>
    <t>99 0 00 00000</t>
  </si>
  <si>
    <t>99 0 00 51200</t>
  </si>
  <si>
    <t>ИТОГО расходов</t>
  </si>
  <si>
    <t>Условно утверждаемые расходы</t>
  </si>
  <si>
    <t>Всего расходов</t>
  </si>
  <si>
    <t>Условно-утверждаемые расходы</t>
  </si>
  <si>
    <t>Молодежная политика</t>
  </si>
  <si>
    <t xml:space="preserve">Молодежная политика </t>
  </si>
  <si>
    <t>Другие вопросы в области здравоохранения</t>
  </si>
  <si>
    <t>Основное мероприятие "Установление доплаты к стипендиям студентов и врачей интернов, обучающихся за счет средств районного бюджета"</t>
  </si>
  <si>
    <t>Реализация мероприятий  по кадровому обеспечению системы здравоохранения</t>
  </si>
  <si>
    <t xml:space="preserve">Мероприятия по организации предоставления общедоступного и бесплатного образования </t>
  </si>
  <si>
    <t>Социальные выплаты гражданам, кроме публичных нормативных социальных выплат</t>
  </si>
  <si>
    <t xml:space="preserve">Публичные нормативные социальные выплаты гражданам  </t>
  </si>
  <si>
    <t>Другие вопросы в области национальной экономики</t>
  </si>
  <si>
    <t>12</t>
  </si>
  <si>
    <t>Основное мероприятие "Предоставление субсидий на компенсацию организациям любых форм собственности и индивидуальным предпрнимателям части затрат на ГСМ"</t>
  </si>
  <si>
    <t>Развитие мобильной торговли в малонаселенных и труднодоступных населенных пунктах</t>
  </si>
  <si>
    <t>Благоустройство</t>
  </si>
  <si>
    <t>27 0 00 00000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</si>
  <si>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</si>
  <si>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Основное мероприятие "Предоставление субсидий на компенсацию организациям любых форм собственности и индивидуальным предпринимателям части затрат на ГСМ"</t>
  </si>
  <si>
    <t>Пенсионное обеспечение</t>
  </si>
  <si>
    <t xml:space="preserve">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
</t>
  </si>
  <si>
    <t>Субсидии некоммерческим организациям (за исключением государственных (муниципальных) учреждений)</t>
  </si>
  <si>
    <t>Создание условий для функционирования и обеспечение системы персонифицированного финансирования дополнительного образования детей</t>
  </si>
  <si>
    <t>340</t>
  </si>
  <si>
    <t>Стипендии</t>
  </si>
  <si>
    <t>20 0 00 00000</t>
  </si>
  <si>
    <t xml:space="preserve">Содержание, строительство и реконструкция автомобильных дорог и искусственных сооружений </t>
  </si>
  <si>
    <t>20 0 01 00000</t>
  </si>
  <si>
    <t>Основное мероприятие 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</si>
  <si>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</si>
  <si>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Иные закупки товаров, работ и услуг для обеспечения государственных (муниципальных) нужд</t>
  </si>
  <si>
    <t>Дополнительное пенсионное обеспечение</t>
  </si>
  <si>
    <t>Иные выплаты населению</t>
  </si>
  <si>
    <t>360</t>
  </si>
  <si>
    <t>27 0 F2 00000</t>
  </si>
  <si>
    <t>Реализация мероприятий по благоустройству дворовых территорий</t>
  </si>
  <si>
    <t>27 0 F2 55551</t>
  </si>
  <si>
    <t xml:space="preserve">Основное мероприятие "Развитие инфраструктуры физической культуры и спорта,строительство и реконструкция спортивных объектов, доступность данных объектов в т.ч. для лиц с ограниченными возможностями здоровья и инвалидов" </t>
  </si>
  <si>
    <t>88 0 Р1 00000</t>
  </si>
  <si>
    <t>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имеющим трех и более детей"</t>
  </si>
  <si>
    <t>88 0 Р1 72300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</si>
  <si>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</si>
  <si>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</si>
  <si>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</si>
  <si>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</si>
  <si>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ГРБС</t>
  </si>
  <si>
    <t>КВР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</si>
  <si>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</si>
  <si>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</si>
  <si>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Подпрограмма "Обеспечение условий реализации муниципальной программы"</t>
  </si>
  <si>
    <t>Мероприятия по обеспечению комплексной безопасности в дошкольных образовательных учреждениях</t>
  </si>
  <si>
    <t>Мероприятия по обеспечению комплексной безопасности в учреждениях дополнительного образования</t>
  </si>
  <si>
    <t>Основное мероприятие "Подготовка объектов теплоэнергетики к работе в осенне-зимний период"</t>
  </si>
  <si>
    <t>Основное мероприятие "Реализация регионального проекта "Современная школа"</t>
  </si>
  <si>
    <t>Основное мероприятие "Реализация регионального проекта "Формирование комфортной городской среды"</t>
  </si>
  <si>
    <t>Основное мероприятие "Реализация регионального проекта "Цифровая образовательная среда"</t>
  </si>
  <si>
    <t>Основное мероприятие "Реализация регионального проекта "Успех каждого ребенка"</t>
  </si>
  <si>
    <t>29 0 00 00000</t>
  </si>
  <si>
    <t>29 0 01 00000</t>
  </si>
  <si>
    <t>Улучшение жилищных условий граждан, проживающих на сельских территориях</t>
  </si>
  <si>
    <t>29 0 01 L5764</t>
  </si>
  <si>
    <t>Основное мероприятие "Ввод  (приобретение) жилья для сельских граждан"</t>
  </si>
  <si>
    <t xml:space="preserve">07 </t>
  </si>
  <si>
    <t xml:space="preserve">02 </t>
  </si>
  <si>
    <t>20 0 01 20100</t>
  </si>
  <si>
    <t>Уплата членских взносов</t>
  </si>
  <si>
    <t>92 0 00 70030</t>
  </si>
  <si>
    <t>Реализация мероприятий  по кадровому обеспечению системы образования</t>
  </si>
  <si>
    <t>Другие вопросы в области физической культуры и спорта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</si>
  <si>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</si>
  <si>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</si>
  <si>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01 </t>
  </si>
  <si>
    <t xml:space="preserve">13 </t>
  </si>
  <si>
    <t>(тыс.рублей)</t>
  </si>
  <si>
    <t>Наименование</t>
  </si>
  <si>
    <t>Сумма</t>
  </si>
  <si>
    <t>Муниципальная программа "Совершенствование муниципального управления на 2022-2026 годы"</t>
  </si>
  <si>
    <t>53 0 00 00000</t>
  </si>
  <si>
    <t>53 0 03 00000</t>
  </si>
  <si>
    <t>53 0 03 00190</t>
  </si>
  <si>
    <t>53 0 03 72190</t>
  </si>
  <si>
    <t>53 0 03 72311</t>
  </si>
  <si>
    <t>53 0 03 72314</t>
  </si>
  <si>
    <t>53 0 03 72315</t>
  </si>
  <si>
    <t>53 0 03 70030</t>
  </si>
  <si>
    <t>52 0 00 00000</t>
  </si>
  <si>
    <t>52 4 00 00000</t>
  </si>
  <si>
    <t>52 4 01 00000</t>
  </si>
  <si>
    <t>52 4 01 00190</t>
  </si>
  <si>
    <t>34 0 00 00000</t>
  </si>
  <si>
    <t>34 0 01 00000</t>
  </si>
  <si>
    <t xml:space="preserve">34 0 01 23010 </t>
  </si>
  <si>
    <t>53 0 01 00000</t>
  </si>
  <si>
    <t>53 0 01 72250</t>
  </si>
  <si>
    <t>58 0 00 00000</t>
  </si>
  <si>
    <t>58 0 01 00000</t>
  </si>
  <si>
    <t>58 0 01 00590</t>
  </si>
  <si>
    <t>35 0 00 00000</t>
  </si>
  <si>
    <t>35 1 00 00000</t>
  </si>
  <si>
    <t>35 1 01 00000</t>
  </si>
  <si>
    <t>35 1 01 23020</t>
  </si>
  <si>
    <t>35 1 02 00000</t>
  </si>
  <si>
    <t>35 1 02 23020</t>
  </si>
  <si>
    <t>35 1 03 00000</t>
  </si>
  <si>
    <t>35 1 03 23020</t>
  </si>
  <si>
    <t>35 1 04 00000</t>
  </si>
  <si>
    <t>35 1 04 S1060</t>
  </si>
  <si>
    <t>35 2 00 00000</t>
  </si>
  <si>
    <t>35 2 02 00000</t>
  </si>
  <si>
    <t>35 2 02 23030</t>
  </si>
  <si>
    <t>48 0 00 00000</t>
  </si>
  <si>
    <t>48 0 01 00000</t>
  </si>
  <si>
    <t>48 0 01 20010</t>
  </si>
  <si>
    <t>48 0 02 00000</t>
  </si>
  <si>
    <t>48 0 02 20010</t>
  </si>
  <si>
    <t>48 0 03 00000</t>
  </si>
  <si>
    <t>48 0 03 20010</t>
  </si>
  <si>
    <t>54 0 00 00000</t>
  </si>
  <si>
    <t>54 0 01 00000</t>
  </si>
  <si>
    <t>54 0 01 S1350</t>
  </si>
  <si>
    <t>54 0 01 S1360</t>
  </si>
  <si>
    <t>54 0 02 00000</t>
  </si>
  <si>
    <t>54 0 02 20020</t>
  </si>
  <si>
    <t>38 0 00 00000</t>
  </si>
  <si>
    <t>38 0 01 00000</t>
  </si>
  <si>
    <t>40 0 00 00000</t>
  </si>
  <si>
    <t>40 0 01 00000</t>
  </si>
  <si>
    <t>40 0 01 20030</t>
  </si>
  <si>
    <t>40 0 02 00000</t>
  </si>
  <si>
    <t>40 0 02 20030</t>
  </si>
  <si>
    <t>40 0 03 00000</t>
  </si>
  <si>
    <t>40 0 03 20030</t>
  </si>
  <si>
    <t>31 0 00 00000</t>
  </si>
  <si>
    <t>31 1 00 00000</t>
  </si>
  <si>
    <t>Основное мероприятие "Организация предоставления дошкольного образования  в муниципальных  дошкольных  образовательных организациях"</t>
  </si>
  <si>
    <t>31 1 01 00000</t>
  </si>
  <si>
    <t>31 1 01 08590</t>
  </si>
  <si>
    <t>31 1 01 70030</t>
  </si>
  <si>
    <t>31 1 01 72010</t>
  </si>
  <si>
    <t>Основное мероприятие "Модернизация системы дошкольного образования"</t>
  </si>
  <si>
    <t>31 1 03 00000</t>
  </si>
  <si>
    <t>31 1 03  27010</t>
  </si>
  <si>
    <t>31 1 03 08590</t>
  </si>
  <si>
    <t>Подпрограмма "Развитие общего и дополнительного образования детей"</t>
  </si>
  <si>
    <t>31 2 00 00000</t>
  </si>
  <si>
    <t>Основное мероприятие "Организация предоставления бесплатного начального общего, основного общего, среднего общего и дополнительного образования в муниципальных общеобразовательных организациях"</t>
  </si>
  <si>
    <t>31 2 01 00000</t>
  </si>
  <si>
    <t>31 2 01 13590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</si>
  <si>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</si>
  <si>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31 2 01 53031</t>
  </si>
  <si>
    <t>31 2 01 72010</t>
  </si>
  <si>
    <t>31 2 01 70030</t>
  </si>
  <si>
    <t>Основное мероприятие "Предоставление питания на льготных условиях отдельным категориям обучающихся "</t>
  </si>
  <si>
    <t>31 2 02 00000</t>
  </si>
  <si>
    <t xml:space="preserve">31 2 02 72020 </t>
  </si>
  <si>
    <t>Основное мероприятие "Реализация механизмов обеспечения доступности качественных образовательных услуг общего образования детям с ограниченными возможностячми здоровья, детям-инвалидам"</t>
  </si>
  <si>
    <t>31 2 03 00000</t>
  </si>
  <si>
    <t xml:space="preserve">31 2 03 72020 </t>
  </si>
  <si>
    <t>Основное меропритие "Дополнительные меры по стимулированию педагогических работников и повышение статуса педагогических работников"</t>
  </si>
  <si>
    <t>31 2 05 00000</t>
  </si>
  <si>
    <t xml:space="preserve">31 2 05 72020 </t>
  </si>
  <si>
    <t>Основное мероприятие "Модернизация содержания общего и дополнительного образования"</t>
  </si>
  <si>
    <t>31 2 08 00000</t>
  </si>
  <si>
    <t>31 2 08 13590</t>
  </si>
  <si>
    <t>31 2 08  27070</t>
  </si>
  <si>
    <t>31 2 E1 00000</t>
  </si>
  <si>
    <t>31 2 E4 00000</t>
  </si>
  <si>
    <t>31 2 E2 00000</t>
  </si>
  <si>
    <t>31 2 07 00000</t>
  </si>
  <si>
    <t>31 2 07 27030</t>
  </si>
  <si>
    <t>31 2 07 15590</t>
  </si>
  <si>
    <t>31 2 07 70030</t>
  </si>
  <si>
    <t>31 2 08 27080</t>
  </si>
  <si>
    <t>Основное мероприятие "Создание условий для функионирования и обеспечения системы персонифицированного финансирования дополнительного образования детей"</t>
  </si>
  <si>
    <t>31 2 09 00000</t>
  </si>
  <si>
    <t>31 2 09 15590</t>
  </si>
  <si>
    <t>31 2 10 00000</t>
  </si>
  <si>
    <t>31 2 10 27040</t>
  </si>
  <si>
    <t>Основное мероприятие "Формирование экологической культуры, здорового и безопасного образа жизни детей и подростков"</t>
  </si>
  <si>
    <t>31 2 13 00000</t>
  </si>
  <si>
    <t>31 2 13 27050</t>
  </si>
  <si>
    <t>55 0 00 00000</t>
  </si>
  <si>
    <t>55 0 01 00000</t>
  </si>
  <si>
    <t>55 0 01 15590</t>
  </si>
  <si>
    <t>55 0 01 70030</t>
  </si>
  <si>
    <t>31 2 13 20060</t>
  </si>
  <si>
    <t>47 0 00 00000</t>
  </si>
  <si>
    <t>47 0 00 20050</t>
  </si>
  <si>
    <t>Подпрограмма "Обеспечение реализации подпрограмм"</t>
  </si>
  <si>
    <t>31 3 00 00000</t>
  </si>
  <si>
    <t>31 3 01 00000</t>
  </si>
  <si>
    <t>31 3 01 00590</t>
  </si>
  <si>
    <t>31 3 01 70030</t>
  </si>
  <si>
    <t>31 3 02 00000</t>
  </si>
  <si>
    <t>31 3 02 00190</t>
  </si>
  <si>
    <t>36 0 00 00000</t>
  </si>
  <si>
    <t>36 0 01 00000</t>
  </si>
  <si>
    <t>36 0 01 29020</t>
  </si>
  <si>
    <t>33 0 00 00000</t>
  </si>
  <si>
    <t>33 1 00 00000</t>
  </si>
  <si>
    <t>Основное мероприятие "Предоставление услуг населению в области культурно-досуговой деятельности"</t>
  </si>
  <si>
    <t>33 1 01 00000</t>
  </si>
  <si>
    <t>33 1 01 01590</t>
  </si>
  <si>
    <t>33 1 01 70030</t>
  </si>
  <si>
    <t>Основное мероприятие "Осуществление музейной деятельности</t>
  </si>
  <si>
    <t>33 1 03 00000</t>
  </si>
  <si>
    <t>33 1 03 02590</t>
  </si>
  <si>
    <t>33 1 03 70030</t>
  </si>
  <si>
    <t>Основное мероприятие "Библиотечное информационно-справочное обслуживание населения"</t>
  </si>
  <si>
    <t xml:space="preserve">08 </t>
  </si>
  <si>
    <t>33 1 05 00000</t>
  </si>
  <si>
    <t>33 1 05 00590</t>
  </si>
  <si>
    <t>33 1 05 70030</t>
  </si>
  <si>
    <t>Основное мероприятие "Реализация мероприятий, направленных на развитие муниципальных учреждений культуры в части укрепления материально-технической базы библиотек, комплектования их фондов"</t>
  </si>
  <si>
    <t>33 1 06 00000</t>
  </si>
  <si>
    <t xml:space="preserve">33 3 00 00000 </t>
  </si>
  <si>
    <t>Основное мероприятие "Проведение мероприятий"</t>
  </si>
  <si>
    <t>33 3 03 00000</t>
  </si>
  <si>
    <t>33 3 03 20070</t>
  </si>
  <si>
    <t>33 2 00 00000</t>
  </si>
  <si>
    <t>36 0 01 29010</t>
  </si>
  <si>
    <t>53 0 02 00000</t>
  </si>
  <si>
    <t>53 0 02 83010</t>
  </si>
  <si>
    <t>Основное мероприятие "Обеспечение социальной поддержки детей, обучающихся в муниципальных общеобразовательных учреждениях, из многодетных семей, приемных семей, имеющих в своем составе трех и более детей, в том числе родных, в части предоставления денежных выплат"</t>
  </si>
  <si>
    <t>31 2 04 00000</t>
  </si>
  <si>
    <t xml:space="preserve">31 2 04 72020 </t>
  </si>
  <si>
    <t>31 1 02 00000</t>
  </si>
  <si>
    <t>31 1 02 72020</t>
  </si>
  <si>
    <t>45 0 00 00000</t>
  </si>
  <si>
    <t>45 0 01 00000</t>
  </si>
  <si>
    <t>45 0 01 20080</t>
  </si>
  <si>
    <t>45 0 02 00000</t>
  </si>
  <si>
    <t>Основное мероприятие "Организация предоставления дошкольного образования в муниципальных дошкольных образовательных организациях"</t>
  </si>
  <si>
    <t>31 1 03 27010</t>
  </si>
  <si>
    <t>Мероприятия в системе общего и дополнительного образования</t>
  </si>
  <si>
    <t>2023 год</t>
  </si>
  <si>
    <t>Рз</t>
  </si>
  <si>
    <t>Пр</t>
  </si>
  <si>
    <t>КЦСР</t>
  </si>
  <si>
    <t xml:space="preserve">Сумма </t>
  </si>
  <si>
    <t>31 2 14 00000</t>
  </si>
  <si>
    <t>31 2 14 24010</t>
  </si>
  <si>
    <t>Основное мероприятие "Проведение ежегодной Спасской ярмарки"</t>
  </si>
  <si>
    <t>Основное мероприятие "Проведение ежегодной Спасской ярмарки""</t>
  </si>
  <si>
    <t>Основное мероприятие "Проведении ежегодной Спасской ярмарки"</t>
  </si>
  <si>
    <t xml:space="preserve"> 01  </t>
  </si>
  <si>
    <t>34 0 02 00000</t>
  </si>
  <si>
    <t>34 0 02 S1250</t>
  </si>
  <si>
    <t>34  0 02 00000</t>
  </si>
  <si>
    <t xml:space="preserve">34 0 02 S1250 </t>
  </si>
  <si>
    <t>31 2 02 L3041</t>
  </si>
  <si>
    <t>41 0 00 00000</t>
  </si>
  <si>
    <t>41 0 01 00000</t>
  </si>
  <si>
    <t>53 0 03 00590</t>
  </si>
  <si>
    <t>52 4 01 70030</t>
  </si>
  <si>
    <t>58 0 01 70030</t>
  </si>
  <si>
    <t>36 0 03 00000</t>
  </si>
  <si>
    <t>36 0 03 29030</t>
  </si>
  <si>
    <t>Основное мероприятие "Частичная компенсация расходов по договору найма жилого помещения молодым специалистам"</t>
  </si>
  <si>
    <t>Реализация мероприятий  по строительству (приобретению)  служебного жилья для специалистов социальной сферы</t>
  </si>
  <si>
    <t>36 0 02 00000</t>
  </si>
  <si>
    <t>36 0 02 29010</t>
  </si>
  <si>
    <t>Основное мероприятие  "Частичная компенсация расходов по договору найма жилого помещения молодым специалистам"</t>
  </si>
  <si>
    <t>31 3 02 70030</t>
  </si>
  <si>
    <t>Защита населения и территории от чрезвычайных ситуаций природного и техногенного характера, пожарная безопасность</t>
  </si>
  <si>
    <t>20 0 F5 00000</t>
  </si>
  <si>
    <t>Основное мероприятие "Реализация регионального проекта  "Чистая вода"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</si>
  <si>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культурно-досуговых учреждений"</t>
  </si>
  <si>
    <t>33 1 02 00000</t>
  </si>
  <si>
    <t>2024 год</t>
  </si>
  <si>
    <t>91 0 P1 00000</t>
  </si>
  <si>
    <t>91 0 Р1 72300</t>
  </si>
  <si>
    <t>53 0 01 00590</t>
  </si>
  <si>
    <t>Мероприятия в сфере жилищно-коммунального хозяйства</t>
  </si>
  <si>
    <t>85 0 00 00000</t>
  </si>
  <si>
    <t>Оплата взносов за капитальный ремонт в Фонд капитального ремонта многоквартирных домов Вологодской области</t>
  </si>
  <si>
    <t>85 0 00 21160</t>
  </si>
  <si>
    <t>Оплата электроэнергии по многоквартирным жилым домам</t>
  </si>
  <si>
    <t>85 0 00 21090</t>
  </si>
  <si>
    <t>Основное мероприятие  "Ремонт и содержание автомобильных дорог общего пользования в населенных пунктах за счет средств Дорожного фонда Вологодской области"</t>
  </si>
  <si>
    <t>Осуществление мероприятий в целях капитального ремонта муниципального жилого фонда</t>
  </si>
  <si>
    <t>38 0 01 20010</t>
  </si>
  <si>
    <t>45 0 02 S3241</t>
  </si>
  <si>
    <t>45 0 01 S1760</t>
  </si>
  <si>
    <t>35 1 05 00000</t>
  </si>
  <si>
    <t>35 1 05 23020</t>
  </si>
  <si>
    <t>35 1 06 00000</t>
  </si>
  <si>
    <t>35 1 06 23020</t>
  </si>
  <si>
    <t>35 2 01 00000</t>
  </si>
  <si>
    <t>35 2 01 23030</t>
  </si>
  <si>
    <t>Основное мероприятие "Совершенствование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движения"</t>
  </si>
  <si>
    <t>Основное мероприятие " Освещение вопросов по тематике безопасности дорожного движения в СМИ"</t>
  </si>
  <si>
    <t>35 2 03 00000</t>
  </si>
  <si>
    <t>35 2 03 23030</t>
  </si>
  <si>
    <t>Ремонт участков теплотрассы в с.им.Бабушкина</t>
  </si>
  <si>
    <t>41 0 03 00000</t>
  </si>
  <si>
    <t>41 0 03 28100</t>
  </si>
  <si>
    <t>41 0 01 41202</t>
  </si>
  <si>
    <t>Реализация мероприятий по разработке пректно-сметной документации по техническому перевооружению котельной по адресу: с.им.Бабушкина, ул. Мира д.28В</t>
  </si>
  <si>
    <t>20 0 04 00000</t>
  </si>
  <si>
    <t>20 0 04 21140</t>
  </si>
  <si>
    <t>20 0 06 00000</t>
  </si>
  <si>
    <t>20 0 06 20160</t>
  </si>
  <si>
    <t>Ремонт павильонов артезианских скважин</t>
  </si>
  <si>
    <t xml:space="preserve">Изготовление и установка информационных щитов  (баннеров) на объектах благоустройства </t>
  </si>
  <si>
    <t>Основное мероприятие " Прочие мероприятия в сфере коммунального хозяйства"</t>
  </si>
  <si>
    <t>20 0 09 00000</t>
  </si>
  <si>
    <t>33 1 06 00590</t>
  </si>
  <si>
    <t>31 2 08 15590</t>
  </si>
  <si>
    <t>33 1 02 01890</t>
  </si>
  <si>
    <t>Приложение 5</t>
  </si>
  <si>
    <t xml:space="preserve"> </t>
  </si>
  <si>
    <t xml:space="preserve">                     Распределение бюджетных ассигнований по разделам, подразделам </t>
  </si>
  <si>
    <t xml:space="preserve">             Наименование</t>
  </si>
  <si>
    <t>Раздел</t>
  </si>
  <si>
    <t>Подраз-дел</t>
  </si>
  <si>
    <t>СУММА (тыс.руб)</t>
  </si>
  <si>
    <t>00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</si>
  <si>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</si>
  <si>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 xml:space="preserve">Культура,  кинематография  </t>
  </si>
  <si>
    <t>Другие вопросы в области культуры, кинематографии</t>
  </si>
  <si>
    <t>ИТОГО:</t>
  </si>
  <si>
    <t>Приложение 6</t>
  </si>
  <si>
    <t>Приложение 3</t>
  </si>
  <si>
    <t>Приложение 4</t>
  </si>
  <si>
    <t>Реализация прочих мероприятий в сфере коммунального хозяйства</t>
  </si>
  <si>
    <t>20 0 09 20130</t>
  </si>
  <si>
    <t>Основное мероприятие "Благоустройство общественных территорий"</t>
  </si>
  <si>
    <t>27 0 02 00000</t>
  </si>
  <si>
    <t>Основное мероприятие  "Предоставление компенсации, выплачиваемой родителям (законным представителям) детей, посещающих дошкольные образовательные учреждения"</t>
  </si>
  <si>
    <t>Подпрограмма "Развитие дошкольного образования"</t>
  </si>
  <si>
    <t>Подпрограмма "Развитие дошкольного образования "</t>
  </si>
  <si>
    <t>Подпрограмма "Развитие  дошкольного образования"</t>
  </si>
  <si>
    <t>Муниципальная программа "Реализация дополнительного образования в области искусств в муниципальном бюджетном учреждении дополнительного образования "Бабушкинская детская музыкальная школа" в 2022-2026 годах"</t>
  </si>
  <si>
    <t>33 2 02 00000</t>
  </si>
  <si>
    <t>33 2 02 00590</t>
  </si>
  <si>
    <t>33 2 02 70030</t>
  </si>
  <si>
    <t>20 0 10 00000</t>
  </si>
  <si>
    <t>20 0 10 20110</t>
  </si>
  <si>
    <t>Основное мероприятие "Обустройство зон санитарной охраны артезианских скважин"</t>
  </si>
  <si>
    <t>33 1 02 01590</t>
  </si>
  <si>
    <t>830</t>
  </si>
  <si>
    <t>Исполнение судебных актов</t>
  </si>
  <si>
    <t>Реализация мероприятий по разработке проектно-сметной документации по техническому перевооружению котельной по адресу: с.им.Бабушкина, ул. Мира д.28В</t>
  </si>
  <si>
    <t>54 0 03 00000</t>
  </si>
  <si>
    <t>54 0 03 24200</t>
  </si>
  <si>
    <t>Основное мероприятие "Разработка проекта организации дорожного движения и обустройства на дорожно-уличной сети"</t>
  </si>
  <si>
    <t>Мероприятия по разработке проекта организации дорожного движения и обустройства на дорожно-уличной сети</t>
  </si>
  <si>
    <t>89 0 00 80010</t>
  </si>
  <si>
    <t>330</t>
  </si>
  <si>
    <t>Публичные нормативные выплаты гражданам несоциального характера</t>
  </si>
  <si>
    <t>41 0 01 41203</t>
  </si>
  <si>
    <t>Реализация мероприятий по разработке проектно-сметной документации по техническому перевооружению котельной МБОУ "Детский сад общеобразовательного вида №1 "Березка", расположенной по адресу с.им.Бабушкина, ул. Советская д.1е"</t>
  </si>
  <si>
    <t>2025 год</t>
  </si>
  <si>
    <t>29 0 03 00000</t>
  </si>
  <si>
    <t>Основное мероприятие "Предотвращение распространения сорного растения борщевик Сосновского"</t>
  </si>
  <si>
    <t>29 0 03 S1400</t>
  </si>
  <si>
    <t>Реализация мероприятий, направленых на предотвращение распространения сорного растения борщевик Сосновского</t>
  </si>
  <si>
    <t>41 0 02 00000</t>
  </si>
  <si>
    <t>Основное мероприятие "Организация уличного освещения"</t>
  </si>
  <si>
    <t>41 0 02 S1090</t>
  </si>
  <si>
    <t>27 0 F2 S1552</t>
  </si>
  <si>
    <t>Реализация мероприятий по благоустройству общественных пространств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</si>
  <si>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</si>
  <si>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>31 2 08 S1440</t>
  </si>
  <si>
    <t>41 0 02 28200</t>
  </si>
  <si>
    <t>Организация уличного освещения за счет средств бюджета округа</t>
  </si>
  <si>
    <t>Организация уличного освещения за счет субсидии областного бюджета и софинансирования бюджета округа</t>
  </si>
  <si>
    <t>Организация уличного освещения за счет субсидии областного бюджета и софинансирования  бюджета округа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</si>
  <si>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</si>
  <si>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31 2 E2 50980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</si>
  <si>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</si>
  <si>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31 2 03 S1490</t>
  </si>
  <si>
    <t>33 1 06 S1980</t>
  </si>
  <si>
    <t>Комплектование книжных фондов муниципальных библиотек</t>
  </si>
  <si>
    <t>Национальная оборона</t>
  </si>
  <si>
    <t>Мобилизационная и вневойсковая подготовка</t>
  </si>
  <si>
    <t>53 0 03 51180</t>
  </si>
  <si>
    <t>Осуществление полномочий по первичному воинскому учету</t>
  </si>
  <si>
    <t>Муниципальная программа "Комплексное обустройство сельских территорий Бабушкинского округа на 2020-2025 годы"</t>
  </si>
  <si>
    <t>Основное мероприятие "Благоустройство сельских территорий"</t>
  </si>
  <si>
    <t>Организация и содержание мест захоронения</t>
  </si>
  <si>
    <t>Прочие мероприятия по благоустройству сельских территорий</t>
  </si>
  <si>
    <t>29 0 02 00000</t>
  </si>
  <si>
    <t>29 0 02 20310</t>
  </si>
  <si>
    <t>29 0 02 20320</t>
  </si>
  <si>
    <t>Муниципальная программа «Поддержка социально-ориентированных некоммерческих организаций в Бабушкинском муниципальном округе на 2022-2026 годы»</t>
  </si>
  <si>
    <t>49 0 00 00000</t>
  </si>
  <si>
    <t>49 0 04 00000</t>
  </si>
  <si>
    <t>Основное мероприятие "Финансовая поддержка социально-ориентированных некоммерческих организаций"</t>
  </si>
  <si>
    <t>49 0 04 62010</t>
  </si>
  <si>
    <t>35 4 00 00000</t>
  </si>
  <si>
    <t>Подпрограмма "Обеспечение защиты населения и территории округа от чрезвычайных ситуаций природного и техногенного характера"</t>
  </si>
  <si>
    <t>Основное мероприятие "Обеспечение специализированной гидрометеорологической информацией для предупреждения чрезвычайных ситуаций природного и техногенного характера"</t>
  </si>
  <si>
    <t>35 4 01 00000</t>
  </si>
  <si>
    <t>93 0 00 00190</t>
  </si>
  <si>
    <t>Обеспечение деятельности Контрольно-счетной комиссии</t>
  </si>
  <si>
    <t>93 0 00 00000</t>
  </si>
  <si>
    <t>93 0 00 70030</t>
  </si>
  <si>
    <t>Контрольно-счетная комиссия Бабушкинского муниципального округа Вологодской области</t>
  </si>
  <si>
    <t>087</t>
  </si>
  <si>
    <t>53 0 03 00191</t>
  </si>
  <si>
    <t xml:space="preserve">Другие вопросы в области культуры, кинематографии </t>
  </si>
  <si>
    <t>35 4 01 23050</t>
  </si>
  <si>
    <t>Мероприятия по обеспечению защиты населения и территории округа от чрезвычайных ситуаций природного и техногенного характера</t>
  </si>
  <si>
    <t>Основное мероприятие "Реализация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формирований"</t>
  </si>
  <si>
    <t>35 4 02 00000</t>
  </si>
  <si>
    <t>35 4 02 23050</t>
  </si>
  <si>
    <t>Основное мероприятие "Обеспечение эксплуатационно-технического обслуживания муниципальной системы оповещения"</t>
  </si>
  <si>
    <t>35 4 03 00000</t>
  </si>
  <si>
    <t>35 4 03 23050</t>
  </si>
  <si>
    <t>Основное мероприятие "Обеспечение первичных мер пожарной безопасности"</t>
  </si>
  <si>
    <t>35 4 04 00000</t>
  </si>
  <si>
    <t>35 4 04 23050</t>
  </si>
  <si>
    <t>27 0 02 20260</t>
  </si>
  <si>
    <t>Благоустройство общественной территории  по адресу с.им. Бабушкина, ул. Бабушкина (Аллея Героев)</t>
  </si>
  <si>
    <t xml:space="preserve">                       классификации расходов бюджетов на 2023 год и плановый период 2024 и 2025 годов</t>
  </si>
  <si>
    <t xml:space="preserve">             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                                                                                                                                        на 2023 год и плановый период 2024 и 2025 годов</t>
  </si>
  <si>
    <t xml:space="preserve"> Ведомственная  структура  расходов   бюджета округа  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2023 год и плановый период  2024 и 2025 годов</t>
  </si>
  <si>
    <t>бюджетных ассигнований на реализацию муниципальных программ   Бабушкинского муниципального округа</t>
  </si>
  <si>
    <t>на 2023 год и плановый период 2024 и 2025 годов</t>
  </si>
  <si>
    <t>Ремонт дымовой трубы котельной "Детский сад №1" по адресу: с.им.Бабушкина, ул.Советская, 1е"</t>
  </si>
  <si>
    <t>41 0 01 27490</t>
  </si>
  <si>
    <t>41 0 01 27590</t>
  </si>
  <si>
    <t>Ремонт дымовой трубы котельной "Центр" по адресу: с.им.Бабушкина, ул.Садовая, д.12</t>
  </si>
  <si>
    <t>41 0 01 41205</t>
  </si>
  <si>
    <t>41 0 01 41206</t>
  </si>
  <si>
    <t>Реализация мероприятий по техническому перевооружению котельной на ул.Мира 28В в с.им.Бабушкина</t>
  </si>
  <si>
    <t>Финансовое управление администрации Бабушкинского муниципального округа Вологодской области</t>
  </si>
  <si>
    <t>Администрация Бабушкинского муниципального округа Вологодской области</t>
  </si>
  <si>
    <t>Представительное Собрание Бабушкинского муниципального округа Вологодской области</t>
  </si>
  <si>
    <t>Управление образования администрации Бабушкинского муниципального округа Вологодской области</t>
  </si>
  <si>
    <t xml:space="preserve">Муниципальная программа "Развитие коммунального хозяйства на территории Бабушкинского муниципального округа на 2018-2025 годы" </t>
  </si>
  <si>
    <t>Муниципальная программа "Формирование современной городской среды на территории Бабушкинского муниципального округа на 2018-2024 годы"</t>
  </si>
  <si>
    <t>Основное мероприятие "Ремонт или реконструкция водопроводных сетей округа с целью устранения главного источника потерь воды, замена ветких и прокладка новых труб"</t>
  </si>
  <si>
    <t>Ремонт и реконструкция водопроводных сетей округа</t>
  </si>
  <si>
    <t>Обустройство первого пояса зон санитарной охраны артезианских скважин на территории округа</t>
  </si>
  <si>
    <t>Основное мероприятие "Разработка и согласование проектов зон санитарной охраны источников водоснабжения округа"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</si>
  <si>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</si>
  <si>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Основное мероприятие "Реконструкция систем водоснабжения Бабушкинского округа"</t>
  </si>
  <si>
    <t xml:space="preserve">Муниципальная программа «Развитие  образования Бабушкинского муниципального округа на 2022– 2026 годы» </t>
  </si>
  <si>
    <t>Муниципальная программа «Сохранение и развитие культурного и туристского потенциала  Бабушкинского муниципального  округа на 2022 – 2026 годы»</t>
  </si>
  <si>
    <t>Подпрограмма "Культурно-досуговая деятельность в культурном пространстве округа, музейное дело, библиотечное обслуживание"</t>
  </si>
  <si>
    <t>Основное мероприятие "Обслуживание хозяйственной деятельности учреждений культуры Бабушкинского округа"</t>
  </si>
  <si>
    <t xml:space="preserve">Муниципальная программа "«Развитие системы образования Бабушкинского муниципального округа на 2014 – 2017 годы» </t>
  </si>
  <si>
    <t>Подпрограмма "Развитие системы общего и дополнительного образования Бабушкинского муниципального округа"</t>
  </si>
  <si>
    <t>Основное мероприятие "Организация предоставления дополнительного образования в образовательных организациях округа"</t>
  </si>
  <si>
    <t>Реализация мероприятий по содействию занятости несовершеннолетних граждан  Бабушкинского округа</t>
  </si>
  <si>
    <t>Основное мероприятие "Содействие организации предоставления общедоступного и бесплатного дошкольного образования, начального общего, основного общего, среднего общего образования, дополнительного образования на территории Бабушкинского муниципального округа, обеспечение методической, хозяйственной, правовой деятельности образовательных организаций"</t>
  </si>
  <si>
    <t>Основное мероприятие "Выполнение функций и полномочий Управлением образования Бабушкинского муниципального округа"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</si>
  <si>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2022 - 2026 годы»</t>
  </si>
  <si>
    <t>Муниципальная программа «Кадры» Бабушкинского муниципального округа на 2022-2026 годы"</t>
  </si>
  <si>
    <t>Основное мероприятие " Строительство (приобретение)  служебного жилья для специалистов социальной сферы на территории округа "</t>
  </si>
  <si>
    <t>Муниципальная программа "Капитальный ремонт жилых домов муниципального жилого фонда Бабушкинского муниципального округа на 2022-2026 гг"</t>
  </si>
  <si>
    <t>Основное мероприятие "Обеспечение комфортных условий проживания для жителей Бабушкинского муниципального округа"</t>
  </si>
  <si>
    <t>Муниципальная программа «Обеспечение экологической безопасности на территории Бабушкинского муниципального округа на 2022-2026 годы»</t>
  </si>
  <si>
    <t>Муниципальная программа"Энергосбережение и повышение энергетической эффективности на территории Бабушкинского муниципального округа на 2022-2026 годы"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</si>
  <si>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</si>
  <si>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Муниципальная программа "Развитие агропромышленного комплекса Бабушкинского муниципального округа Вологодской области на 2022-2026 годы"</t>
  </si>
  <si>
    <t>Муниципальная программа «Управление муниципальными финансами Бабушкинского муниципального округа на 2022-2026 годы»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</si>
  <si>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годы»"</t>
  </si>
  <si>
    <t>Основное мероприятие "Стимулирование, мотивация и оценка деятельности муниципальных служащих в органах местного самоуправления Бабушкинского муниципального округа"</t>
  </si>
  <si>
    <t>Основное мероприятие "Обеспечение деятельности Администрации Бабушкинского муниципального округа"</t>
  </si>
  <si>
    <t>Муниципальная программа "Развитие сети автомобильных дорог местного значения на территории Бабушкинского муниципального округа на период 2022-2026 годы"</t>
  </si>
  <si>
    <t>Основное мероприятие "Содержание, строительство и реконструкция автомобильных дорог и искусственных сооружений из Дорожного фонда округа"</t>
  </si>
  <si>
    <t>Муниципальная программа "Обеспечение качественного бюджетного (бухгалтерского) учета и отчетности в органах местного самоуправления округа, казенных и бюджетных учреждениях Бабушкинского муниципального округа на 2022-2026 годы"</t>
  </si>
  <si>
    <t>Основное мероприятие" Обеспечение качественного бюджетного (бухгалтерского) учета и отчетности в муниципальных учреждениях округа"</t>
  </si>
  <si>
    <t>Подпрограмма "Развитие туризма в Бабушкинском муниципальном округе на 2022-2026 гг."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</si>
  <si>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Вологодской области на 2022-2026 годы» </t>
  </si>
  <si>
    <t>Основное мероприятие "Ремонт сетей теплоснабжения в Бабушкинском муниципальном округе"</t>
  </si>
  <si>
    <t>Муниципальная программа «Развитие физической культуры и спорта в Бабушкинском муниципальном округе на 2022-2026 годы»</t>
  </si>
  <si>
    <t>Муниципальная программа "Реализация молодежной политики в Бабушкинском муниципальном округе на 2022-2026 годы"</t>
  </si>
  <si>
    <t>Основное мероприятие "Развитие пчеловодства в Бабушкинском округе"</t>
  </si>
  <si>
    <t>Основное мероприятие "Развитие личных подсобных хозяйств через муниципальный конкурс "Бабушкинское подворье"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</si>
  <si>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округа, а также материальных ценностей, находящихся в муниципальной собственности"</t>
  </si>
  <si>
    <t xml:space="preserve">Муниципальная программа «Развитие образования Бабушкинского муниципального округа на 2022 – 2026 годы» </t>
  </si>
  <si>
    <t xml:space="preserve">Муниципальная программа «Развитие  образования Бабушкинского муниципального округа на 2022 – 2026 годы» 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</si>
  <si>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2022 -2026 годы»</t>
  </si>
  <si>
    <t>Муниципальная программа "Комплексное обустройство сельских территорий Бабушкинского округа на 2020-2024 годы"</t>
  </si>
  <si>
    <t>Муниципальная программа "Капитальный ремонт жилых домов муниципального жилого фонда Бабушкинского муниципального округа на 2022-2026 год"</t>
  </si>
  <si>
    <t>Муниципальная программа "Энергосбережение и повышение энергетической эффективности на территории Бабушкинского муниципального округа на 2022-2026 годы"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</si>
  <si>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</t>
  </si>
  <si>
    <t xml:space="preserve">Муниципальная программа  «Обеспечение законности, правопорядка и общественной безопасности в Бабушкинском муниципальном округе на 2022-2026 годы» 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</si>
  <si>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2022-2026 годы»</t>
  </si>
  <si>
    <t xml:space="preserve">Муниципальная программа «Развитие образования Бабушкинского муниципального округа на 2022– 2026 годы» </t>
  </si>
  <si>
    <t xml:space="preserve">Муниципальная программа «Развитие образования Бабушкинского муниципального округа на 2022- 2026 годы» </t>
  </si>
  <si>
    <t>27 0 02 20230</t>
  </si>
  <si>
    <t>27 0 02 20120</t>
  </si>
  <si>
    <t>Разработка описания объекта закупки (технического задания)</t>
  </si>
  <si>
    <t>038</t>
  </si>
  <si>
    <t>088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</si>
  <si>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 , а также материальных ценностей, находящихся в муниципальной собственности"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</si>
  <si>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</si>
  <si>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31 2 EВ 00000</t>
  </si>
  <si>
    <t>31 2 EВ 51790</t>
  </si>
  <si>
    <t>024</t>
  </si>
  <si>
    <t>31 2 08 S1940</t>
  </si>
  <si>
    <t>Реализация мероприятий по капитальному ремонту МБОУ "Бабушкинская СШ"</t>
  </si>
  <si>
    <t>33 1 02 S1270</t>
  </si>
  <si>
    <t>Основное мероприятие "Приобретение услуг распределительно-логистического центра"</t>
  </si>
  <si>
    <t>31 3 03 00000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</si>
  <si>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</si>
  <si>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31 3 03 S1460</t>
  </si>
  <si>
    <t>31 2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</si>
  <si>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</si>
  <si>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31 2 E4 52130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</si>
  <si>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</si>
  <si>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902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</si>
  <si>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</si>
  <si>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</si>
  <si>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Реализация мероприятий по строительству объектов физической культуры и спорта, оснащение объектов спортивной инфраструктуры спортивно-технологическим оборудованием</t>
  </si>
  <si>
    <t>Основное мероприятие "Реализация регионального проекта "Патриотическое воспитание граждан Российской Федерациии(Вологодская область)"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</si>
  <si>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</si>
  <si>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на 2022-2026 годы» </t>
  </si>
  <si>
    <t>Предоставление денежных компенсаций на оплату жилого помещения, отопления и освещения отдельным категориям граждан</t>
  </si>
  <si>
    <t>Выплаты за звание "Почетный гражданин"</t>
  </si>
  <si>
    <t>Предоставление денежных компенсаций на оплату жилого помещения, отопления и освещения отдельным категориям граждан"</t>
  </si>
  <si>
    <t>к решению Представительного Собрания от  26.12.2022 г  №120"О бюджете округа на  2023 год и плановый период 2024 и 2025 годов"</t>
  </si>
  <si>
    <t>к решению Представительного Собрания от  26.12.2022 г  №120 "О  бюджете округа на  2023 год и плановый период 2024 и 2025 годов"</t>
  </si>
  <si>
    <t>к решению Представительного Собрания от  26.12.2022 г  №120  "О  бюджете округа на  2023 год и плановый период 2024 и 2025 годов"</t>
  </si>
  <si>
    <t>к решению Представительного Собрания от   26.12.2022 г  №120  "О бюджете округа на  2023 год и плановый период 2024 и 2025 годов"</t>
  </si>
  <si>
    <t>Основное мероприятие "Разработка и согласование проектов зон санитарной охраны источников водоснабжения района"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</si>
  <si>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</si>
  <si>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20 0 04 60040</t>
  </si>
  <si>
    <t>Основное мероприятие "Благоустройство дворовых территорий"</t>
  </si>
  <si>
    <t>27 0 01 00000</t>
  </si>
  <si>
    <t>Проведение государственной экспертизы сметной документации по благоустройству дворовых территорий</t>
  </si>
  <si>
    <t>27 0 01 20210</t>
  </si>
  <si>
    <t>27 0 02 20220</t>
  </si>
  <si>
    <t>Проведение археологических работ в рамках благоустройства общественных территорий</t>
  </si>
  <si>
    <t>27 0 02 20270</t>
  </si>
  <si>
    <t>Проведение государственной экспертизы сметной документации по благоустройству общественных территорий</t>
  </si>
  <si>
    <t>Основное мероприятие "Обустройство тротуаров"</t>
  </si>
  <si>
    <t>27 0 03 00000</t>
  </si>
  <si>
    <t>27 0 03 20040</t>
  </si>
  <si>
    <t>Обустройство тротуаров в с.им.Бабушкина</t>
  </si>
  <si>
    <t>Благоустройство прилегающей территории МБДОУ "Детский сад общеразвивающего вида №1 "Березка"  с. им. Бабушкина</t>
  </si>
  <si>
    <t>31 1 03 27250</t>
  </si>
  <si>
    <t>45 0 02 42200</t>
  </si>
  <si>
    <t>Реализация мероприятий по разработке проектно-сметной документации на строительство физкультурно-оздоровительного комплекса открытого типа в с.Рослятино</t>
  </si>
  <si>
    <t>Капитальный ремонт МБУК "Центральный Дом культуры"</t>
  </si>
  <si>
    <t>Реализация мероприятий в целях капитального и текущего ремонта Центрального Дома культуры и сельских филиалов</t>
  </si>
  <si>
    <t>Мероприятия в сфере пожарной безопасности в рамках реализации проекта  "Народный бюджет"</t>
  </si>
  <si>
    <t>35 4 04 S2274</t>
  </si>
  <si>
    <t>20 0 06 S2271</t>
  </si>
  <si>
    <t>Мероприятия в сфере коммунального хозяйства в рамках реализации проекта "Народный бюджет</t>
  </si>
  <si>
    <t>29 0 02 S2273</t>
  </si>
  <si>
    <t>Благоустройство сельских территорий в рамках реализации проекта "Народный бюджет"</t>
  </si>
  <si>
    <t>41 0 02 S2275</t>
  </si>
  <si>
    <t>Установка дополнительных уличных светильников в рамках реализации проекта  "Народный бюджет"</t>
  </si>
  <si>
    <t>Мероприятия в сфере культуры в рамках реализации проекта  "Народный бюджет"</t>
  </si>
  <si>
    <t>33 1 02 S2272</t>
  </si>
  <si>
    <t>45 0 01 S2276</t>
  </si>
  <si>
    <t>Мероприятия в сфере физической культуры в рамках реализации проекта "Народный бюджет"</t>
  </si>
  <si>
    <t>Мероприятия в области молодежной политики в рамках реализации проекта "Народный бюджет"</t>
  </si>
  <si>
    <t>47 0 00 S2277</t>
  </si>
  <si>
    <t>Основное мероприятие "Модернизация инженерного оборудования для обеспечения достаточных объемов и надежности предоставления коммунальных услуг"</t>
  </si>
  <si>
    <t>20 0 02 00000</t>
  </si>
  <si>
    <t>Модернизация инженерного оборудования</t>
  </si>
  <si>
    <t>20 0 02 60200</t>
  </si>
  <si>
    <t>33 1 04 00000</t>
  </si>
  <si>
    <t>33 1 04 02590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</si>
  <si>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музея"</t>
  </si>
  <si>
    <t>41 0 01 27690</t>
  </si>
  <si>
    <t>Разработка НМЦК и технического задания</t>
  </si>
  <si>
    <t>20 0 F5 52430</t>
  </si>
  <si>
    <t>Строительство и реконструкция (модернизация) объектов питьевого водоснабжения в рамках регионального проекта "Чистая вода"</t>
  </si>
  <si>
    <t>20 0 06 20170</t>
  </si>
  <si>
    <t>Технологическое присоединение к электрическим сетям объектов водоснабжения (Чистая вода)</t>
  </si>
  <si>
    <t>Экспертное сопровождение по объектам "Реконструкция системы водоснабжения с.им. Бабушкина и п. Юрманга Вологодской области со строительством водопроводных очистных сооружений"," Реконструкция системы водоснабжения в с.Воскресенское Вологодской области"</t>
  </si>
  <si>
    <t>20 0 06 20190</t>
  </si>
  <si>
    <t>20 0 09 20140</t>
  </si>
  <si>
    <t>Реализация мероприятий по разработке схемы водоснабжения и водоотведения Бабушкинского муниципального округа</t>
  </si>
  <si>
    <t>41 0 01 27290</t>
  </si>
  <si>
    <t>Реализация мероприятий по разработке схемы теплоснабжения Бабушкинского муниципального округа</t>
  </si>
  <si>
    <t>41 0 01 27790</t>
  </si>
  <si>
    <t>Разработка сметной документации</t>
  </si>
  <si>
    <t>41 0 01 S3150</t>
  </si>
  <si>
    <t>Подготовка объектов теплоэнергетики, находящихся в муниципальной собственности, к работе в осенне-зимний период (техническое перевооружение котельной на ул.Мира 28В в с.им.Бабушкина)</t>
  </si>
  <si>
    <t>86 0 00 00000</t>
  </si>
  <si>
    <t>Реализация государственных функций в области физической культуры и спорта</t>
  </si>
  <si>
    <t>86 0 00 21060</t>
  </si>
  <si>
    <t>Реализация прочих мероприятий в области физической культуры и спорта</t>
  </si>
  <si>
    <t>45 0 03 00000</t>
  </si>
  <si>
    <t>Основное мероприятие "Хозяйственное обеспечение Физкультурно-оздоровительного комплекса в с.им.Бабушкина Вологодской области"</t>
  </si>
  <si>
    <t>45 0 03 00590</t>
  </si>
  <si>
    <t>Реализация мероприятий по разработке проектно-сметной документации на строительство блочно-модульной  котельной МБОУ "Подболотная СОШ" по адресу: Вологодская область, Бабушкинский район, дер.Ляменьга, д.23</t>
  </si>
  <si>
    <t>Реализация мероприятий по разработке проектно-сметной документации на строительство блочно-модульной  котельной МБОУ  "Подболотная СОШ" по адресу: Вологодская область, Бабушкинский район, дер.Ляменьга, д.23</t>
  </si>
  <si>
    <t xml:space="preserve"> к решению  Представительного  Собрания от 10.07.2023 г. №228 О внесении изменений в решение от 26.12.2022 г.  № 120   "О    бюджете округа на  2023 год и плановый период 2024 и 2025 годов"</t>
  </si>
  <si>
    <t xml:space="preserve"> к решению  Представительного  Собрания от 10.07.2023 г. №228  О внесении изменений в решение от 26.12.2022 г.  № 120   "О    бюджете округа на  2023 год и плановый период 2024 и 2025 годов"</t>
  </si>
  <si>
    <t xml:space="preserve">  к решению  Представительного  Собрания от 10.07.2023 г. №228   О внесении изменений в решение от 26.12.2022 г.  № 120   "О    бюджете округа на 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</si>
</sst>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"/>
  </numFmts>
  <fonts count="40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"/>
      <family val="1"/>
    </font>
    <font>
      <sz val="10"/>
      <name val="Times"/>
      <family val="1"/>
    </font>
    <font>
      <b/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32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32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164" fontId="32" fillId="0" borderId="0" applyFill="0" applyBorder="0" applyAlignment="0" applyProtection="0"/>
    <xf numFmtId="0" fontId="16" fillId="3" borderId="0" applyNumberFormat="0" applyBorder="0" applyAlignment="0" applyProtection="0"/>
  </cellStyleXfs>
  <cellXfs count="343">
    <xf numFmtId="0" fontId="0" fillId="0" borderId="0" xfId="0"/>
    <xf numFmtId="49" fontId="23" fillId="0" borderId="12" xfId="24" applyNumberFormat="1" applyFont="1" applyFill="1" applyBorder="1" applyAlignment="1" applyProtection="1">
      <alignment horizontal="right"/>
    </xf>
    <xf numFmtId="0" fontId="30" fillId="0" borderId="14" xfId="0" applyFont="1" applyFill="1" applyBorder="1" applyAlignment="1">
      <alignment wrapText="1"/>
    </xf>
    <xf numFmtId="0" fontId="0" fillId="0" borderId="14" xfId="0" applyFont="1" applyFill="1" applyBorder="1" applyAlignment="1">
      <alignment wrapText="1"/>
    </xf>
    <xf numFmtId="49" fontId="0" fillId="0" borderId="14" xfId="0" applyNumberFormat="1" applyFont="1" applyFill="1" applyBorder="1" applyAlignment="1" applyProtection="1">
      <alignment horizontal="right"/>
      <protection locked="0"/>
    </xf>
    <xf numFmtId="0" fontId="18" fillId="0" borderId="0" xfId="0" applyFont="1" applyFill="1" applyBorder="1" applyAlignment="1"/>
    <xf numFmtId="0" fontId="26" fillId="0" borderId="14" xfId="0" applyFont="1" applyFill="1" applyBorder="1" applyAlignment="1">
      <alignment horizontal="justify" vertical="top" wrapText="1"/>
    </xf>
    <xf numFmtId="49" fontId="0" fillId="0" borderId="14" xfId="0" applyNumberFormat="1" applyFill="1" applyBorder="1" applyAlignment="1">
      <alignment horizontal="right"/>
    </xf>
    <xf numFmtId="165" fontId="27" fillId="0" borderId="14" xfId="0" applyNumberFormat="1" applyFont="1" applyFill="1" applyBorder="1"/>
    <xf numFmtId="0" fontId="28" fillId="0" borderId="14" xfId="0" applyFont="1" applyFill="1" applyBorder="1" applyAlignment="1">
      <alignment wrapText="1"/>
    </xf>
    <xf numFmtId="49" fontId="23" fillId="0" borderId="14" xfId="0" applyNumberFormat="1" applyFont="1" applyFill="1" applyBorder="1" applyAlignment="1">
      <alignment horizontal="center"/>
    </xf>
    <xf numFmtId="49" fontId="23" fillId="0" borderId="14" xfId="0" applyNumberFormat="1" applyFont="1" applyFill="1" applyBorder="1" applyAlignment="1">
      <alignment horizontal="right"/>
    </xf>
    <xf numFmtId="49" fontId="21" fillId="0" borderId="14" xfId="0" applyNumberFormat="1" applyFont="1" applyFill="1" applyBorder="1" applyAlignment="1">
      <alignment horizontal="right"/>
    </xf>
    <xf numFmtId="165" fontId="23" fillId="0" borderId="14" xfId="0" applyNumberFormat="1" applyFont="1" applyFill="1" applyBorder="1"/>
    <xf numFmtId="0" fontId="29" fillId="0" borderId="14" xfId="18" applyNumberFormat="1" applyFont="1" applyFill="1" applyBorder="1" applyAlignment="1" applyProtection="1">
      <alignment horizontal="left" wrapText="1"/>
      <protection hidden="1"/>
    </xf>
    <xf numFmtId="49" fontId="19" fillId="0" borderId="14" xfId="0" applyNumberFormat="1" applyFont="1" applyFill="1" applyBorder="1" applyAlignment="1">
      <alignment horizontal="center"/>
    </xf>
    <xf numFmtId="49" fontId="19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 applyAlignment="1">
      <alignment horizontal="right"/>
    </xf>
    <xf numFmtId="165" fontId="19" fillId="0" borderId="14" xfId="0" applyNumberFormat="1" applyFont="1" applyFill="1" applyBorder="1"/>
    <xf numFmtId="49" fontId="0" fillId="0" borderId="14" xfId="0" applyNumberFormat="1" applyFont="1" applyFill="1" applyBorder="1" applyAlignment="1">
      <alignment horizontal="center"/>
    </xf>
    <xf numFmtId="165" fontId="0" fillId="0" borderId="14" xfId="0" applyNumberFormat="1" applyFill="1" applyBorder="1" applyAlignment="1">
      <alignment horizontal="right"/>
    </xf>
    <xf numFmtId="165" fontId="23" fillId="0" borderId="14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wrapText="1"/>
    </xf>
    <xf numFmtId="165" fontId="19" fillId="0" borderId="14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/>
    </xf>
    <xf numFmtId="0" fontId="19" fillId="0" borderId="0" xfId="0" applyFont="1" applyFill="1"/>
    <xf numFmtId="165" fontId="24" fillId="0" borderId="14" xfId="0" applyNumberFormat="1" applyFont="1" applyFill="1" applyBorder="1" applyAlignment="1">
      <alignment horizontal="right"/>
    </xf>
    <xf numFmtId="0" fontId="30" fillId="0" borderId="14" xfId="0" applyNumberFormat="1" applyFont="1" applyFill="1" applyBorder="1" applyAlignment="1">
      <alignment wrapText="1"/>
    </xf>
    <xf numFmtId="49" fontId="0" fillId="0" borderId="11" xfId="0" applyNumberFormat="1" applyFill="1" applyBorder="1" applyAlignment="1">
      <alignment horizontal="right"/>
    </xf>
    <xf numFmtId="49" fontId="0" fillId="0" borderId="12" xfId="0" applyNumberFormat="1" applyFill="1" applyBorder="1" applyAlignment="1">
      <alignment horizontal="right"/>
    </xf>
    <xf numFmtId="0" fontId="35" fillId="0" borderId="14" xfId="0" applyFont="1" applyFill="1" applyBorder="1"/>
    <xf numFmtId="0" fontId="33" fillId="0" borderId="14" xfId="0" applyFont="1" applyFill="1" applyBorder="1" applyAlignment="1">
      <alignment wrapText="1"/>
    </xf>
    <xf numFmtId="0" fontId="34" fillId="0" borderId="14" xfId="0" applyFont="1" applyFill="1" applyBorder="1" applyAlignment="1">
      <alignment wrapText="1"/>
    </xf>
    <xf numFmtId="0" fontId="34" fillId="0" borderId="14" xfId="0" applyNumberFormat="1" applyFont="1" applyFill="1" applyBorder="1" applyAlignment="1">
      <alignment wrapText="1"/>
    </xf>
    <xf numFmtId="49" fontId="0" fillId="0" borderId="14" xfId="0" applyNumberFormat="1" applyFill="1" applyBorder="1" applyAlignment="1">
      <alignment horizontal="center"/>
    </xf>
    <xf numFmtId="49" fontId="23" fillId="0" borderId="12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center"/>
    </xf>
    <xf numFmtId="0" fontId="19" fillId="0" borderId="14" xfId="0" applyFont="1" applyFill="1" applyBorder="1"/>
    <xf numFmtId="0" fontId="0" fillId="0" borderId="14" xfId="0" applyFont="1" applyFill="1" applyBorder="1"/>
    <xf numFmtId="165" fontId="0" fillId="0" borderId="14" xfId="0" applyNumberFormat="1" applyFont="1" applyFill="1" applyBorder="1"/>
    <xf numFmtId="0" fontId="0" fillId="0" borderId="0" xfId="0" applyFont="1" applyFill="1"/>
    <xf numFmtId="0" fontId="30" fillId="0" borderId="14" xfId="0" applyFont="1" applyFill="1" applyBorder="1"/>
    <xf numFmtId="0" fontId="30" fillId="0" borderId="14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4" xfId="0" applyFont="1" applyFill="1" applyBorder="1" applyAlignment="1">
      <alignment horizontal="left" wrapText="1"/>
    </xf>
    <xf numFmtId="49" fontId="23" fillId="0" borderId="14" xfId="0" applyNumberFormat="1" applyFont="1" applyFill="1" applyBorder="1" applyAlignment="1" applyProtection="1">
      <alignment horizontal="right"/>
      <protection locked="0"/>
    </xf>
    <xf numFmtId="49" fontId="19" fillId="0" borderId="14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 applyProtection="1">
      <alignment vertical="top" wrapText="1"/>
      <protection locked="0"/>
    </xf>
    <xf numFmtId="0" fontId="30" fillId="0" borderId="10" xfId="0" applyFont="1" applyFill="1" applyBorder="1" applyAlignment="1">
      <alignment wrapText="1"/>
    </xf>
    <xf numFmtId="49" fontId="0" fillId="0" borderId="13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49" fontId="0" fillId="0" borderId="13" xfId="0" applyNumberFormat="1" applyFill="1" applyBorder="1" applyAlignment="1">
      <alignment horizontal="right"/>
    </xf>
    <xf numFmtId="49" fontId="0" fillId="0" borderId="19" xfId="0" applyNumberFormat="1" applyFill="1" applyBorder="1" applyAlignment="1">
      <alignment horizontal="right"/>
    </xf>
    <xf numFmtId="49" fontId="19" fillId="0" borderId="19" xfId="0" applyNumberFormat="1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center"/>
    </xf>
    <xf numFmtId="49" fontId="0" fillId="0" borderId="10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49" fontId="0" fillId="0" borderId="17" xfId="0" applyNumberFormat="1" applyFill="1" applyBorder="1" applyAlignment="1">
      <alignment horizontal="right"/>
    </xf>
    <xf numFmtId="0" fontId="30" fillId="0" borderId="18" xfId="0" applyFont="1" applyFill="1" applyBorder="1" applyAlignment="1">
      <alignment wrapText="1"/>
    </xf>
    <xf numFmtId="49" fontId="0" fillId="0" borderId="22" xfId="0" applyNumberFormat="1" applyFill="1" applyBorder="1" applyAlignment="1">
      <alignment horizontal="right"/>
    </xf>
    <xf numFmtId="0" fontId="28" fillId="0" borderId="11" xfId="0" applyFont="1" applyFill="1" applyBorder="1" applyAlignment="1">
      <alignment wrapText="1"/>
    </xf>
    <xf numFmtId="0" fontId="29" fillId="0" borderId="14" xfId="0" applyFont="1" applyFill="1" applyBorder="1"/>
    <xf numFmtId="49" fontId="0" fillId="0" borderId="11" xfId="0" applyNumberFormat="1" applyFont="1" applyFill="1" applyBorder="1" applyAlignment="1">
      <alignment horizontal="center"/>
    </xf>
    <xf numFmtId="0" fontId="28" fillId="0" borderId="14" xfId="0" applyFont="1" applyFill="1" applyBorder="1"/>
    <xf numFmtId="0" fontId="29" fillId="0" borderId="14" xfId="0" applyFont="1" applyFill="1" applyBorder="1" applyAlignment="1">
      <alignment horizontal="justify" vertical="top" wrapText="1"/>
    </xf>
    <xf numFmtId="0" fontId="22" fillId="0" borderId="14" xfId="0" applyFont="1" applyFill="1" applyBorder="1"/>
    <xf numFmtId="165" fontId="22" fillId="0" borderId="14" xfId="0" applyNumberFormat="1" applyFont="1" applyFill="1" applyBorder="1"/>
    <xf numFmtId="0" fontId="22" fillId="0" borderId="0" xfId="0" applyFont="1" applyFill="1"/>
    <xf numFmtId="49" fontId="30" fillId="0" borderId="14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 applyProtection="1">
      <alignment horizontal="right"/>
      <protection locked="0"/>
    </xf>
    <xf numFmtId="49" fontId="0" fillId="0" borderId="19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/>
    </xf>
    <xf numFmtId="0" fontId="0" fillId="0" borderId="16" xfId="0" applyFont="1" applyFill="1" applyBorder="1" applyAlignment="1">
      <alignment wrapText="1"/>
    </xf>
    <xf numFmtId="0" fontId="29" fillId="0" borderId="0" xfId="0" applyFont="1" applyFill="1" applyAlignment="1">
      <alignment horizontal="center"/>
    </xf>
    <xf numFmtId="0" fontId="26" fillId="0" borderId="14" xfId="0" applyFont="1" applyFill="1" applyBorder="1"/>
    <xf numFmtId="0" fontId="37" fillId="0" borderId="0" xfId="0" applyFont="1" applyFill="1"/>
    <xf numFmtId="165" fontId="0" fillId="0" borderId="0" xfId="0" applyNumberForma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/>
    </xf>
    <xf numFmtId="0" fontId="0" fillId="0" borderId="18" xfId="0" applyFont="1" applyFill="1" applyBorder="1" applyAlignment="1">
      <alignment wrapText="1"/>
    </xf>
    <xf numFmtId="0" fontId="0" fillId="0" borderId="21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0" borderId="11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19" fillId="0" borderId="14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0" fillId="0" borderId="0" xfId="0" applyFont="1" applyFill="1" applyAlignment="1"/>
    <xf numFmtId="0" fontId="0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0" fillId="0" borderId="12" xfId="0" applyNumberFormat="1" applyFont="1" applyFill="1" applyBorder="1" applyAlignment="1">
      <alignment wrapText="1"/>
    </xf>
    <xf numFmtId="0" fontId="0" fillId="0" borderId="12" xfId="18" applyNumberFormat="1" applyFont="1" applyFill="1" applyBorder="1" applyAlignment="1" applyProtection="1">
      <alignment horizontal="left" vertical="center" wrapText="1"/>
      <protection hidden="1"/>
    </xf>
    <xf numFmtId="0" fontId="0" fillId="0" borderId="11" xfId="0" applyFont="1" applyFill="1" applyBorder="1" applyAlignment="1">
      <alignment horizontal="left" wrapText="1"/>
    </xf>
    <xf numFmtId="0" fontId="20" fillId="0" borderId="11" xfId="0" applyFont="1" applyFill="1" applyBorder="1" applyAlignment="1">
      <alignment wrapText="1"/>
    </xf>
    <xf numFmtId="0" fontId="0" fillId="0" borderId="12" xfId="0" applyFont="1" applyFill="1" applyBorder="1" applyAlignment="1" applyProtection="1">
      <alignment vertical="top" wrapText="1"/>
      <protection locked="0"/>
    </xf>
    <xf numFmtId="0" fontId="19" fillId="0" borderId="15" xfId="18" applyNumberFormat="1" applyFont="1" applyFill="1" applyBorder="1" applyAlignment="1" applyProtection="1">
      <alignment horizontal="left" wrapText="1"/>
      <protection hidden="1"/>
    </xf>
    <xf numFmtId="0" fontId="20" fillId="0" borderId="13" xfId="0" applyFont="1" applyFill="1" applyBorder="1" applyAlignment="1">
      <alignment wrapText="1"/>
    </xf>
    <xf numFmtId="0" fontId="19" fillId="0" borderId="13" xfId="0" applyFont="1" applyFill="1" applyBorder="1" applyAlignment="1">
      <alignment wrapText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/>
    <xf numFmtId="0" fontId="20" fillId="0" borderId="12" xfId="0" applyFont="1" applyFill="1" applyBorder="1"/>
    <xf numFmtId="0" fontId="20" fillId="0" borderId="10" xfId="0" applyFont="1" applyFill="1" applyBorder="1"/>
    <xf numFmtId="0" fontId="27" fillId="0" borderId="14" xfId="0" applyFont="1" applyFill="1" applyBorder="1"/>
    <xf numFmtId="0" fontId="19" fillId="0" borderId="1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 applyProtection="1">
      <alignment horizontal="right"/>
      <protection locked="0"/>
    </xf>
    <xf numFmtId="49" fontId="0" fillId="0" borderId="10" xfId="0" applyNumberFormat="1" applyFont="1" applyFill="1" applyBorder="1" applyAlignment="1" applyProtection="1">
      <alignment horizontal="right"/>
      <protection locked="0"/>
    </xf>
    <xf numFmtId="49" fontId="0" fillId="0" borderId="18" xfId="0" applyNumberFormat="1" applyFont="1" applyFill="1" applyBorder="1" applyAlignment="1">
      <alignment horizontal="right"/>
    </xf>
    <xf numFmtId="0" fontId="0" fillId="0" borderId="0" xfId="0" applyFont="1" applyFill="1" applyBorder="1"/>
    <xf numFmtId="49" fontId="0" fillId="0" borderId="16" xfId="0" applyNumberFormat="1" applyFill="1" applyBorder="1" applyAlignment="1">
      <alignment horizontal="right"/>
    </xf>
    <xf numFmtId="49" fontId="23" fillId="0" borderId="11" xfId="0" applyNumberFormat="1" applyFont="1" applyFill="1" applyBorder="1" applyAlignment="1">
      <alignment horizontal="right"/>
    </xf>
    <xf numFmtId="49" fontId="19" fillId="0" borderId="1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wrapText="1"/>
    </xf>
    <xf numFmtId="49" fontId="0" fillId="0" borderId="0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36" fillId="0" borderId="0" xfId="0" applyFont="1" applyFill="1"/>
    <xf numFmtId="0" fontId="30" fillId="0" borderId="0" xfId="0" applyFont="1" applyFill="1"/>
    <xf numFmtId="49" fontId="29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center"/>
    </xf>
    <xf numFmtId="49" fontId="31" fillId="0" borderId="14" xfId="0" applyNumberFormat="1" applyFont="1" applyFill="1" applyBorder="1" applyAlignment="1">
      <alignment horizontal="center" wrapText="1"/>
    </xf>
    <xf numFmtId="49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center" wrapText="1"/>
    </xf>
    <xf numFmtId="165" fontId="28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center"/>
    </xf>
    <xf numFmtId="49" fontId="29" fillId="0" borderId="14" xfId="0" applyNumberFormat="1" applyFont="1" applyFill="1" applyBorder="1" applyAlignment="1">
      <alignment horizontal="center" wrapText="1"/>
    </xf>
    <xf numFmtId="49" fontId="30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center" wrapText="1"/>
    </xf>
    <xf numFmtId="0" fontId="23" fillId="0" borderId="0" xfId="0" applyFont="1" applyFill="1"/>
    <xf numFmtId="0" fontId="30" fillId="0" borderId="16" xfId="0" applyFont="1" applyFill="1" applyBorder="1" applyAlignment="1">
      <alignment wrapText="1"/>
    </xf>
    <xf numFmtId="49" fontId="30" fillId="0" borderId="10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horizontal="left" wrapText="1"/>
    </xf>
    <xf numFmtId="0" fontId="30" fillId="0" borderId="16" xfId="0" applyFont="1" applyFill="1" applyBorder="1" applyAlignment="1">
      <alignment horizontal="left" wrapText="1"/>
    </xf>
    <xf numFmtId="49" fontId="30" fillId="0" borderId="16" xfId="0" applyNumberFormat="1" applyFont="1" applyFill="1" applyBorder="1" applyAlignment="1">
      <alignment horizontal="right" wrapText="1"/>
    </xf>
    <xf numFmtId="49" fontId="30" fillId="0" borderId="16" xfId="0" applyNumberFormat="1" applyFont="1" applyFill="1" applyBorder="1" applyAlignment="1">
      <alignment horizontal="center"/>
    </xf>
    <xf numFmtId="0" fontId="25" fillId="0" borderId="14" xfId="0" applyFont="1" applyFill="1" applyBorder="1"/>
    <xf numFmtId="165" fontId="26" fillId="0" borderId="14" xfId="0" applyNumberFormat="1" applyFont="1" applyFill="1" applyBorder="1"/>
    <xf numFmtId="0" fontId="0" fillId="0" borderId="0" xfId="0" applyFill="1" applyBorder="1"/>
    <xf numFmtId="165" fontId="30" fillId="0" borderId="0" xfId="0" applyNumberFormat="1" applyFont="1" applyFill="1" applyBorder="1" applyAlignment="1">
      <alignment horizontal="right"/>
    </xf>
    <xf numFmtId="0" fontId="0" fillId="0" borderId="14" xfId="0" applyFill="1" applyBorder="1" applyAlignment="1">
      <alignment wrapText="1"/>
    </xf>
    <xf numFmtId="49" fontId="30" fillId="0" borderId="16" xfId="0" applyNumberFormat="1" applyFont="1" applyFill="1" applyBorder="1" applyAlignment="1">
      <alignment horizontal="center" wrapText="1"/>
    </xf>
    <xf numFmtId="49" fontId="30" fillId="0" borderId="18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2" fillId="0" borderId="14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right"/>
    </xf>
    <xf numFmtId="49" fontId="0" fillId="0" borderId="20" xfId="0" applyNumberFormat="1" applyFont="1" applyFill="1" applyBorder="1" applyAlignment="1">
      <alignment horizontal="right"/>
    </xf>
    <xf numFmtId="0" fontId="30" fillId="0" borderId="12" xfId="0" applyNumberFormat="1" applyFont="1" applyFill="1" applyBorder="1" applyAlignment="1">
      <alignment wrapText="1"/>
    </xf>
    <xf numFmtId="165" fontId="29" fillId="0" borderId="14" xfId="0" applyNumberFormat="1" applyFont="1" applyFill="1" applyBorder="1" applyAlignment="1">
      <alignment horizontal="right"/>
    </xf>
    <xf numFmtId="49" fontId="0" fillId="0" borderId="15" xfId="0" applyNumberFormat="1" applyFill="1" applyBorder="1" applyAlignment="1">
      <alignment horizontal="right"/>
    </xf>
    <xf numFmtId="49" fontId="0" fillId="0" borderId="15" xfId="0" applyNumberFormat="1" applyFont="1" applyFill="1" applyBorder="1" applyAlignment="1">
      <alignment horizontal="right"/>
    </xf>
    <xf numFmtId="165" fontId="29" fillId="0" borderId="14" xfId="0" applyNumberFormat="1" applyFont="1" applyFill="1" applyBorder="1"/>
    <xf numFmtId="165" fontId="30" fillId="0" borderId="14" xfId="0" applyNumberFormat="1" applyFont="1" applyFill="1" applyBorder="1"/>
    <xf numFmtId="0" fontId="30" fillId="0" borderId="21" xfId="0" applyFont="1" applyFill="1" applyBorder="1" applyAlignment="1">
      <alignment wrapText="1"/>
    </xf>
    <xf numFmtId="49" fontId="30" fillId="0" borderId="11" xfId="0" applyNumberFormat="1" applyFont="1" applyFill="1" applyBorder="1" applyAlignment="1">
      <alignment horizontal="right"/>
    </xf>
    <xf numFmtId="49" fontId="0" fillId="0" borderId="29" xfId="0" applyNumberFormat="1" applyFill="1" applyBorder="1" applyAlignment="1">
      <alignment horizontal="right"/>
    </xf>
    <xf numFmtId="49" fontId="30" fillId="0" borderId="16" xfId="0" applyNumberFormat="1" applyFont="1" applyFill="1" applyBorder="1" applyAlignment="1">
      <alignment horizontal="right"/>
    </xf>
    <xf numFmtId="0" fontId="20" fillId="0" borderId="14" xfId="0" applyFont="1" applyFill="1" applyBorder="1" applyAlignment="1">
      <alignment wrapText="1"/>
    </xf>
    <xf numFmtId="0" fontId="30" fillId="0" borderId="15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19" fillId="0" borderId="16" xfId="0" applyNumberFormat="1" applyFont="1" applyFill="1" applyBorder="1" applyAlignment="1">
      <alignment horizontal="right"/>
    </xf>
    <xf numFmtId="49" fontId="21" fillId="0" borderId="19" xfId="0" applyNumberFormat="1" applyFont="1" applyFill="1" applyBorder="1" applyAlignment="1">
      <alignment horizontal="right"/>
    </xf>
    <xf numFmtId="0" fontId="0" fillId="0" borderId="14" xfId="0" applyNumberFormat="1" applyFont="1" applyFill="1" applyBorder="1" applyAlignment="1">
      <alignment wrapText="1"/>
    </xf>
    <xf numFmtId="165" fontId="22" fillId="0" borderId="16" xfId="0" applyNumberFormat="1" applyFont="1" applyFill="1" applyBorder="1" applyAlignment="1">
      <alignment horizontal="right"/>
    </xf>
    <xf numFmtId="0" fontId="28" fillId="0" borderId="12" xfId="0" applyFont="1" applyFill="1" applyBorder="1" applyAlignment="1">
      <alignment wrapText="1"/>
    </xf>
    <xf numFmtId="49" fontId="23" fillId="0" borderId="12" xfId="0" applyNumberFormat="1" applyFont="1" applyFill="1" applyBorder="1" applyAlignment="1">
      <alignment horizontal="center"/>
    </xf>
    <xf numFmtId="49" fontId="19" fillId="0" borderId="12" xfId="0" applyNumberFormat="1" applyFont="1" applyFill="1" applyBorder="1" applyAlignment="1">
      <alignment horizontal="center"/>
    </xf>
    <xf numFmtId="0" fontId="23" fillId="0" borderId="14" xfId="0" applyFont="1" applyFill="1" applyBorder="1"/>
    <xf numFmtId="0" fontId="30" fillId="0" borderId="14" xfId="0" applyFont="1" applyFill="1" applyBorder="1" applyAlignment="1">
      <alignment horizontal="right"/>
    </xf>
    <xf numFmtId="49" fontId="28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/>
    <xf numFmtId="0" fontId="18" fillId="0" borderId="0" xfId="0" applyFont="1" applyFill="1" applyBorder="1" applyAlignment="1">
      <alignment horizontal="right" wrapText="1" shrinkToFit="1"/>
    </xf>
    <xf numFmtId="0" fontId="0" fillId="0" borderId="17" xfId="0" applyFont="1" applyFill="1" applyBorder="1" applyAlignment="1">
      <alignment horizontal="center"/>
    </xf>
    <xf numFmtId="49" fontId="0" fillId="0" borderId="12" xfId="0" applyNumberFormat="1" applyFill="1" applyBorder="1" applyAlignment="1">
      <alignment horizontal="center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>
      <alignment horizontal="center"/>
    </xf>
    <xf numFmtId="49" fontId="0" fillId="0" borderId="17" xfId="0" applyNumberFormat="1" applyFill="1" applyBorder="1" applyAlignment="1">
      <alignment horizontal="center"/>
    </xf>
    <xf numFmtId="49" fontId="0" fillId="0" borderId="10" xfId="0" applyNumberFormat="1" applyFill="1" applyBorder="1" applyAlignment="1">
      <alignment horizontal="center"/>
    </xf>
    <xf numFmtId="49" fontId="23" fillId="0" borderId="14" xfId="24" applyNumberFormat="1" applyFont="1" applyFill="1" applyBorder="1" applyAlignment="1" applyProtection="1">
      <alignment horizontal="center"/>
    </xf>
    <xf numFmtId="49" fontId="19" fillId="0" borderId="14" xfId="24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49" fontId="19" fillId="0" borderId="14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ont="1" applyFill="1" applyBorder="1" applyAlignment="1" applyProtection="1">
      <alignment horizontal="center"/>
      <protection locked="0"/>
    </xf>
    <xf numFmtId="0" fontId="22" fillId="0" borderId="14" xfId="0" applyFont="1" applyFill="1" applyBorder="1" applyAlignment="1">
      <alignment horizontal="center"/>
    </xf>
    <xf numFmtId="0" fontId="20" fillId="0" borderId="11" xfId="0" applyFont="1" applyFill="1" applyBorder="1"/>
    <xf numFmtId="165" fontId="24" fillId="0" borderId="17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wrapText="1"/>
    </xf>
    <xf numFmtId="0" fontId="30" fillId="0" borderId="13" xfId="0" applyFont="1" applyFill="1" applyBorder="1" applyAlignment="1">
      <alignment wrapText="1"/>
    </xf>
    <xf numFmtId="0" fontId="30" fillId="0" borderId="11" xfId="0" applyFont="1" applyFill="1" applyBorder="1" applyAlignment="1">
      <alignment wrapText="1"/>
    </xf>
    <xf numFmtId="0" fontId="30" fillId="0" borderId="12" xfId="0" applyFont="1" applyFill="1" applyBorder="1" applyAlignment="1">
      <alignment wrapText="1"/>
    </xf>
    <xf numFmtId="49" fontId="0" fillId="0" borderId="30" xfId="0" applyNumberFormat="1" applyFill="1" applyBorder="1" applyAlignment="1">
      <alignment horizontal="right"/>
    </xf>
    <xf numFmtId="49" fontId="19" fillId="0" borderId="11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/>
    </xf>
    <xf numFmtId="0" fontId="30" fillId="0" borderId="0" xfId="0" applyFont="1" applyFill="1" applyAlignment="1">
      <alignment horizontal="right"/>
    </xf>
    <xf numFmtId="49" fontId="0" fillId="0" borderId="16" xfId="0" applyNumberFormat="1" applyFill="1" applyBorder="1" applyAlignment="1">
      <alignment horizontal="center"/>
    </xf>
    <xf numFmtId="49" fontId="0" fillId="0" borderId="20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 applyProtection="1">
      <alignment horizontal="center"/>
      <protection locked="0"/>
    </xf>
    <xf numFmtId="49" fontId="19" fillId="0" borderId="12" xfId="0" applyNumberFormat="1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center"/>
      <protection locked="0"/>
    </xf>
    <xf numFmtId="49" fontId="23" fillId="0" borderId="31" xfId="0" applyNumberFormat="1" applyFont="1" applyFill="1" applyBorder="1" applyAlignment="1">
      <alignment horizontal="center"/>
    </xf>
    <xf numFmtId="49" fontId="23" fillId="0" borderId="11" xfId="0" applyNumberFormat="1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49" fontId="30" fillId="0" borderId="13" xfId="0" applyNumberFormat="1" applyFont="1" applyFill="1" applyBorder="1" applyAlignment="1">
      <alignment horizontal="right"/>
    </xf>
    <xf numFmtId="49" fontId="0" fillId="0" borderId="31" xfId="0" applyNumberFormat="1" applyFill="1" applyBorder="1" applyAlignment="1">
      <alignment horizontal="right"/>
    </xf>
    <xf numFmtId="49" fontId="0" fillId="0" borderId="35" xfId="0" applyNumberFormat="1" applyFill="1" applyBorder="1" applyAlignment="1">
      <alignment horizontal="right"/>
    </xf>
    <xf numFmtId="49" fontId="30" fillId="0" borderId="22" xfId="0" applyNumberFormat="1" applyFont="1" applyFill="1" applyBorder="1" applyAlignment="1">
      <alignment horizontal="right"/>
    </xf>
    <xf numFmtId="49" fontId="19" fillId="0" borderId="17" xfId="0" applyNumberFormat="1" applyFont="1" applyFill="1" applyBorder="1" applyAlignment="1">
      <alignment horizontal="center"/>
    </xf>
    <xf numFmtId="49" fontId="19" fillId="0" borderId="17" xfId="0" applyNumberFormat="1" applyFont="1" applyFill="1" applyBorder="1" applyAlignment="1">
      <alignment horizontal="right"/>
    </xf>
    <xf numFmtId="49" fontId="0" fillId="0" borderId="23" xfId="0" applyNumberFormat="1" applyFill="1" applyBorder="1" applyAlignment="1">
      <alignment horizontal="right"/>
    </xf>
    <xf numFmtId="49" fontId="30" fillId="0" borderId="23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right" wrapText="1"/>
    </xf>
    <xf numFmtId="49" fontId="31" fillId="0" borderId="14" xfId="0" applyNumberFormat="1" applyFont="1" applyFill="1" applyBorder="1" applyAlignment="1">
      <alignment horizontal="right" wrapText="1"/>
    </xf>
    <xf numFmtId="165" fontId="20" fillId="0" borderId="14" xfId="0" applyNumberFormat="1" applyFont="1" applyFill="1" applyBorder="1" applyAlignment="1">
      <alignment horizontal="right"/>
    </xf>
    <xf numFmtId="165" fontId="38" fillId="0" borderId="0" xfId="0" applyNumberFormat="1" applyFont="1" applyFill="1" applyBorder="1" applyAlignment="1">
      <alignment horizontal="right"/>
    </xf>
    <xf numFmtId="2" fontId="22" fillId="0" borderId="14" xfId="0" applyNumberFormat="1" applyFont="1" applyFill="1" applyBorder="1"/>
    <xf numFmtId="165" fontId="22" fillId="0" borderId="14" xfId="0" applyNumberFormat="1" applyFont="1" applyFill="1" applyBorder="1" applyAlignment="1"/>
    <xf numFmtId="2" fontId="0" fillId="0" borderId="0" xfId="0" applyNumberFormat="1" applyFill="1"/>
    <xf numFmtId="165" fontId="28" fillId="0" borderId="14" xfId="0" applyNumberFormat="1" applyFont="1" applyFill="1" applyBorder="1" applyAlignment="1">
      <alignment horizontal="right" wrapText="1"/>
    </xf>
    <xf numFmtId="165" fontId="24" fillId="0" borderId="14" xfId="0" applyNumberFormat="1" applyFont="1" applyFill="1" applyBorder="1"/>
    <xf numFmtId="165" fontId="0" fillId="0" borderId="26" xfId="0" applyNumberFormat="1" applyFont="1" applyFill="1" applyBorder="1" applyAlignment="1">
      <alignment horizontal="right"/>
    </xf>
    <xf numFmtId="0" fontId="0" fillId="0" borderId="12" xfId="0" applyFill="1" applyBorder="1" applyAlignment="1">
      <alignment wrapText="1"/>
    </xf>
    <xf numFmtId="49" fontId="0" fillId="0" borderId="33" xfId="0" applyNumberFormat="1" applyFill="1" applyBorder="1" applyAlignment="1">
      <alignment horizontal="right"/>
    </xf>
    <xf numFmtId="0" fontId="30" fillId="0" borderId="17" xfId="0" applyFont="1" applyFill="1" applyBorder="1"/>
    <xf numFmtId="49" fontId="30" fillId="0" borderId="17" xfId="0" applyNumberFormat="1" applyFont="1" applyFill="1" applyBorder="1" applyAlignment="1">
      <alignment horizontal="right"/>
    </xf>
    <xf numFmtId="49" fontId="30" fillId="0" borderId="17" xfId="0" applyNumberFormat="1" applyFont="1" applyFill="1" applyBorder="1" applyAlignment="1">
      <alignment horizontal="right" wrapText="1"/>
    </xf>
    <xf numFmtId="0" fontId="0" fillId="0" borderId="0" xfId="0" applyFill="1"/>
    <xf numFmtId="0" fontId="0" fillId="0" borderId="0" xfId="0" applyFill="1" applyAlignment="1">
      <alignment horizontal="right"/>
    </xf>
    <xf numFmtId="165" fontId="30" fillId="0" borderId="26" xfId="0" applyNumberFormat="1" applyFont="1" applyFill="1" applyBorder="1" applyAlignment="1">
      <alignment horizontal="right"/>
    </xf>
    <xf numFmtId="0" fontId="30" fillId="0" borderId="11" xfId="0" applyFont="1" applyFill="1" applyBorder="1" applyAlignment="1">
      <alignment horizontal="left" wrapText="1"/>
    </xf>
    <xf numFmtId="49" fontId="30" fillId="0" borderId="15" xfId="0" applyNumberFormat="1" applyFont="1" applyFill="1" applyBorder="1" applyAlignment="1">
      <alignment horizontal="right"/>
    </xf>
    <xf numFmtId="0" fontId="35" fillId="0" borderId="14" xfId="0" applyFont="1" applyFill="1" applyBorder="1" applyAlignment="1">
      <alignment wrapText="1"/>
    </xf>
    <xf numFmtId="49" fontId="19" fillId="0" borderId="22" xfId="0" applyNumberFormat="1" applyFont="1" applyFill="1" applyBorder="1" applyAlignment="1">
      <alignment horizontal="right"/>
    </xf>
    <xf numFmtId="165" fontId="0" fillId="0" borderId="0" xfId="0" applyNumberFormat="1" applyFont="1" applyFill="1" applyBorder="1"/>
    <xf numFmtId="165" fontId="0" fillId="0" borderId="0" xfId="0" applyNumberFormat="1" applyFill="1"/>
    <xf numFmtId="49" fontId="0" fillId="0" borderId="11" xfId="0" applyNumberForma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 applyProtection="1">
      <alignment horizontal="right"/>
      <protection locked="0"/>
    </xf>
    <xf numFmtId="0" fontId="29" fillId="0" borderId="15" xfId="0" applyFont="1" applyFill="1" applyBorder="1" applyAlignment="1">
      <alignment wrapText="1"/>
    </xf>
    <xf numFmtId="165" fontId="0" fillId="0" borderId="14" xfId="0" applyNumberFormat="1" applyFill="1" applyBorder="1"/>
    <xf numFmtId="165" fontId="0" fillId="0" borderId="16" xfId="0" applyNumberFormat="1" applyFill="1" applyBorder="1" applyAlignment="1">
      <alignment horizontal="right"/>
    </xf>
    <xf numFmtId="165" fontId="0" fillId="0" borderId="16" xfId="0" applyNumberFormat="1" applyFont="1" applyFill="1" applyBorder="1" applyAlignment="1">
      <alignment horizontal="right"/>
    </xf>
    <xf numFmtId="165" fontId="0" fillId="0" borderId="17" xfId="0" applyNumberFormat="1" applyFill="1" applyBorder="1" applyAlignment="1">
      <alignment horizontal="right"/>
    </xf>
    <xf numFmtId="49" fontId="27" fillId="0" borderId="14" xfId="0" applyNumberFormat="1" applyFont="1" applyFill="1" applyBorder="1" applyAlignment="1">
      <alignment horizontal="center"/>
    </xf>
    <xf numFmtId="165" fontId="30" fillId="0" borderId="16" xfId="0" applyNumberFormat="1" applyFon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 wrapText="1"/>
    </xf>
    <xf numFmtId="165" fontId="29" fillId="0" borderId="14" xfId="0" applyNumberFormat="1" applyFont="1" applyFill="1" applyBorder="1" applyAlignment="1">
      <alignment horizontal="right" wrapText="1"/>
    </xf>
    <xf numFmtId="165" fontId="28" fillId="0" borderId="14" xfId="0" applyNumberFormat="1" applyFont="1" applyFill="1" applyBorder="1"/>
    <xf numFmtId="49" fontId="0" fillId="0" borderId="22" xfId="0" applyNumberFormat="1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0" xfId="0" applyFont="1" applyFill="1" applyBorder="1"/>
    <xf numFmtId="0" fontId="0" fillId="0" borderId="18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9" xfId="0" applyFill="1" applyBorder="1"/>
    <xf numFmtId="49" fontId="20" fillId="0" borderId="12" xfId="0" applyNumberFormat="1" applyFont="1" applyFill="1" applyBorder="1" applyAlignment="1">
      <alignment horizontal="right"/>
    </xf>
    <xf numFmtId="49" fontId="20" fillId="0" borderId="13" xfId="24" applyNumberFormat="1" applyFont="1" applyFill="1" applyBorder="1" applyAlignment="1" applyProtection="1">
      <alignment horizontal="right"/>
    </xf>
    <xf numFmtId="49" fontId="19" fillId="0" borderId="15" xfId="0" applyNumberFormat="1" applyFont="1" applyFill="1" applyBorder="1" applyAlignment="1">
      <alignment horizontal="right"/>
    </xf>
    <xf numFmtId="49" fontId="20" fillId="0" borderId="13" xfId="0" applyNumberFormat="1" applyFont="1" applyFill="1" applyBorder="1" applyAlignment="1">
      <alignment horizontal="right"/>
    </xf>
    <xf numFmtId="0" fontId="23" fillId="0" borderId="12" xfId="0" applyFont="1" applyFill="1" applyBorder="1"/>
    <xf numFmtId="49" fontId="23" fillId="0" borderId="13" xfId="0" applyNumberFormat="1" applyFont="1" applyFill="1" applyBorder="1" applyAlignment="1">
      <alignment horizontal="right"/>
    </xf>
    <xf numFmtId="165" fontId="39" fillId="0" borderId="0" xfId="0" applyNumberFormat="1" applyFont="1" applyFill="1"/>
    <xf numFmtId="165" fontId="0" fillId="0" borderId="23" xfId="0" applyNumberFormat="1" applyFill="1" applyBorder="1" applyAlignment="1">
      <alignment horizontal="right"/>
    </xf>
    <xf numFmtId="0" fontId="0" fillId="0" borderId="14" xfId="0" applyNumberFormat="1" applyFill="1" applyBorder="1" applyAlignment="1">
      <alignment horizontal="right"/>
    </xf>
    <xf numFmtId="0" fontId="0" fillId="0" borderId="23" xfId="0" applyNumberFormat="1" applyFill="1" applyBorder="1" applyAlignment="1">
      <alignment horizontal="right"/>
    </xf>
    <xf numFmtId="0" fontId="20" fillId="0" borderId="20" xfId="0" applyFont="1" applyFill="1" applyBorder="1"/>
    <xf numFmtId="49" fontId="0" fillId="0" borderId="20" xfId="0" applyNumberFormat="1" applyFill="1" applyBorder="1" applyAlignment="1">
      <alignment horizontal="center"/>
    </xf>
    <xf numFmtId="49" fontId="0" fillId="0" borderId="20" xfId="0" applyNumberFormat="1" applyFill="1" applyBorder="1" applyAlignment="1">
      <alignment horizontal="right"/>
    </xf>
    <xf numFmtId="49" fontId="0" fillId="0" borderId="21" xfId="0" applyNumberFormat="1" applyFill="1" applyBorder="1" applyAlignment="1">
      <alignment horizontal="right"/>
    </xf>
    <xf numFmtId="165" fontId="22" fillId="0" borderId="26" xfId="0" applyNumberFormat="1" applyFont="1" applyFill="1" applyBorder="1" applyAlignment="1">
      <alignment horizontal="right"/>
    </xf>
    <xf numFmtId="0" fontId="0" fillId="0" borderId="11" xfId="0" applyFont="1" applyFill="1" applyBorder="1" applyAlignment="1" applyProtection="1">
      <alignment vertical="top" wrapText="1"/>
      <protection locked="0"/>
    </xf>
    <xf numFmtId="165" fontId="19" fillId="0" borderId="17" xfId="0" applyNumberFormat="1" applyFont="1" applyFill="1" applyBorder="1" applyAlignment="1">
      <alignment horizontal="right"/>
    </xf>
    <xf numFmtId="49" fontId="0" fillId="0" borderId="37" xfId="0" applyNumberFormat="1" applyFont="1" applyFill="1" applyBorder="1" applyAlignment="1">
      <alignment horizontal="center"/>
    </xf>
    <xf numFmtId="0" fontId="0" fillId="0" borderId="13" xfId="0" applyFont="1" applyFill="1" applyBorder="1" applyAlignment="1">
      <alignment wrapText="1"/>
    </xf>
    <xf numFmtId="165" fontId="0" fillId="0" borderId="17" xfId="0" applyNumberFormat="1" applyFont="1" applyFill="1" applyBorder="1" applyAlignment="1">
      <alignment horizontal="right"/>
    </xf>
    <xf numFmtId="0" fontId="19" fillId="0" borderId="17" xfId="0" applyFont="1" applyFill="1" applyBorder="1" applyAlignment="1">
      <alignment wrapText="1"/>
    </xf>
    <xf numFmtId="165" fontId="30" fillId="0" borderId="17" xfId="0" applyNumberFormat="1" applyFont="1" applyFill="1" applyBorder="1" applyAlignment="1">
      <alignment horizontal="right"/>
    </xf>
    <xf numFmtId="0" fontId="17" fillId="0" borderId="0" xfId="0" applyFont="1" applyFill="1" applyAlignment="1">
      <alignment horizontal="right" wrapText="1"/>
    </xf>
    <xf numFmtId="0" fontId="0" fillId="0" borderId="0" xfId="0" applyFill="1" applyAlignment="1"/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4" xfId="0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14" xfId="0" applyFont="1" applyFill="1" applyBorder="1" applyAlignment="1">
      <alignment horizontal="center"/>
    </xf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horizontal="right" wrapText="1"/>
    </xf>
    <xf numFmtId="0" fontId="17" fillId="0" borderId="0" xfId="0" applyFont="1" applyAlignment="1">
      <alignment horizontal="right" wrapText="1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19" fillId="0" borderId="15" xfId="0" applyFont="1" applyFill="1" applyBorder="1" applyAlignment="1">
      <alignment horizontal="center"/>
    </xf>
    <xf numFmtId="0" fontId="0" fillId="0" borderId="36" xfId="0" applyFill="1" applyBorder="1" applyAlignment="1"/>
    <xf numFmtId="0" fontId="0" fillId="0" borderId="22" xfId="0" applyFill="1" applyBorder="1" applyAlignment="1"/>
    <xf numFmtId="0" fontId="18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/>
    </xf>
    <xf numFmtId="0" fontId="17" fillId="0" borderId="0" xfId="0" applyFont="1" applyFill="1" applyAlignment="1">
      <alignment wrapText="1"/>
    </xf>
    <xf numFmtId="0" fontId="17" fillId="0" borderId="0" xfId="0" applyFont="1" applyFill="1" applyAlignment="1"/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10" xfId="0" applyFont="1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24" xfId="0" applyFont="1" applyFill="1" applyBorder="1" applyAlignment="1">
      <alignment horizontal="center" wrapText="1"/>
    </xf>
    <xf numFmtId="0" fontId="0" fillId="0" borderId="25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4" xfId="0" applyFill="1" applyBorder="1" applyAlignment="1"/>
    <xf numFmtId="0" fontId="19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/>
    </xf>
    <xf numFmtId="0" fontId="17" fillId="0" borderId="0" xfId="0" applyFont="1" applyFill="1" applyAlignment="1">
      <alignment horizontal="left" wrapText="1"/>
    </xf>
    <xf numFmtId="0" fontId="0" fillId="0" borderId="16" xfId="0" applyFont="1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19" fillId="0" borderId="0" xfId="0" applyFont="1" applyFill="1" applyBorder="1" applyAlignment="1">
      <alignment horizontal="center" wrapText="1"/>
    </xf>
    <xf numFmtId="0" fontId="0" fillId="0" borderId="16" xfId="0" applyFont="1" applyFill="1" applyBorder="1" applyAlignment="1"/>
    <xf numFmtId="0" fontId="0" fillId="0" borderId="17" xfId="0" applyFill="1" applyBorder="1" applyAlignment="1"/>
    <xf numFmtId="0" fontId="0" fillId="0" borderId="17" xfId="0" applyFill="1" applyBorder="1" applyAlignment="1">
      <alignment horizontal="center"/>
    </xf>
    <xf numFmtId="0" fontId="26" fillId="0" borderId="0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23" xfId="0" applyFont="1" applyFill="1" applyBorder="1" applyAlignment="1">
      <alignment horizontal="center" wrapText="1"/>
    </xf>
    <xf numFmtId="0" fontId="30" fillId="0" borderId="32" xfId="0" applyFont="1" applyFill="1" applyBorder="1" applyAlignment="1">
      <alignment horizontal="center" wrapText="1"/>
    </xf>
    <xf numFmtId="0" fontId="30" fillId="0" borderId="33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0" fillId="0" borderId="27" xfId="0" applyFill="1" applyBorder="1" applyAlignment="1">
      <alignment horizontal="center" wrapText="1"/>
    </xf>
    <xf numFmtId="0" fontId="0" fillId="0" borderId="34" xfId="0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2"/>
  <sheetViews>
    <sheetView tabSelected="1" workbookViewId="0">
      <selection activeCell="J17" sqref="J17"/>
    </sheetView>
  </sheetViews>
  <sheetFormatPr defaultColWidth="8.85546875" defaultRowHeight="12.75" x14ac:dyDescent="0.2"/>
  <cols>
    <col min="1" max="1" width="51" style="240" customWidth="1"/>
    <col min="2" max="3" width="8.42578125" style="240" customWidth="1"/>
    <col min="4" max="4" width="16.42578125" style="240" customWidth="1"/>
    <col min="5" max="6" width="11" style="240" customWidth="1"/>
    <col min="7" max="16384" width="8.85546875" style="240"/>
  </cols>
  <sheetData>
    <row r="1" spans="1:6" x14ac:dyDescent="0.2">
      <c r="D1" s="297" t="s">
        <v>475</v>
      </c>
      <c r="E1" s="297"/>
      <c r="F1" s="297"/>
    </row>
    <row r="2" spans="1:6" ht="60.6" customHeight="1" x14ac:dyDescent="0.2">
      <c r="D2" s="298" t="s">
        <v>742</v>
      </c>
      <c r="E2" s="299"/>
      <c r="F2" s="299"/>
    </row>
    <row r="4" spans="1:6" ht="20.45" customHeight="1" x14ac:dyDescent="0.2">
      <c r="B4" s="5"/>
      <c r="C4" s="5"/>
      <c r="D4" s="297" t="s">
        <v>475</v>
      </c>
      <c r="E4" s="297"/>
      <c r="F4" s="297"/>
    </row>
    <row r="5" spans="1:6" x14ac:dyDescent="0.2">
      <c r="B5" s="5"/>
      <c r="C5" s="5"/>
      <c r="D5" s="305" t="s">
        <v>669</v>
      </c>
      <c r="E5" s="305"/>
      <c r="F5" s="305"/>
    </row>
    <row r="6" spans="1:6" ht="7.9" customHeight="1" x14ac:dyDescent="0.2">
      <c r="B6" s="5"/>
      <c r="C6" s="5"/>
      <c r="D6" s="305"/>
      <c r="E6" s="305"/>
      <c r="F6" s="305"/>
    </row>
    <row r="7" spans="1:6" x14ac:dyDescent="0.2">
      <c r="B7" s="5"/>
      <c r="C7" s="5"/>
      <c r="D7" s="305"/>
      <c r="E7" s="305"/>
      <c r="F7" s="305"/>
    </row>
    <row r="8" spans="1:6" x14ac:dyDescent="0.2">
      <c r="B8" s="5"/>
      <c r="C8" s="5"/>
      <c r="D8" s="305"/>
      <c r="E8" s="305"/>
      <c r="F8" s="305"/>
    </row>
    <row r="9" spans="1:6" x14ac:dyDescent="0.2">
      <c r="B9" s="297"/>
      <c r="C9" s="297"/>
      <c r="D9" s="297"/>
    </row>
    <row r="10" spans="1:6" x14ac:dyDescent="0.2">
      <c r="D10" s="240" t="s">
        <v>463</v>
      </c>
      <c r="E10" s="240" t="s">
        <v>463</v>
      </c>
    </row>
    <row r="11" spans="1:6" x14ac:dyDescent="0.2">
      <c r="A11" s="300" t="s">
        <v>464</v>
      </c>
      <c r="B11" s="300"/>
      <c r="C11" s="300"/>
      <c r="D11" s="300"/>
      <c r="E11" s="300"/>
      <c r="F11" s="300"/>
    </row>
    <row r="12" spans="1:6" x14ac:dyDescent="0.2">
      <c r="A12" s="300" t="s">
        <v>568</v>
      </c>
      <c r="B12" s="300"/>
      <c r="C12" s="300"/>
      <c r="D12" s="300"/>
      <c r="E12" s="301"/>
      <c r="F12" s="301"/>
    </row>
    <row r="14" spans="1:6" ht="25.5" x14ac:dyDescent="0.2">
      <c r="A14" s="263" t="s">
        <v>465</v>
      </c>
      <c r="B14" s="263" t="s">
        <v>466</v>
      </c>
      <c r="C14" s="264" t="s">
        <v>467</v>
      </c>
      <c r="D14" s="302" t="s">
        <v>468</v>
      </c>
      <c r="E14" s="303"/>
      <c r="F14" s="304"/>
    </row>
    <row r="15" spans="1:6" ht="17.45" customHeight="1" x14ac:dyDescent="0.2">
      <c r="A15" s="265"/>
      <c r="B15" s="265"/>
      <c r="C15" s="266"/>
      <c r="D15" s="262" t="s">
        <v>387</v>
      </c>
      <c r="E15" s="262" t="s">
        <v>421</v>
      </c>
      <c r="F15" s="262" t="s">
        <v>505</v>
      </c>
    </row>
    <row r="16" spans="1:6" x14ac:dyDescent="0.2">
      <c r="A16" s="106">
        <v>1</v>
      </c>
      <c r="B16" s="106">
        <v>2</v>
      </c>
      <c r="C16" s="107">
        <v>3</v>
      </c>
      <c r="D16" s="262">
        <v>4</v>
      </c>
      <c r="E16" s="262">
        <v>5</v>
      </c>
      <c r="F16" s="262">
        <v>6</v>
      </c>
    </row>
    <row r="17" spans="1:6" ht="15" x14ac:dyDescent="0.2">
      <c r="A17" s="90" t="s">
        <v>9</v>
      </c>
      <c r="B17" s="267" t="s">
        <v>10</v>
      </c>
      <c r="C17" s="268" t="s">
        <v>469</v>
      </c>
      <c r="D17" s="227">
        <f>D18+D20+D22+D19+D24+D23+D21</f>
        <v>97802.39999999998</v>
      </c>
      <c r="E17" s="227">
        <f>E18+E20+E22+E19+E24+E23+E21</f>
        <v>95245.4</v>
      </c>
      <c r="F17" s="227">
        <f>F18+F20+F22+F19+F24+F23+F21</f>
        <v>95448.6</v>
      </c>
    </row>
    <row r="18" spans="1:6" ht="38.25" x14ac:dyDescent="0.2">
      <c r="A18" s="91" t="s">
        <v>11</v>
      </c>
      <c r="B18" s="36" t="s">
        <v>10</v>
      </c>
      <c r="C18" s="108" t="s">
        <v>12</v>
      </c>
      <c r="D18" s="23">
        <v>2264.5</v>
      </c>
      <c r="E18" s="23">
        <v>2264.5</v>
      </c>
      <c r="F18" s="23">
        <v>2264.5</v>
      </c>
    </row>
    <row r="19" spans="1:6" ht="51" x14ac:dyDescent="0.2">
      <c r="A19" s="91" t="s">
        <v>13</v>
      </c>
      <c r="B19" s="36" t="s">
        <v>10</v>
      </c>
      <c r="C19" s="108" t="s">
        <v>14</v>
      </c>
      <c r="D19" s="23">
        <v>857.9</v>
      </c>
      <c r="E19" s="23">
        <v>819</v>
      </c>
      <c r="F19" s="23">
        <v>819</v>
      </c>
    </row>
    <row r="20" spans="1:6" ht="51" x14ac:dyDescent="0.2">
      <c r="A20" s="91" t="s">
        <v>470</v>
      </c>
      <c r="B20" s="36" t="s">
        <v>10</v>
      </c>
      <c r="C20" s="108" t="s">
        <v>15</v>
      </c>
      <c r="D20" s="23">
        <v>58034.7</v>
      </c>
      <c r="E20" s="23">
        <v>56211.6</v>
      </c>
      <c r="F20" s="23">
        <v>56212.2</v>
      </c>
    </row>
    <row r="21" spans="1:6" x14ac:dyDescent="0.2">
      <c r="A21" s="86" t="s">
        <v>147</v>
      </c>
      <c r="B21" s="16" t="s">
        <v>10</v>
      </c>
      <c r="C21" s="269" t="s">
        <v>28</v>
      </c>
      <c r="D21" s="23">
        <v>0.5</v>
      </c>
      <c r="E21" s="23">
        <v>0.5</v>
      </c>
      <c r="F21" s="23">
        <v>0.5</v>
      </c>
    </row>
    <row r="22" spans="1:6" ht="40.700000000000003" customHeight="1" x14ac:dyDescent="0.2">
      <c r="A22" s="91" t="s">
        <v>16</v>
      </c>
      <c r="B22" s="36" t="s">
        <v>10</v>
      </c>
      <c r="C22" s="108" t="s">
        <v>17</v>
      </c>
      <c r="D22" s="23">
        <v>12164.7</v>
      </c>
      <c r="E22" s="23">
        <v>11892.8</v>
      </c>
      <c r="F22" s="23">
        <v>11892.8</v>
      </c>
    </row>
    <row r="23" spans="1:6" ht="12.4" customHeight="1" x14ac:dyDescent="0.2">
      <c r="A23" s="91" t="s">
        <v>18</v>
      </c>
      <c r="B23" s="36" t="s">
        <v>10</v>
      </c>
      <c r="C23" s="108" t="s">
        <v>19</v>
      </c>
      <c r="D23" s="23">
        <v>2776.4</v>
      </c>
      <c r="E23" s="23">
        <v>3000</v>
      </c>
      <c r="F23" s="23">
        <v>3000</v>
      </c>
    </row>
    <row r="24" spans="1:6" x14ac:dyDescent="0.2">
      <c r="A24" s="91" t="s">
        <v>20</v>
      </c>
      <c r="B24" s="36" t="s">
        <v>10</v>
      </c>
      <c r="C24" s="108" t="s">
        <v>21</v>
      </c>
      <c r="D24" s="23">
        <v>21703.7</v>
      </c>
      <c r="E24" s="23">
        <v>21057</v>
      </c>
      <c r="F24" s="23">
        <v>21259.599999999999</v>
      </c>
    </row>
    <row r="25" spans="1:6" ht="15" x14ac:dyDescent="0.2">
      <c r="A25" s="167" t="s">
        <v>527</v>
      </c>
      <c r="B25" s="11" t="s">
        <v>12</v>
      </c>
      <c r="C25" s="16" t="s">
        <v>469</v>
      </c>
      <c r="D25" s="21">
        <f>D26</f>
        <v>1160.2</v>
      </c>
      <c r="E25" s="21">
        <f>E26</f>
        <v>694.6</v>
      </c>
      <c r="F25" s="21">
        <f>F26</f>
        <v>719</v>
      </c>
    </row>
    <row r="26" spans="1:6" x14ac:dyDescent="0.2">
      <c r="A26" s="86" t="s">
        <v>528</v>
      </c>
      <c r="B26" s="16" t="s">
        <v>12</v>
      </c>
      <c r="C26" s="16" t="s">
        <v>14</v>
      </c>
      <c r="D26" s="23">
        <v>1160.2</v>
      </c>
      <c r="E26" s="23">
        <v>694.6</v>
      </c>
      <c r="F26" s="23">
        <v>719</v>
      </c>
    </row>
    <row r="27" spans="1:6" ht="30" x14ac:dyDescent="0.2">
      <c r="A27" s="90" t="s">
        <v>22</v>
      </c>
      <c r="B27" s="267" t="s">
        <v>14</v>
      </c>
      <c r="C27" s="270" t="s">
        <v>469</v>
      </c>
      <c r="D27" s="227">
        <f>D28+D29</f>
        <v>3541.5</v>
      </c>
      <c r="E27" s="227">
        <f>E28+E29</f>
        <v>1453.5</v>
      </c>
      <c r="F27" s="227">
        <f>F28+F29</f>
        <v>1453.5</v>
      </c>
    </row>
    <row r="28" spans="1:6" ht="38.25" x14ac:dyDescent="0.2">
      <c r="A28" s="91" t="s">
        <v>416</v>
      </c>
      <c r="B28" s="36" t="s">
        <v>14</v>
      </c>
      <c r="C28" s="108" t="s">
        <v>42</v>
      </c>
      <c r="D28" s="23">
        <v>3324.6</v>
      </c>
      <c r="E28" s="23">
        <v>1321.6</v>
      </c>
      <c r="F28" s="23">
        <v>1321.6</v>
      </c>
    </row>
    <row r="29" spans="1:6" ht="27.75" customHeight="1" x14ac:dyDescent="0.2">
      <c r="A29" s="97" t="s">
        <v>135</v>
      </c>
      <c r="B29" s="36" t="s">
        <v>14</v>
      </c>
      <c r="C29" s="108" t="s">
        <v>47</v>
      </c>
      <c r="D29" s="23">
        <v>216.9</v>
      </c>
      <c r="E29" s="23">
        <v>131.9</v>
      </c>
      <c r="F29" s="23">
        <v>131.9</v>
      </c>
    </row>
    <row r="30" spans="1:6" ht="15" x14ac:dyDescent="0.2">
      <c r="A30" s="90" t="s">
        <v>24</v>
      </c>
      <c r="B30" s="267" t="s">
        <v>15</v>
      </c>
      <c r="C30" s="270" t="s">
        <v>469</v>
      </c>
      <c r="D30" s="227">
        <f>D33+D31+D32+D34</f>
        <v>80552.599999999991</v>
      </c>
      <c r="E30" s="227">
        <f>E33+E31+E32+E34</f>
        <v>21973.1</v>
      </c>
      <c r="F30" s="227">
        <f>F33+F31+F32+F34</f>
        <v>21124.1</v>
      </c>
    </row>
    <row r="31" spans="1:6" x14ac:dyDescent="0.2">
      <c r="A31" s="91" t="s">
        <v>25</v>
      </c>
      <c r="B31" s="36" t="s">
        <v>15</v>
      </c>
      <c r="C31" s="108" t="s">
        <v>10</v>
      </c>
      <c r="D31" s="23">
        <v>200</v>
      </c>
      <c r="E31" s="23">
        <v>200</v>
      </c>
      <c r="F31" s="23">
        <v>200</v>
      </c>
    </row>
    <row r="32" spans="1:6" x14ac:dyDescent="0.2">
      <c r="A32" s="91" t="s">
        <v>134</v>
      </c>
      <c r="B32" s="36" t="s">
        <v>15</v>
      </c>
      <c r="C32" s="108" t="s">
        <v>28</v>
      </c>
      <c r="D32" s="23">
        <v>1290.7</v>
      </c>
      <c r="E32" s="23">
        <v>70</v>
      </c>
      <c r="F32" s="23">
        <v>70</v>
      </c>
    </row>
    <row r="33" spans="1:7" ht="14.25" customHeight="1" x14ac:dyDescent="0.2">
      <c r="A33" s="91" t="s">
        <v>26</v>
      </c>
      <c r="B33" s="36" t="s">
        <v>15</v>
      </c>
      <c r="C33" s="108" t="s">
        <v>23</v>
      </c>
      <c r="D33" s="23">
        <v>77884.2</v>
      </c>
      <c r="E33" s="23">
        <v>21543.1</v>
      </c>
      <c r="F33" s="23">
        <v>20694.099999999999</v>
      </c>
    </row>
    <row r="34" spans="1:7" ht="14.25" customHeight="1" x14ac:dyDescent="0.2">
      <c r="A34" s="91" t="s">
        <v>163</v>
      </c>
      <c r="B34" s="36" t="s">
        <v>15</v>
      </c>
      <c r="C34" s="108" t="s">
        <v>164</v>
      </c>
      <c r="D34" s="23">
        <v>1177.7</v>
      </c>
      <c r="E34" s="23">
        <v>160</v>
      </c>
      <c r="F34" s="23">
        <v>160</v>
      </c>
      <c r="G34" s="228"/>
    </row>
    <row r="35" spans="1:7" ht="14.25" customHeight="1" x14ac:dyDescent="0.2">
      <c r="A35" s="90" t="s">
        <v>27</v>
      </c>
      <c r="B35" s="267" t="s">
        <v>28</v>
      </c>
      <c r="C35" s="270" t="s">
        <v>469</v>
      </c>
      <c r="D35" s="227">
        <f>D36+D37+D38</f>
        <v>455092.3</v>
      </c>
      <c r="E35" s="227">
        <f t="shared" ref="E35:F35" si="0">E36+E37+E38</f>
        <v>193103.1</v>
      </c>
      <c r="F35" s="227">
        <f t="shared" si="0"/>
        <v>21153.599999999999</v>
      </c>
    </row>
    <row r="36" spans="1:7" ht="14.25" customHeight="1" x14ac:dyDescent="0.2">
      <c r="A36" s="91" t="s">
        <v>29</v>
      </c>
      <c r="B36" s="36" t="s">
        <v>28</v>
      </c>
      <c r="C36" s="108" t="s">
        <v>10</v>
      </c>
      <c r="D36" s="23">
        <v>1612</v>
      </c>
      <c r="E36" s="23">
        <v>1552</v>
      </c>
      <c r="F36" s="23">
        <v>1552</v>
      </c>
    </row>
    <row r="37" spans="1:7" ht="14.25" customHeight="1" x14ac:dyDescent="0.2">
      <c r="A37" s="91" t="s">
        <v>117</v>
      </c>
      <c r="B37" s="36" t="s">
        <v>28</v>
      </c>
      <c r="C37" s="108" t="s">
        <v>12</v>
      </c>
      <c r="D37" s="23">
        <v>400169.5</v>
      </c>
      <c r="E37" s="23">
        <v>179508.9</v>
      </c>
      <c r="F37" s="23">
        <v>8729.1</v>
      </c>
    </row>
    <row r="38" spans="1:7" ht="14.25" customHeight="1" x14ac:dyDescent="0.2">
      <c r="A38" s="91" t="s">
        <v>167</v>
      </c>
      <c r="B38" s="36" t="s">
        <v>28</v>
      </c>
      <c r="C38" s="108" t="s">
        <v>14</v>
      </c>
      <c r="D38" s="23">
        <v>53310.8</v>
      </c>
      <c r="E38" s="23">
        <v>12042.2</v>
      </c>
      <c r="F38" s="23">
        <v>10872.5</v>
      </c>
    </row>
    <row r="39" spans="1:7" ht="18" customHeight="1" x14ac:dyDescent="0.2">
      <c r="A39" s="90" t="s">
        <v>30</v>
      </c>
      <c r="B39" s="267" t="s">
        <v>17</v>
      </c>
      <c r="C39" s="270" t="s">
        <v>469</v>
      </c>
      <c r="D39" s="227">
        <f>D40</f>
        <v>5883.9</v>
      </c>
      <c r="E39" s="227">
        <f>E40</f>
        <v>595</v>
      </c>
      <c r="F39" s="227">
        <f>F40</f>
        <v>295</v>
      </c>
    </row>
    <row r="40" spans="1:7" ht="25.5" x14ac:dyDescent="0.2">
      <c r="A40" s="91" t="s">
        <v>31</v>
      </c>
      <c r="B40" s="36" t="s">
        <v>17</v>
      </c>
      <c r="C40" s="108" t="s">
        <v>14</v>
      </c>
      <c r="D40" s="23">
        <v>5883.9</v>
      </c>
      <c r="E40" s="23">
        <v>595</v>
      </c>
      <c r="F40" s="23">
        <v>295</v>
      </c>
    </row>
    <row r="41" spans="1:7" ht="15" x14ac:dyDescent="0.2">
      <c r="A41" s="90" t="s">
        <v>32</v>
      </c>
      <c r="B41" s="267" t="s">
        <v>33</v>
      </c>
      <c r="C41" s="270" t="s">
        <v>469</v>
      </c>
      <c r="D41" s="227">
        <f>D42+D43+D45+D46+D44</f>
        <v>382240.60000000003</v>
      </c>
      <c r="E41" s="227">
        <f>E42+E43+E45+E46+E44</f>
        <v>374433.10000000003</v>
      </c>
      <c r="F41" s="227">
        <f>F42+F43+F45+F46+F44</f>
        <v>380017.5</v>
      </c>
    </row>
    <row r="42" spans="1:7" x14ac:dyDescent="0.2">
      <c r="A42" s="91" t="s">
        <v>34</v>
      </c>
      <c r="B42" s="36" t="s">
        <v>33</v>
      </c>
      <c r="C42" s="108" t="s">
        <v>10</v>
      </c>
      <c r="D42" s="23">
        <v>74651</v>
      </c>
      <c r="E42" s="23">
        <v>67637.2</v>
      </c>
      <c r="F42" s="23">
        <v>71438.7</v>
      </c>
    </row>
    <row r="43" spans="1:7" x14ac:dyDescent="0.2">
      <c r="A43" s="91" t="s">
        <v>35</v>
      </c>
      <c r="B43" s="36" t="s">
        <v>33</v>
      </c>
      <c r="C43" s="108" t="s">
        <v>12</v>
      </c>
      <c r="D43" s="23">
        <v>245019.5</v>
      </c>
      <c r="E43" s="23">
        <v>242560.6</v>
      </c>
      <c r="F43" s="23">
        <v>242107.2</v>
      </c>
      <c r="G43" s="228"/>
    </row>
    <row r="44" spans="1:7" x14ac:dyDescent="0.2">
      <c r="A44" s="91" t="s">
        <v>138</v>
      </c>
      <c r="B44" s="36" t="s">
        <v>33</v>
      </c>
      <c r="C44" s="108" t="s">
        <v>14</v>
      </c>
      <c r="D44" s="23">
        <v>10740.7</v>
      </c>
      <c r="E44" s="23">
        <v>11038.4</v>
      </c>
      <c r="F44" s="23">
        <v>11498.5</v>
      </c>
      <c r="G44" s="228"/>
    </row>
    <row r="45" spans="1:7" ht="14.25" customHeight="1" x14ac:dyDescent="0.2">
      <c r="A45" s="91" t="s">
        <v>155</v>
      </c>
      <c r="B45" s="36" t="s">
        <v>33</v>
      </c>
      <c r="C45" s="108" t="s">
        <v>33</v>
      </c>
      <c r="D45" s="23">
        <v>710</v>
      </c>
      <c r="E45" s="23">
        <v>710</v>
      </c>
      <c r="F45" s="23">
        <v>710</v>
      </c>
    </row>
    <row r="46" spans="1:7" ht="13.7" customHeight="1" x14ac:dyDescent="0.2">
      <c r="A46" s="91" t="s">
        <v>36</v>
      </c>
      <c r="B46" s="36" t="s">
        <v>33</v>
      </c>
      <c r="C46" s="108" t="s">
        <v>23</v>
      </c>
      <c r="D46" s="23">
        <v>51119.4</v>
      </c>
      <c r="E46" s="23">
        <v>52486.9</v>
      </c>
      <c r="F46" s="23">
        <v>54263.1</v>
      </c>
    </row>
    <row r="47" spans="1:7" ht="15.75" customHeight="1" x14ac:dyDescent="0.2">
      <c r="A47" s="90" t="s">
        <v>471</v>
      </c>
      <c r="B47" s="267" t="s">
        <v>37</v>
      </c>
      <c r="C47" s="270" t="s">
        <v>469</v>
      </c>
      <c r="D47" s="227">
        <f>D48+D49</f>
        <v>60183.6</v>
      </c>
      <c r="E47" s="227">
        <f>E48+E49</f>
        <v>53429.7</v>
      </c>
      <c r="F47" s="227">
        <f>F48+F49</f>
        <v>55727.7</v>
      </c>
    </row>
    <row r="48" spans="1:7" x14ac:dyDescent="0.2">
      <c r="A48" s="101" t="s">
        <v>38</v>
      </c>
      <c r="B48" s="36" t="s">
        <v>37</v>
      </c>
      <c r="C48" s="108" t="s">
        <v>10</v>
      </c>
      <c r="D48" s="23">
        <v>59361.1</v>
      </c>
      <c r="E48" s="23">
        <v>52595.1</v>
      </c>
      <c r="F48" s="23">
        <v>54859.7</v>
      </c>
    </row>
    <row r="49" spans="1:7" ht="27.75" customHeight="1" x14ac:dyDescent="0.2">
      <c r="A49" s="91" t="s">
        <v>472</v>
      </c>
      <c r="B49" s="36" t="s">
        <v>37</v>
      </c>
      <c r="C49" s="108" t="s">
        <v>15</v>
      </c>
      <c r="D49" s="23">
        <v>822.5</v>
      </c>
      <c r="E49" s="23">
        <v>834.6</v>
      </c>
      <c r="F49" s="23">
        <v>868</v>
      </c>
    </row>
    <row r="50" spans="1:7" ht="16.5" customHeight="1" x14ac:dyDescent="0.2">
      <c r="A50" s="90" t="s">
        <v>39</v>
      </c>
      <c r="B50" s="267" t="s">
        <v>23</v>
      </c>
      <c r="C50" s="270" t="s">
        <v>469</v>
      </c>
      <c r="D50" s="227">
        <f>D51+D52</f>
        <v>313.10000000000002</v>
      </c>
      <c r="E50" s="227">
        <f>E51+E52</f>
        <v>1401.1</v>
      </c>
      <c r="F50" s="227">
        <f>F51+F52</f>
        <v>410.6</v>
      </c>
    </row>
    <row r="51" spans="1:7" ht="14.25" customHeight="1" x14ac:dyDescent="0.2">
      <c r="A51" s="91" t="s">
        <v>40</v>
      </c>
      <c r="B51" s="36" t="s">
        <v>23</v>
      </c>
      <c r="C51" s="108" t="s">
        <v>33</v>
      </c>
      <c r="D51" s="23">
        <v>241.1</v>
      </c>
      <c r="E51" s="23">
        <v>242.6</v>
      </c>
      <c r="F51" s="23">
        <v>242.6</v>
      </c>
    </row>
    <row r="52" spans="1:7" ht="14.25" customHeight="1" x14ac:dyDescent="0.2">
      <c r="A52" s="91" t="s">
        <v>157</v>
      </c>
      <c r="B52" s="36" t="s">
        <v>23</v>
      </c>
      <c r="C52" s="108" t="s">
        <v>23</v>
      </c>
      <c r="D52" s="23">
        <v>72</v>
      </c>
      <c r="E52" s="23">
        <v>1158.5</v>
      </c>
      <c r="F52" s="23">
        <v>168</v>
      </c>
    </row>
    <row r="53" spans="1:7" ht="15" x14ac:dyDescent="0.2">
      <c r="A53" s="102" t="s">
        <v>41</v>
      </c>
      <c r="B53" s="267" t="s">
        <v>42</v>
      </c>
      <c r="C53" s="270" t="s">
        <v>469</v>
      </c>
      <c r="D53" s="227">
        <f>D55+D56+D54</f>
        <v>12179</v>
      </c>
      <c r="E53" s="227">
        <f t="shared" ref="E53:F53" si="1">E55+E56+E54</f>
        <v>9821.8000000000011</v>
      </c>
      <c r="F53" s="227">
        <f t="shared" si="1"/>
        <v>9527.6</v>
      </c>
    </row>
    <row r="54" spans="1:7" s="43" customFormat="1" x14ac:dyDescent="0.2">
      <c r="A54" s="271" t="s">
        <v>171</v>
      </c>
      <c r="B54" s="35" t="s">
        <v>42</v>
      </c>
      <c r="C54" s="272" t="s">
        <v>10</v>
      </c>
      <c r="D54" s="21">
        <v>3204.4</v>
      </c>
      <c r="E54" s="21">
        <v>3204.4</v>
      </c>
      <c r="F54" s="21">
        <v>3204.4</v>
      </c>
    </row>
    <row r="55" spans="1:7" ht="14.25" customHeight="1" x14ac:dyDescent="0.2">
      <c r="A55" s="91" t="s">
        <v>43</v>
      </c>
      <c r="B55" s="36" t="s">
        <v>42</v>
      </c>
      <c r="C55" s="108" t="s">
        <v>14</v>
      </c>
      <c r="D55" s="23">
        <v>8286</v>
      </c>
      <c r="E55" s="23">
        <v>5928.8</v>
      </c>
      <c r="F55" s="23">
        <v>5634.6</v>
      </c>
    </row>
    <row r="56" spans="1:7" ht="13.7" customHeight="1" x14ac:dyDescent="0.2">
      <c r="A56" s="91" t="s">
        <v>44</v>
      </c>
      <c r="B56" s="36">
        <v>10</v>
      </c>
      <c r="C56" s="108" t="s">
        <v>17</v>
      </c>
      <c r="D56" s="23">
        <v>688.6</v>
      </c>
      <c r="E56" s="23">
        <v>688.6</v>
      </c>
      <c r="F56" s="23">
        <v>688.6</v>
      </c>
    </row>
    <row r="57" spans="1:7" ht="15" x14ac:dyDescent="0.2">
      <c r="A57" s="102" t="s">
        <v>45</v>
      </c>
      <c r="B57" s="267" t="s">
        <v>19</v>
      </c>
      <c r="C57" s="270" t="s">
        <v>469</v>
      </c>
      <c r="D57" s="227">
        <f>D58+D59</f>
        <v>125989</v>
      </c>
      <c r="E57" s="227">
        <f>E58+E59</f>
        <v>1166.7</v>
      </c>
      <c r="F57" s="227">
        <f>F58</f>
        <v>1166.7</v>
      </c>
    </row>
    <row r="58" spans="1:7" x14ac:dyDescent="0.2">
      <c r="A58" s="91" t="s">
        <v>46</v>
      </c>
      <c r="B58" s="36" t="s">
        <v>19</v>
      </c>
      <c r="C58" s="108" t="s">
        <v>12</v>
      </c>
      <c r="D58" s="23">
        <v>8274.6</v>
      </c>
      <c r="E58" s="23">
        <v>1166.7</v>
      </c>
      <c r="F58" s="23">
        <v>1166.7</v>
      </c>
    </row>
    <row r="59" spans="1:7" ht="25.5" x14ac:dyDescent="0.2">
      <c r="A59" s="91" t="s">
        <v>220</v>
      </c>
      <c r="B59" s="36" t="s">
        <v>19</v>
      </c>
      <c r="C59" s="108" t="s">
        <v>28</v>
      </c>
      <c r="D59" s="23">
        <v>117714.4</v>
      </c>
      <c r="E59" s="23">
        <v>0</v>
      </c>
      <c r="F59" s="23">
        <v>0</v>
      </c>
    </row>
    <row r="60" spans="1:7" ht="15.75" x14ac:dyDescent="0.25">
      <c r="A60" s="103" t="s">
        <v>473</v>
      </c>
      <c r="B60" s="57"/>
      <c r="C60" s="58"/>
      <c r="D60" s="175">
        <f>D53+D47+D41+D39+D30+D17+D57+D50+D35+D27+D25</f>
        <v>1224938.2</v>
      </c>
      <c r="E60" s="175">
        <f>E53+E47+E41+E39+E30+E17+E57+E50+E35+E27+E25</f>
        <v>753317.09999999986</v>
      </c>
      <c r="F60" s="175">
        <f>F53+F47+F41+F39+F30+F17+F57+F50+F35+F27+F25</f>
        <v>587043.89999999991</v>
      </c>
    </row>
    <row r="61" spans="1:7" s="69" customFormat="1" ht="15.75" x14ac:dyDescent="0.25">
      <c r="A61" s="67" t="s">
        <v>152</v>
      </c>
      <c r="B61" s="67"/>
      <c r="C61" s="67"/>
      <c r="D61" s="229"/>
      <c r="E61" s="230">
        <v>9600</v>
      </c>
      <c r="F61" s="230">
        <v>18700</v>
      </c>
    </row>
    <row r="62" spans="1:7" s="69" customFormat="1" ht="15.75" x14ac:dyDescent="0.25">
      <c r="A62" s="67" t="s">
        <v>153</v>
      </c>
      <c r="B62" s="67"/>
      <c r="C62" s="67"/>
      <c r="D62" s="229"/>
      <c r="E62" s="68">
        <f>E60+E61</f>
        <v>762917.09999999986</v>
      </c>
      <c r="F62" s="68">
        <f>F60+F61</f>
        <v>605743.89999999991</v>
      </c>
      <c r="G62" s="273"/>
    </row>
    <row r="63" spans="1:7" x14ac:dyDescent="0.2">
      <c r="D63" s="231"/>
    </row>
    <row r="64" spans="1:7" x14ac:dyDescent="0.2">
      <c r="D64" s="231"/>
    </row>
    <row r="65" spans="4:4" x14ac:dyDescent="0.2">
      <c r="D65" s="231"/>
    </row>
    <row r="66" spans="4:4" x14ac:dyDescent="0.2">
      <c r="D66" s="231"/>
    </row>
    <row r="67" spans="4:4" x14ac:dyDescent="0.2">
      <c r="D67" s="231"/>
    </row>
    <row r="68" spans="4:4" x14ac:dyDescent="0.2">
      <c r="D68" s="231"/>
    </row>
    <row r="69" spans="4:4" x14ac:dyDescent="0.2">
      <c r="D69" s="231"/>
    </row>
    <row r="70" spans="4:4" x14ac:dyDescent="0.2">
      <c r="D70" s="231"/>
    </row>
    <row r="71" spans="4:4" x14ac:dyDescent="0.2">
      <c r="D71" s="231"/>
    </row>
    <row r="72" spans="4:4" x14ac:dyDescent="0.2">
      <c r="D72" s="231"/>
    </row>
    <row r="73" spans="4:4" x14ac:dyDescent="0.2">
      <c r="D73" s="231"/>
    </row>
    <row r="74" spans="4:4" x14ac:dyDescent="0.2">
      <c r="D74" s="231"/>
    </row>
    <row r="75" spans="4:4" x14ac:dyDescent="0.2">
      <c r="D75" s="231"/>
    </row>
    <row r="76" spans="4:4" x14ac:dyDescent="0.2">
      <c r="D76" s="231"/>
    </row>
    <row r="77" spans="4:4" x14ac:dyDescent="0.2">
      <c r="D77" s="231"/>
    </row>
    <row r="78" spans="4:4" x14ac:dyDescent="0.2">
      <c r="D78" s="231"/>
    </row>
    <row r="79" spans="4:4" x14ac:dyDescent="0.2">
      <c r="D79" s="231"/>
    </row>
    <row r="80" spans="4:4" x14ac:dyDescent="0.2">
      <c r="D80" s="231"/>
    </row>
    <row r="81" spans="4:4" x14ac:dyDescent="0.2">
      <c r="D81" s="231"/>
    </row>
    <row r="82" spans="4:4" x14ac:dyDescent="0.2">
      <c r="D82" s="231"/>
    </row>
  </sheetData>
  <sheetProtection selectLockedCells="1" selectUnlockedCells="1"/>
  <mergeCells count="8">
    <mergeCell ref="D4:F4"/>
    <mergeCell ref="D1:F1"/>
    <mergeCell ref="D2:F2"/>
    <mergeCell ref="A12:F12"/>
    <mergeCell ref="D14:F14"/>
    <mergeCell ref="D5:F8"/>
    <mergeCell ref="B9:D9"/>
    <mergeCell ref="A11:F11"/>
  </mergeCells>
  <pageMargins left="0.78740157480314965" right="0.39370078740157483" top="0.98425196850393704" bottom="0.98425196850393704" header="0.51181102362204722" footer="0.51181102362204722"/>
  <pageSetup paperSize="9" scale="86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20"/>
  <sheetViews>
    <sheetView zoomScale="85" zoomScaleNormal="85" workbookViewId="0">
      <selection activeCell="K17" sqref="K17"/>
    </sheetView>
  </sheetViews>
  <sheetFormatPr defaultColWidth="8.85546875" defaultRowHeight="12.75" x14ac:dyDescent="0.2"/>
  <cols>
    <col min="1" max="1" width="45.85546875" style="43" customWidth="1"/>
    <col min="2" max="2" width="5" style="293" customWidth="1"/>
    <col min="3" max="3" width="4.85546875" style="240" customWidth="1"/>
    <col min="4" max="4" width="14.140625" style="241" customWidth="1"/>
    <col min="5" max="5" width="6.7109375" style="240" customWidth="1"/>
    <col min="6" max="6" width="13.7109375" style="240" customWidth="1"/>
    <col min="7" max="7" width="11.28515625" style="240" customWidth="1"/>
    <col min="8" max="8" width="11.85546875" style="240" customWidth="1"/>
    <col min="9" max="9" width="8.85546875" style="240"/>
    <col min="10" max="10" width="11.7109375" style="240" customWidth="1"/>
    <col min="11" max="16384" width="8.85546875" style="240"/>
  </cols>
  <sheetData>
    <row r="1" spans="1:8" x14ac:dyDescent="0.2">
      <c r="E1" s="297" t="s">
        <v>476</v>
      </c>
      <c r="F1" s="297"/>
      <c r="G1" s="306"/>
    </row>
    <row r="2" spans="1:8" ht="76.900000000000006" customHeight="1" x14ac:dyDescent="0.2">
      <c r="E2" s="307" t="s">
        <v>741</v>
      </c>
      <c r="F2" s="307"/>
      <c r="G2" s="307"/>
    </row>
    <row r="4" spans="1:8" ht="21" customHeight="1" x14ac:dyDescent="0.2">
      <c r="A4" s="88"/>
      <c r="C4" s="290"/>
      <c r="D4" s="170"/>
      <c r="E4" s="297" t="s">
        <v>476</v>
      </c>
      <c r="F4" s="297"/>
      <c r="G4" s="306"/>
    </row>
    <row r="5" spans="1:8" ht="8.4499999999999993" customHeight="1" x14ac:dyDescent="0.2">
      <c r="A5" s="88"/>
      <c r="C5" s="290"/>
      <c r="D5" s="289"/>
      <c r="E5" s="307" t="s">
        <v>670</v>
      </c>
      <c r="F5" s="308"/>
      <c r="G5" s="308"/>
    </row>
    <row r="6" spans="1:8" ht="10.9" customHeight="1" x14ac:dyDescent="0.2">
      <c r="A6" s="88"/>
      <c r="C6" s="290"/>
      <c r="D6" s="295"/>
      <c r="E6" s="308"/>
      <c r="F6" s="308"/>
      <c r="G6" s="308"/>
    </row>
    <row r="7" spans="1:8" ht="13.15" customHeight="1" x14ac:dyDescent="0.2">
      <c r="A7" s="88"/>
      <c r="C7" s="290"/>
      <c r="D7" s="295"/>
      <c r="E7" s="308"/>
      <c r="F7" s="308"/>
      <c r="G7" s="308"/>
    </row>
    <row r="8" spans="1:8" ht="17.25" customHeight="1" x14ac:dyDescent="0.2">
      <c r="A8" s="88"/>
      <c r="C8" s="290"/>
      <c r="D8" s="295"/>
      <c r="E8" s="308"/>
      <c r="F8" s="308"/>
      <c r="G8" s="308"/>
    </row>
    <row r="9" spans="1:8" ht="13.5" customHeight="1" x14ac:dyDescent="0.2">
      <c r="A9" s="88"/>
      <c r="C9" s="290"/>
      <c r="E9" s="290"/>
    </row>
    <row r="10" spans="1:8" x14ac:dyDescent="0.2">
      <c r="A10" s="318" t="s">
        <v>48</v>
      </c>
      <c r="B10" s="319"/>
      <c r="C10" s="319"/>
      <c r="D10" s="319"/>
      <c r="E10" s="319"/>
      <c r="F10" s="319"/>
      <c r="G10" s="319"/>
      <c r="H10" s="319"/>
    </row>
    <row r="11" spans="1:8" ht="42" customHeight="1" x14ac:dyDescent="0.2">
      <c r="A11" s="320" t="s">
        <v>569</v>
      </c>
      <c r="B11" s="320"/>
      <c r="C11" s="320"/>
      <c r="D11" s="320"/>
      <c r="E11" s="320"/>
      <c r="F11" s="320"/>
      <c r="G11" s="319"/>
      <c r="H11" s="319"/>
    </row>
    <row r="12" spans="1:8" x14ac:dyDescent="0.2">
      <c r="H12" s="241" t="s">
        <v>225</v>
      </c>
    </row>
    <row r="13" spans="1:8" ht="17.45" customHeight="1" x14ac:dyDescent="0.2">
      <c r="A13" s="309" t="s">
        <v>50</v>
      </c>
      <c r="B13" s="311" t="s">
        <v>388</v>
      </c>
      <c r="C13" s="311" t="s">
        <v>389</v>
      </c>
      <c r="D13" s="311" t="s">
        <v>390</v>
      </c>
      <c r="E13" s="313" t="s">
        <v>198</v>
      </c>
      <c r="F13" s="315" t="s">
        <v>227</v>
      </c>
      <c r="G13" s="316"/>
      <c r="H13" s="317"/>
    </row>
    <row r="14" spans="1:8" ht="18.600000000000001" customHeight="1" x14ac:dyDescent="0.2">
      <c r="A14" s="310"/>
      <c r="B14" s="312"/>
      <c r="C14" s="312"/>
      <c r="D14" s="312"/>
      <c r="E14" s="314"/>
      <c r="F14" s="184" t="s">
        <v>387</v>
      </c>
      <c r="G14" s="184" t="s">
        <v>421</v>
      </c>
      <c r="H14" s="292" t="s">
        <v>505</v>
      </c>
    </row>
    <row r="15" spans="1:8" ht="12.6" customHeight="1" x14ac:dyDescent="0.2">
      <c r="A15" s="89">
        <v>1</v>
      </c>
      <c r="B15" s="106">
        <v>2</v>
      </c>
      <c r="C15" s="106">
        <v>3</v>
      </c>
      <c r="D15" s="106">
        <v>4</v>
      </c>
      <c r="E15" s="107">
        <v>5</v>
      </c>
      <c r="F15" s="292">
        <v>6</v>
      </c>
      <c r="G15" s="292">
        <v>7</v>
      </c>
      <c r="H15" s="292">
        <v>8</v>
      </c>
    </row>
    <row r="16" spans="1:8" ht="16.5" customHeight="1" x14ac:dyDescent="0.2">
      <c r="A16" s="90" t="s">
        <v>9</v>
      </c>
      <c r="B16" s="177" t="s">
        <v>10</v>
      </c>
      <c r="C16" s="1"/>
      <c r="D16" s="29"/>
      <c r="E16" s="53"/>
      <c r="F16" s="26">
        <f>F17+F24+F32+F61+F78+F82+F57</f>
        <v>97802.4</v>
      </c>
      <c r="G16" s="26">
        <f>G17+G24+G32+G61+G78+G82+G57</f>
        <v>95245.400000000009</v>
      </c>
      <c r="H16" s="26">
        <f>H17+H24+H32+H61+H78+H82+H57</f>
        <v>95448.6</v>
      </c>
    </row>
    <row r="17" spans="1:8" ht="44.45" customHeight="1" x14ac:dyDescent="0.2">
      <c r="A17" s="91" t="s">
        <v>11</v>
      </c>
      <c r="B17" s="178" t="s">
        <v>10</v>
      </c>
      <c r="C17" s="36" t="s">
        <v>12</v>
      </c>
      <c r="D17" s="36"/>
      <c r="E17" s="53"/>
      <c r="F17" s="23">
        <f t="shared" ref="F17:H18" si="0">F18</f>
        <v>2264.5</v>
      </c>
      <c r="G17" s="23">
        <f t="shared" si="0"/>
        <v>2264.5</v>
      </c>
      <c r="H17" s="23">
        <f t="shared" si="0"/>
        <v>2264.5</v>
      </c>
    </row>
    <row r="18" spans="1:8" ht="32.450000000000003" customHeight="1" x14ac:dyDescent="0.2">
      <c r="A18" s="3" t="s">
        <v>228</v>
      </c>
      <c r="B18" s="37" t="s">
        <v>10</v>
      </c>
      <c r="C18" s="38" t="s">
        <v>12</v>
      </c>
      <c r="D18" s="17" t="s">
        <v>229</v>
      </c>
      <c r="E18" s="7"/>
      <c r="F18" s="42">
        <f>F19</f>
        <v>2264.5</v>
      </c>
      <c r="G18" s="42">
        <f t="shared" si="0"/>
        <v>2264.5</v>
      </c>
      <c r="H18" s="42">
        <f t="shared" si="0"/>
        <v>2264.5</v>
      </c>
    </row>
    <row r="19" spans="1:8" ht="45" customHeight="1" x14ac:dyDescent="0.2">
      <c r="A19" s="3" t="s">
        <v>614</v>
      </c>
      <c r="B19" s="37" t="s">
        <v>10</v>
      </c>
      <c r="C19" s="38" t="s">
        <v>12</v>
      </c>
      <c r="D19" s="7" t="s">
        <v>230</v>
      </c>
      <c r="E19" s="7"/>
      <c r="F19" s="42">
        <f>F20+F22</f>
        <v>2264.5</v>
      </c>
      <c r="G19" s="42">
        <f t="shared" ref="G19:H19" si="1">G20+G22</f>
        <v>2264.5</v>
      </c>
      <c r="H19" s="42">
        <f t="shared" si="1"/>
        <v>2264.5</v>
      </c>
    </row>
    <row r="20" spans="1:8" ht="25.5" customHeight="1" x14ac:dyDescent="0.2">
      <c r="A20" s="3" t="s">
        <v>52</v>
      </c>
      <c r="B20" s="37" t="s">
        <v>10</v>
      </c>
      <c r="C20" s="38" t="s">
        <v>12</v>
      </c>
      <c r="D20" s="7" t="s">
        <v>553</v>
      </c>
      <c r="E20" s="7"/>
      <c r="F20" s="42">
        <f>F21</f>
        <v>1728.3</v>
      </c>
      <c r="G20" s="42">
        <f t="shared" ref="G20:H20" si="2">G21</f>
        <v>1728.3</v>
      </c>
      <c r="H20" s="42">
        <f t="shared" si="2"/>
        <v>1728.3</v>
      </c>
    </row>
    <row r="21" spans="1:8" ht="31.9" customHeight="1" x14ac:dyDescent="0.2">
      <c r="A21" s="3" t="s">
        <v>54</v>
      </c>
      <c r="B21" s="37" t="s">
        <v>10</v>
      </c>
      <c r="C21" s="38" t="s">
        <v>12</v>
      </c>
      <c r="D21" s="7" t="s">
        <v>553</v>
      </c>
      <c r="E21" s="7" t="s">
        <v>55</v>
      </c>
      <c r="F21" s="42">
        <v>1728.3</v>
      </c>
      <c r="G21" s="42">
        <v>1728.3</v>
      </c>
      <c r="H21" s="42">
        <v>1728.3</v>
      </c>
    </row>
    <row r="22" spans="1:8" ht="66" customHeight="1" x14ac:dyDescent="0.2">
      <c r="A22" s="84" t="s">
        <v>181</v>
      </c>
      <c r="B22" s="37" t="s">
        <v>10</v>
      </c>
      <c r="C22" s="38" t="s">
        <v>12</v>
      </c>
      <c r="D22" s="29" t="s">
        <v>236</v>
      </c>
      <c r="E22" s="53"/>
      <c r="F22" s="42">
        <f>F23</f>
        <v>536.20000000000005</v>
      </c>
      <c r="G22" s="42">
        <f t="shared" ref="G22:H22" si="3">G23</f>
        <v>536.20000000000005</v>
      </c>
      <c r="H22" s="42">
        <f t="shared" si="3"/>
        <v>536.20000000000005</v>
      </c>
    </row>
    <row r="23" spans="1:8" ht="28.15" customHeight="1" x14ac:dyDescent="0.2">
      <c r="A23" s="84" t="s">
        <v>54</v>
      </c>
      <c r="B23" s="37" t="s">
        <v>10</v>
      </c>
      <c r="C23" s="38" t="s">
        <v>12</v>
      </c>
      <c r="D23" s="29" t="s">
        <v>236</v>
      </c>
      <c r="E23" s="53" t="s">
        <v>55</v>
      </c>
      <c r="F23" s="42">
        <v>536.20000000000005</v>
      </c>
      <c r="G23" s="42">
        <v>536.20000000000005</v>
      </c>
      <c r="H23" s="42">
        <v>536.20000000000005</v>
      </c>
    </row>
    <row r="24" spans="1:8" ht="66.400000000000006" customHeight="1" x14ac:dyDescent="0.2">
      <c r="A24" s="91" t="s">
        <v>13</v>
      </c>
      <c r="B24" s="178" t="s">
        <v>10</v>
      </c>
      <c r="C24" s="36" t="s">
        <v>14</v>
      </c>
      <c r="D24" s="29"/>
      <c r="E24" s="53"/>
      <c r="F24" s="23">
        <f t="shared" ref="F24:H24" si="4">F25</f>
        <v>857.9</v>
      </c>
      <c r="G24" s="23">
        <f t="shared" si="4"/>
        <v>819</v>
      </c>
      <c r="H24" s="23">
        <f t="shared" si="4"/>
        <v>819</v>
      </c>
    </row>
    <row r="25" spans="1:8" ht="27.75" customHeight="1" x14ac:dyDescent="0.2">
      <c r="A25" s="84" t="s">
        <v>56</v>
      </c>
      <c r="B25" s="37" t="s">
        <v>10</v>
      </c>
      <c r="C25" s="38" t="s">
        <v>14</v>
      </c>
      <c r="D25" s="29" t="s">
        <v>122</v>
      </c>
      <c r="E25" s="53"/>
      <c r="F25" s="20">
        <f>F26+F30</f>
        <v>857.9</v>
      </c>
      <c r="G25" s="20">
        <f>G26+G30</f>
        <v>819</v>
      </c>
      <c r="H25" s="20">
        <f>H26+H30</f>
        <v>819</v>
      </c>
    </row>
    <row r="26" spans="1:8" ht="25.5" customHeight="1" x14ac:dyDescent="0.2">
      <c r="A26" s="84" t="s">
        <v>53</v>
      </c>
      <c r="B26" s="37" t="s">
        <v>10</v>
      </c>
      <c r="C26" s="38" t="s">
        <v>14</v>
      </c>
      <c r="D26" s="29" t="s">
        <v>121</v>
      </c>
      <c r="E26" s="53"/>
      <c r="F26" s="20">
        <f t="shared" ref="F26:G26" si="5">F27+F28+F29</f>
        <v>692.9</v>
      </c>
      <c r="G26" s="20">
        <f t="shared" si="5"/>
        <v>654</v>
      </c>
      <c r="H26" s="20">
        <f t="shared" ref="H26" si="6">H27+H28+H29</f>
        <v>654</v>
      </c>
    </row>
    <row r="27" spans="1:8" ht="24" customHeight="1" x14ac:dyDescent="0.2">
      <c r="A27" s="84" t="s">
        <v>54</v>
      </c>
      <c r="B27" s="37" t="s">
        <v>10</v>
      </c>
      <c r="C27" s="38" t="s">
        <v>14</v>
      </c>
      <c r="D27" s="29" t="s">
        <v>121</v>
      </c>
      <c r="E27" s="53" t="s">
        <v>55</v>
      </c>
      <c r="F27" s="20">
        <v>525.5</v>
      </c>
      <c r="G27" s="20">
        <v>525.5</v>
      </c>
      <c r="H27" s="20">
        <v>525.5</v>
      </c>
    </row>
    <row r="28" spans="1:8" ht="39.4" customHeight="1" x14ac:dyDescent="0.2">
      <c r="A28" s="84" t="s">
        <v>182</v>
      </c>
      <c r="B28" s="37" t="s">
        <v>10</v>
      </c>
      <c r="C28" s="38" t="s">
        <v>14</v>
      </c>
      <c r="D28" s="29" t="s">
        <v>121</v>
      </c>
      <c r="E28" s="53" t="s">
        <v>57</v>
      </c>
      <c r="F28" s="20">
        <v>166.4</v>
      </c>
      <c r="G28" s="20">
        <v>127.5</v>
      </c>
      <c r="H28" s="20">
        <v>127.5</v>
      </c>
    </row>
    <row r="29" spans="1:8" ht="14.25" customHeight="1" x14ac:dyDescent="0.2">
      <c r="A29" s="84" t="s">
        <v>58</v>
      </c>
      <c r="B29" s="37" t="s">
        <v>10</v>
      </c>
      <c r="C29" s="38" t="s">
        <v>14</v>
      </c>
      <c r="D29" s="29" t="s">
        <v>121</v>
      </c>
      <c r="E29" s="53" t="s">
        <v>59</v>
      </c>
      <c r="F29" s="20">
        <v>1</v>
      </c>
      <c r="G29" s="20">
        <v>1</v>
      </c>
      <c r="H29" s="20">
        <v>1</v>
      </c>
    </row>
    <row r="30" spans="1:8" ht="64.900000000000006" customHeight="1" x14ac:dyDescent="0.2">
      <c r="A30" s="84" t="s">
        <v>181</v>
      </c>
      <c r="B30" s="37" t="s">
        <v>10</v>
      </c>
      <c r="C30" s="38" t="s">
        <v>14</v>
      </c>
      <c r="D30" s="29" t="s">
        <v>218</v>
      </c>
      <c r="E30" s="53"/>
      <c r="F30" s="20">
        <f>F31</f>
        <v>165</v>
      </c>
      <c r="G30" s="20">
        <f>G31</f>
        <v>165</v>
      </c>
      <c r="H30" s="20">
        <f>H31</f>
        <v>165</v>
      </c>
    </row>
    <row r="31" spans="1:8" ht="34.15" customHeight="1" x14ac:dyDescent="0.2">
      <c r="A31" s="84" t="s">
        <v>54</v>
      </c>
      <c r="B31" s="37" t="s">
        <v>10</v>
      </c>
      <c r="C31" s="38" t="s">
        <v>14</v>
      </c>
      <c r="D31" s="29" t="s">
        <v>218</v>
      </c>
      <c r="E31" s="53" t="s">
        <v>55</v>
      </c>
      <c r="F31" s="20">
        <v>165</v>
      </c>
      <c r="G31" s="20">
        <v>165</v>
      </c>
      <c r="H31" s="20">
        <v>165</v>
      </c>
    </row>
    <row r="32" spans="1:8" ht="68.45" customHeight="1" x14ac:dyDescent="0.2">
      <c r="A32" s="91" t="s">
        <v>60</v>
      </c>
      <c r="B32" s="178" t="s">
        <v>10</v>
      </c>
      <c r="C32" s="36" t="s">
        <v>15</v>
      </c>
      <c r="D32" s="36"/>
      <c r="E32" s="108"/>
      <c r="F32" s="23">
        <f>F33+F53</f>
        <v>58034.7</v>
      </c>
      <c r="G32" s="23">
        <f>G33+G53</f>
        <v>56211.600000000006</v>
      </c>
      <c r="H32" s="23">
        <f t="shared" ref="H32" si="7">H33+H53</f>
        <v>56212.200000000004</v>
      </c>
    </row>
    <row r="33" spans="1:8" s="43" customFormat="1" ht="31.5" customHeight="1" x14ac:dyDescent="0.2">
      <c r="A33" s="83" t="s">
        <v>228</v>
      </c>
      <c r="B33" s="64" t="s">
        <v>10</v>
      </c>
      <c r="C33" s="109" t="s">
        <v>15</v>
      </c>
      <c r="D33" s="109" t="s">
        <v>229</v>
      </c>
      <c r="E33" s="72"/>
      <c r="F33" s="24">
        <f t="shared" ref="F33:H33" si="8">F34</f>
        <v>58024.299999999996</v>
      </c>
      <c r="G33" s="24">
        <f t="shared" si="8"/>
        <v>56201.100000000006</v>
      </c>
      <c r="H33" s="24">
        <f t="shared" si="8"/>
        <v>56201.700000000004</v>
      </c>
    </row>
    <row r="34" spans="1:8" ht="39.75" customHeight="1" x14ac:dyDescent="0.2">
      <c r="A34" s="3" t="s">
        <v>614</v>
      </c>
      <c r="B34" s="64" t="s">
        <v>10</v>
      </c>
      <c r="C34" s="109" t="s">
        <v>15</v>
      </c>
      <c r="D34" s="28" t="s">
        <v>230</v>
      </c>
      <c r="E34" s="54"/>
      <c r="F34" s="20">
        <f>F35+F51+F42+F45+F48+F40</f>
        <v>58024.299999999996</v>
      </c>
      <c r="G34" s="20">
        <f>G35+G51+G42+G45+G48+G40</f>
        <v>56201.100000000006</v>
      </c>
      <c r="H34" s="20">
        <f>H35+H51+H42+H45+H48+H40</f>
        <v>56201.700000000004</v>
      </c>
    </row>
    <row r="35" spans="1:8" ht="25.5" customHeight="1" x14ac:dyDescent="0.2">
      <c r="A35" s="84" t="s">
        <v>53</v>
      </c>
      <c r="B35" s="37" t="s">
        <v>10</v>
      </c>
      <c r="C35" s="38" t="s">
        <v>15</v>
      </c>
      <c r="D35" s="29" t="s">
        <v>231</v>
      </c>
      <c r="E35" s="53"/>
      <c r="F35" s="20">
        <f>F36+F37+F39+F38</f>
        <v>41651.1</v>
      </c>
      <c r="G35" s="20">
        <f t="shared" ref="G35" si="9">G36+G37+G39</f>
        <v>39828</v>
      </c>
      <c r="H35" s="20">
        <f t="shared" ref="H35" si="10">H36+H37+H39</f>
        <v>39828</v>
      </c>
    </row>
    <row r="36" spans="1:8" ht="25.5" customHeight="1" x14ac:dyDescent="0.2">
      <c r="A36" s="84" t="s">
        <v>54</v>
      </c>
      <c r="B36" s="37" t="s">
        <v>10</v>
      </c>
      <c r="C36" s="38" t="s">
        <v>15</v>
      </c>
      <c r="D36" s="29" t="s">
        <v>231</v>
      </c>
      <c r="E36" s="53" t="s">
        <v>55</v>
      </c>
      <c r="F36" s="20">
        <v>27710.7</v>
      </c>
      <c r="G36" s="20">
        <v>28974.799999999999</v>
      </c>
      <c r="H36" s="20">
        <v>28974.799999999999</v>
      </c>
    </row>
    <row r="37" spans="1:8" ht="40.9" customHeight="1" x14ac:dyDescent="0.2">
      <c r="A37" s="84" t="s">
        <v>182</v>
      </c>
      <c r="B37" s="37" t="s">
        <v>10</v>
      </c>
      <c r="C37" s="38" t="s">
        <v>15</v>
      </c>
      <c r="D37" s="29" t="s">
        <v>231</v>
      </c>
      <c r="E37" s="53" t="s">
        <v>57</v>
      </c>
      <c r="F37" s="20">
        <v>13298.4</v>
      </c>
      <c r="G37" s="20">
        <v>10211.200000000001</v>
      </c>
      <c r="H37" s="20">
        <v>10211.200000000001</v>
      </c>
    </row>
    <row r="38" spans="1:8" ht="21" customHeight="1" x14ac:dyDescent="0.2">
      <c r="A38" s="84" t="s">
        <v>494</v>
      </c>
      <c r="B38" s="37" t="s">
        <v>10</v>
      </c>
      <c r="C38" s="38" t="s">
        <v>15</v>
      </c>
      <c r="D38" s="29" t="s">
        <v>231</v>
      </c>
      <c r="E38" s="53" t="s">
        <v>493</v>
      </c>
      <c r="F38" s="20">
        <v>0</v>
      </c>
      <c r="G38" s="20">
        <v>0</v>
      </c>
      <c r="H38" s="20">
        <v>0</v>
      </c>
    </row>
    <row r="39" spans="1:8" ht="15" customHeight="1" x14ac:dyDescent="0.2">
      <c r="A39" s="84" t="s">
        <v>58</v>
      </c>
      <c r="B39" s="37" t="s">
        <v>10</v>
      </c>
      <c r="C39" s="38" t="s">
        <v>15</v>
      </c>
      <c r="D39" s="29" t="s">
        <v>231</v>
      </c>
      <c r="E39" s="53" t="s">
        <v>59</v>
      </c>
      <c r="F39" s="20">
        <v>642</v>
      </c>
      <c r="G39" s="20">
        <v>642</v>
      </c>
      <c r="H39" s="20">
        <v>642</v>
      </c>
    </row>
    <row r="40" spans="1:8" ht="104.25" customHeight="1" x14ac:dyDescent="0.2">
      <c r="A40" s="92" t="s">
        <v>61</v>
      </c>
      <c r="B40" s="37" t="s">
        <v>10</v>
      </c>
      <c r="C40" s="38" t="s">
        <v>15</v>
      </c>
      <c r="D40" s="29" t="s">
        <v>232</v>
      </c>
      <c r="E40" s="53"/>
      <c r="F40" s="20">
        <f t="shared" ref="F40:H40" si="11">F41</f>
        <v>376.7</v>
      </c>
      <c r="G40" s="20">
        <f t="shared" si="11"/>
        <v>377.1</v>
      </c>
      <c r="H40" s="20">
        <f t="shared" si="11"/>
        <v>377.7</v>
      </c>
    </row>
    <row r="41" spans="1:8" ht="36.75" customHeight="1" x14ac:dyDescent="0.2">
      <c r="A41" s="85" t="s">
        <v>182</v>
      </c>
      <c r="B41" s="39" t="s">
        <v>10</v>
      </c>
      <c r="C41" s="110" t="s">
        <v>15</v>
      </c>
      <c r="D41" s="29" t="s">
        <v>232</v>
      </c>
      <c r="E41" s="58" t="s">
        <v>57</v>
      </c>
      <c r="F41" s="20">
        <v>376.7</v>
      </c>
      <c r="G41" s="20">
        <v>377.1</v>
      </c>
      <c r="H41" s="20">
        <v>377.7</v>
      </c>
    </row>
    <row r="42" spans="1:8" ht="112.9" customHeight="1" x14ac:dyDescent="0.2">
      <c r="A42" s="3" t="s">
        <v>194</v>
      </c>
      <c r="B42" s="19" t="s">
        <v>10</v>
      </c>
      <c r="C42" s="17" t="s">
        <v>15</v>
      </c>
      <c r="D42" s="7" t="s">
        <v>233</v>
      </c>
      <c r="E42" s="7"/>
      <c r="F42" s="20">
        <f>F43+F44</f>
        <v>893.9</v>
      </c>
      <c r="G42" s="20">
        <f>G43+G44</f>
        <v>893.9</v>
      </c>
      <c r="H42" s="20">
        <f>H43+H44</f>
        <v>893.9</v>
      </c>
    </row>
    <row r="43" spans="1:8" ht="25.5" customHeight="1" x14ac:dyDescent="0.2">
      <c r="A43" s="3" t="s">
        <v>54</v>
      </c>
      <c r="B43" s="19" t="s">
        <v>10</v>
      </c>
      <c r="C43" s="17" t="s">
        <v>15</v>
      </c>
      <c r="D43" s="7" t="s">
        <v>233</v>
      </c>
      <c r="E43" s="7" t="s">
        <v>55</v>
      </c>
      <c r="F43" s="20">
        <v>630</v>
      </c>
      <c r="G43" s="20">
        <v>630</v>
      </c>
      <c r="H43" s="20">
        <v>630</v>
      </c>
    </row>
    <row r="44" spans="1:8" ht="36.75" customHeight="1" x14ac:dyDescent="0.2">
      <c r="A44" s="3" t="s">
        <v>182</v>
      </c>
      <c r="B44" s="19" t="s">
        <v>10</v>
      </c>
      <c r="C44" s="17" t="s">
        <v>15</v>
      </c>
      <c r="D44" s="7" t="s">
        <v>233</v>
      </c>
      <c r="E44" s="7" t="s">
        <v>57</v>
      </c>
      <c r="F44" s="20">
        <v>263.89999999999998</v>
      </c>
      <c r="G44" s="20">
        <v>263.89999999999998</v>
      </c>
      <c r="H44" s="20">
        <v>263.89999999999998</v>
      </c>
    </row>
    <row r="45" spans="1:8" ht="99.6" customHeight="1" x14ac:dyDescent="0.2">
      <c r="A45" s="3" t="s">
        <v>195</v>
      </c>
      <c r="B45" s="19" t="s">
        <v>10</v>
      </c>
      <c r="C45" s="17" t="s">
        <v>15</v>
      </c>
      <c r="D45" s="7" t="s">
        <v>234</v>
      </c>
      <c r="E45" s="7"/>
      <c r="F45" s="20">
        <f>F46+F47</f>
        <v>213.8</v>
      </c>
      <c r="G45" s="20">
        <f>G46+G47</f>
        <v>213.3</v>
      </c>
      <c r="H45" s="20">
        <f>H46+H47</f>
        <v>213.3</v>
      </c>
    </row>
    <row r="46" spans="1:8" ht="25.5" customHeight="1" x14ac:dyDescent="0.2">
      <c r="A46" s="3" t="s">
        <v>54</v>
      </c>
      <c r="B46" s="19" t="s">
        <v>10</v>
      </c>
      <c r="C46" s="17" t="s">
        <v>15</v>
      </c>
      <c r="D46" s="7" t="s">
        <v>234</v>
      </c>
      <c r="E46" s="7" t="s">
        <v>55</v>
      </c>
      <c r="F46" s="20">
        <v>169.3</v>
      </c>
      <c r="G46" s="20">
        <v>168.8</v>
      </c>
      <c r="H46" s="20">
        <v>168.8</v>
      </c>
    </row>
    <row r="47" spans="1:8" ht="36" customHeight="1" x14ac:dyDescent="0.2">
      <c r="A47" s="3" t="s">
        <v>182</v>
      </c>
      <c r="B47" s="19" t="s">
        <v>10</v>
      </c>
      <c r="C47" s="17" t="s">
        <v>15</v>
      </c>
      <c r="D47" s="7" t="s">
        <v>234</v>
      </c>
      <c r="E47" s="7" t="s">
        <v>57</v>
      </c>
      <c r="F47" s="20">
        <v>44.5</v>
      </c>
      <c r="G47" s="20">
        <v>44.5</v>
      </c>
      <c r="H47" s="20">
        <v>44.5</v>
      </c>
    </row>
    <row r="48" spans="1:8" ht="158.25" customHeight="1" x14ac:dyDescent="0.2">
      <c r="A48" s="3" t="s">
        <v>196</v>
      </c>
      <c r="B48" s="19" t="s">
        <v>10</v>
      </c>
      <c r="C48" s="17" t="s">
        <v>15</v>
      </c>
      <c r="D48" s="7" t="s">
        <v>235</v>
      </c>
      <c r="E48" s="7"/>
      <c r="F48" s="20">
        <f t="shared" ref="F48:G48" si="12">F49+F50</f>
        <v>497.5</v>
      </c>
      <c r="G48" s="20">
        <f t="shared" si="12"/>
        <v>497.5</v>
      </c>
      <c r="H48" s="20">
        <f t="shared" ref="H48" si="13">H49+H50</f>
        <v>497.5</v>
      </c>
    </row>
    <row r="49" spans="1:8" ht="25.5" customHeight="1" x14ac:dyDescent="0.2">
      <c r="A49" s="3" t="s">
        <v>54</v>
      </c>
      <c r="B49" s="19" t="s">
        <v>10</v>
      </c>
      <c r="C49" s="17" t="s">
        <v>15</v>
      </c>
      <c r="D49" s="7" t="s">
        <v>235</v>
      </c>
      <c r="E49" s="7" t="s">
        <v>55</v>
      </c>
      <c r="F49" s="20">
        <v>437.5</v>
      </c>
      <c r="G49" s="20">
        <v>437.5</v>
      </c>
      <c r="H49" s="20">
        <v>437.5</v>
      </c>
    </row>
    <row r="50" spans="1:8" ht="47.45" customHeight="1" x14ac:dyDescent="0.2">
      <c r="A50" s="3" t="s">
        <v>182</v>
      </c>
      <c r="B50" s="19" t="s">
        <v>10</v>
      </c>
      <c r="C50" s="17" t="s">
        <v>15</v>
      </c>
      <c r="D50" s="7" t="s">
        <v>235</v>
      </c>
      <c r="E50" s="7" t="s">
        <v>57</v>
      </c>
      <c r="F50" s="20">
        <v>60</v>
      </c>
      <c r="G50" s="20">
        <v>60</v>
      </c>
      <c r="H50" s="20">
        <v>60</v>
      </c>
    </row>
    <row r="51" spans="1:8" ht="54.75" customHeight="1" x14ac:dyDescent="0.2">
      <c r="A51" s="169" t="s">
        <v>181</v>
      </c>
      <c r="B51" s="209" t="s">
        <v>10</v>
      </c>
      <c r="C51" s="156" t="s">
        <v>15</v>
      </c>
      <c r="D51" s="59" t="s">
        <v>236</v>
      </c>
      <c r="E51" s="59"/>
      <c r="F51" s="20">
        <f>F52</f>
        <v>14391.3</v>
      </c>
      <c r="G51" s="20">
        <f>G52</f>
        <v>14391.3</v>
      </c>
      <c r="H51" s="20">
        <f>H52</f>
        <v>14391.3</v>
      </c>
    </row>
    <row r="52" spans="1:8" ht="37.15" customHeight="1" x14ac:dyDescent="0.2">
      <c r="A52" s="3" t="s">
        <v>54</v>
      </c>
      <c r="B52" s="19" t="s">
        <v>10</v>
      </c>
      <c r="C52" s="17" t="s">
        <v>15</v>
      </c>
      <c r="D52" s="7" t="s">
        <v>236</v>
      </c>
      <c r="E52" s="7" t="s">
        <v>55</v>
      </c>
      <c r="F52" s="20">
        <v>14391.3</v>
      </c>
      <c r="G52" s="20">
        <v>14391.3</v>
      </c>
      <c r="H52" s="20">
        <v>14391.3</v>
      </c>
    </row>
    <row r="53" spans="1:8" ht="32.450000000000003" customHeight="1" x14ac:dyDescent="0.2">
      <c r="A53" s="83" t="s">
        <v>51</v>
      </c>
      <c r="B53" s="64" t="s">
        <v>10</v>
      </c>
      <c r="C53" s="109" t="s">
        <v>15</v>
      </c>
      <c r="D53" s="28" t="s">
        <v>123</v>
      </c>
      <c r="E53" s="7"/>
      <c r="F53" s="20">
        <f>F54</f>
        <v>10.4</v>
      </c>
      <c r="G53" s="20">
        <f t="shared" ref="G53:H55" si="14">G54</f>
        <v>10.5</v>
      </c>
      <c r="H53" s="20">
        <f t="shared" si="14"/>
        <v>10.5</v>
      </c>
    </row>
    <row r="54" spans="1:8" ht="72.599999999999994" customHeight="1" x14ac:dyDescent="0.2">
      <c r="A54" s="3" t="s">
        <v>191</v>
      </c>
      <c r="B54" s="19" t="s">
        <v>10</v>
      </c>
      <c r="C54" s="17" t="s">
        <v>15</v>
      </c>
      <c r="D54" s="7" t="s">
        <v>422</v>
      </c>
      <c r="E54" s="159"/>
      <c r="F54" s="20">
        <f>F55</f>
        <v>10.4</v>
      </c>
      <c r="G54" s="20">
        <f t="shared" si="14"/>
        <v>10.5</v>
      </c>
      <c r="H54" s="20">
        <f t="shared" si="14"/>
        <v>10.5</v>
      </c>
    </row>
    <row r="55" spans="1:8" ht="117" customHeight="1" x14ac:dyDescent="0.2">
      <c r="A55" s="3" t="s">
        <v>193</v>
      </c>
      <c r="B55" s="19" t="s">
        <v>10</v>
      </c>
      <c r="C55" s="17" t="s">
        <v>15</v>
      </c>
      <c r="D55" s="7" t="s">
        <v>423</v>
      </c>
      <c r="E55" s="7"/>
      <c r="F55" s="20">
        <f>F56</f>
        <v>10.4</v>
      </c>
      <c r="G55" s="20">
        <f t="shared" si="14"/>
        <v>10.5</v>
      </c>
      <c r="H55" s="20">
        <f t="shared" si="14"/>
        <v>10.5</v>
      </c>
    </row>
    <row r="56" spans="1:8" ht="49.9" customHeight="1" x14ac:dyDescent="0.2">
      <c r="A56" s="3" t="s">
        <v>182</v>
      </c>
      <c r="B56" s="19" t="s">
        <v>10</v>
      </c>
      <c r="C56" s="17" t="s">
        <v>15</v>
      </c>
      <c r="D56" s="7" t="s">
        <v>423</v>
      </c>
      <c r="E56" s="7" t="s">
        <v>57</v>
      </c>
      <c r="F56" s="20">
        <v>10.4</v>
      </c>
      <c r="G56" s="20">
        <v>10.5</v>
      </c>
      <c r="H56" s="20">
        <v>10.5</v>
      </c>
    </row>
    <row r="57" spans="1:8" ht="14.25" customHeight="1" x14ac:dyDescent="0.2">
      <c r="A57" s="86" t="s">
        <v>147</v>
      </c>
      <c r="B57" s="15" t="s">
        <v>10</v>
      </c>
      <c r="C57" s="16" t="s">
        <v>28</v>
      </c>
      <c r="D57" s="16"/>
      <c r="E57" s="16"/>
      <c r="F57" s="23">
        <f t="shared" ref="F57:H59" si="15">F58</f>
        <v>0.5</v>
      </c>
      <c r="G57" s="23">
        <f t="shared" si="15"/>
        <v>0.5</v>
      </c>
      <c r="H57" s="23">
        <f t="shared" si="15"/>
        <v>0.5</v>
      </c>
    </row>
    <row r="58" spans="1:8" ht="25.5" customHeight="1" x14ac:dyDescent="0.2">
      <c r="A58" s="3" t="s">
        <v>148</v>
      </c>
      <c r="B58" s="19" t="s">
        <v>10</v>
      </c>
      <c r="C58" s="17" t="s">
        <v>28</v>
      </c>
      <c r="D58" s="7" t="s">
        <v>149</v>
      </c>
      <c r="E58" s="7"/>
      <c r="F58" s="20">
        <f t="shared" si="15"/>
        <v>0.5</v>
      </c>
      <c r="G58" s="20">
        <f t="shared" si="15"/>
        <v>0.5</v>
      </c>
      <c r="H58" s="20">
        <f t="shared" si="15"/>
        <v>0.5</v>
      </c>
    </row>
    <row r="59" spans="1:8" ht="54" customHeight="1" x14ac:dyDescent="0.2">
      <c r="A59" s="3" t="s">
        <v>199</v>
      </c>
      <c r="B59" s="19" t="s">
        <v>10</v>
      </c>
      <c r="C59" s="17" t="s">
        <v>28</v>
      </c>
      <c r="D59" s="7" t="s">
        <v>150</v>
      </c>
      <c r="E59" s="7"/>
      <c r="F59" s="20">
        <f t="shared" si="15"/>
        <v>0.5</v>
      </c>
      <c r="G59" s="20">
        <f t="shared" si="15"/>
        <v>0.5</v>
      </c>
      <c r="H59" s="20">
        <f t="shared" si="15"/>
        <v>0.5</v>
      </c>
    </row>
    <row r="60" spans="1:8" ht="39.6" customHeight="1" x14ac:dyDescent="0.2">
      <c r="A60" s="3" t="s">
        <v>182</v>
      </c>
      <c r="B60" s="19" t="s">
        <v>10</v>
      </c>
      <c r="C60" s="17" t="s">
        <v>28</v>
      </c>
      <c r="D60" s="7" t="s">
        <v>150</v>
      </c>
      <c r="E60" s="7" t="s">
        <v>57</v>
      </c>
      <c r="F60" s="20">
        <v>0.5</v>
      </c>
      <c r="G60" s="20">
        <v>0.5</v>
      </c>
      <c r="H60" s="20">
        <v>0.5</v>
      </c>
    </row>
    <row r="61" spans="1:8" ht="55.5" customHeight="1" x14ac:dyDescent="0.2">
      <c r="A61" s="91" t="s">
        <v>62</v>
      </c>
      <c r="B61" s="178" t="s">
        <v>10</v>
      </c>
      <c r="C61" s="36" t="s">
        <v>17</v>
      </c>
      <c r="D61" s="29"/>
      <c r="E61" s="53"/>
      <c r="F61" s="23">
        <f>F62+F71</f>
        <v>12164.699999999999</v>
      </c>
      <c r="G61" s="23">
        <f t="shared" ref="G61:H61" si="16">G62+G71</f>
        <v>11892.8</v>
      </c>
      <c r="H61" s="23">
        <f t="shared" si="16"/>
        <v>11892.8</v>
      </c>
    </row>
    <row r="62" spans="1:8" ht="42" customHeight="1" x14ac:dyDescent="0.2">
      <c r="A62" s="84" t="s">
        <v>611</v>
      </c>
      <c r="B62" s="37" t="s">
        <v>10</v>
      </c>
      <c r="C62" s="38" t="s">
        <v>17</v>
      </c>
      <c r="D62" s="29" t="s">
        <v>237</v>
      </c>
      <c r="E62" s="53"/>
      <c r="F62" s="20">
        <f t="shared" ref="F62:H63" si="17">F63</f>
        <v>10497.4</v>
      </c>
      <c r="G62" s="20">
        <f t="shared" si="17"/>
        <v>10020.299999999999</v>
      </c>
      <c r="H62" s="20">
        <f t="shared" si="17"/>
        <v>10020.299999999999</v>
      </c>
    </row>
    <row r="63" spans="1:8" ht="60.6" customHeight="1" x14ac:dyDescent="0.2">
      <c r="A63" s="84" t="s">
        <v>612</v>
      </c>
      <c r="B63" s="37" t="s">
        <v>10</v>
      </c>
      <c r="C63" s="38" t="s">
        <v>17</v>
      </c>
      <c r="D63" s="29" t="s">
        <v>238</v>
      </c>
      <c r="E63" s="53"/>
      <c r="F63" s="20">
        <f t="shared" si="17"/>
        <v>10497.4</v>
      </c>
      <c r="G63" s="20">
        <f t="shared" si="17"/>
        <v>10020.299999999999</v>
      </c>
      <c r="H63" s="20">
        <f t="shared" si="17"/>
        <v>10020.299999999999</v>
      </c>
    </row>
    <row r="64" spans="1:8" ht="118.5" customHeight="1" x14ac:dyDescent="0.2">
      <c r="A64" s="84" t="s">
        <v>643</v>
      </c>
      <c r="B64" s="185" t="s">
        <v>10</v>
      </c>
      <c r="C64" s="29" t="s">
        <v>17</v>
      </c>
      <c r="D64" s="29" t="s">
        <v>239</v>
      </c>
      <c r="E64" s="53"/>
      <c r="F64" s="20">
        <f>F65+F69</f>
        <v>10497.4</v>
      </c>
      <c r="G64" s="20">
        <f t="shared" ref="G64:H64" si="18">G65+G69</f>
        <v>10020.299999999999</v>
      </c>
      <c r="H64" s="20">
        <f t="shared" si="18"/>
        <v>10020.299999999999</v>
      </c>
    </row>
    <row r="65" spans="1:8" ht="25.5" x14ac:dyDescent="0.2">
      <c r="A65" s="84" t="s">
        <v>53</v>
      </c>
      <c r="B65" s="37" t="s">
        <v>10</v>
      </c>
      <c r="C65" s="38" t="s">
        <v>17</v>
      </c>
      <c r="D65" s="29" t="s">
        <v>240</v>
      </c>
      <c r="E65" s="53"/>
      <c r="F65" s="20">
        <f t="shared" ref="F65:G65" si="19">F66+F67+F68</f>
        <v>7532.7</v>
      </c>
      <c r="G65" s="20">
        <f t="shared" si="19"/>
        <v>7055.5999999999995</v>
      </c>
      <c r="H65" s="20">
        <f t="shared" ref="H65" si="20">H66+H67+H68</f>
        <v>7055.5999999999995</v>
      </c>
    </row>
    <row r="66" spans="1:8" ht="25.5" x14ac:dyDescent="0.2">
      <c r="A66" s="84" t="s">
        <v>54</v>
      </c>
      <c r="B66" s="37" t="s">
        <v>10</v>
      </c>
      <c r="C66" s="38" t="s">
        <v>17</v>
      </c>
      <c r="D66" s="29" t="s">
        <v>240</v>
      </c>
      <c r="E66" s="53" t="s">
        <v>55</v>
      </c>
      <c r="F66" s="252">
        <v>6132.4</v>
      </c>
      <c r="G66" s="252">
        <v>6132.4</v>
      </c>
      <c r="H66" s="252">
        <v>6132.4</v>
      </c>
    </row>
    <row r="67" spans="1:8" ht="38.25" x14ac:dyDescent="0.2">
      <c r="A67" s="84" t="s">
        <v>182</v>
      </c>
      <c r="B67" s="37" t="s">
        <v>10</v>
      </c>
      <c r="C67" s="38" t="s">
        <v>17</v>
      </c>
      <c r="D67" s="29" t="s">
        <v>240</v>
      </c>
      <c r="E67" s="53" t="s">
        <v>57</v>
      </c>
      <c r="F67" s="252">
        <v>1397.3</v>
      </c>
      <c r="G67" s="252">
        <v>920.2</v>
      </c>
      <c r="H67" s="252">
        <v>920.2</v>
      </c>
    </row>
    <row r="68" spans="1:8" x14ac:dyDescent="0.2">
      <c r="A68" s="84" t="s">
        <v>58</v>
      </c>
      <c r="B68" s="37" t="s">
        <v>10</v>
      </c>
      <c r="C68" s="38" t="s">
        <v>17</v>
      </c>
      <c r="D68" s="29" t="s">
        <v>240</v>
      </c>
      <c r="E68" s="53" t="s">
        <v>59</v>
      </c>
      <c r="F68" s="252">
        <v>3</v>
      </c>
      <c r="G68" s="252">
        <v>3</v>
      </c>
      <c r="H68" s="252">
        <v>3</v>
      </c>
    </row>
    <row r="69" spans="1:8" ht="51" x14ac:dyDescent="0.2">
      <c r="A69" s="83" t="s">
        <v>181</v>
      </c>
      <c r="B69" s="37" t="s">
        <v>10</v>
      </c>
      <c r="C69" s="38" t="s">
        <v>17</v>
      </c>
      <c r="D69" s="28" t="s">
        <v>406</v>
      </c>
      <c r="E69" s="54"/>
      <c r="F69" s="252">
        <f>F70</f>
        <v>2964.7</v>
      </c>
      <c r="G69" s="252">
        <f>G70</f>
        <v>2964.7</v>
      </c>
      <c r="H69" s="252">
        <f>H70</f>
        <v>2964.7</v>
      </c>
    </row>
    <row r="70" spans="1:8" ht="25.5" x14ac:dyDescent="0.2">
      <c r="A70" s="84" t="s">
        <v>54</v>
      </c>
      <c r="B70" s="37" t="s">
        <v>10</v>
      </c>
      <c r="C70" s="38" t="s">
        <v>17</v>
      </c>
      <c r="D70" s="28" t="s">
        <v>406</v>
      </c>
      <c r="E70" s="54" t="s">
        <v>55</v>
      </c>
      <c r="F70" s="252">
        <v>2964.7</v>
      </c>
      <c r="G70" s="252">
        <v>2964.7</v>
      </c>
      <c r="H70" s="252">
        <v>2964.7</v>
      </c>
    </row>
    <row r="71" spans="1:8" ht="32.450000000000003" customHeight="1" x14ac:dyDescent="0.2">
      <c r="A71" s="83" t="s">
        <v>548</v>
      </c>
      <c r="B71" s="37" t="s">
        <v>10</v>
      </c>
      <c r="C71" s="38" t="s">
        <v>17</v>
      </c>
      <c r="D71" s="28" t="s">
        <v>549</v>
      </c>
      <c r="E71" s="54"/>
      <c r="F71" s="252">
        <f>F72+F76</f>
        <v>1667.3</v>
      </c>
      <c r="G71" s="252">
        <f t="shared" ref="G71:H71" si="21">G72+G76</f>
        <v>1872.5</v>
      </c>
      <c r="H71" s="252">
        <f t="shared" si="21"/>
        <v>1872.5</v>
      </c>
    </row>
    <row r="72" spans="1:8" ht="25.5" x14ac:dyDescent="0.2">
      <c r="A72" s="84" t="s">
        <v>53</v>
      </c>
      <c r="B72" s="37" t="s">
        <v>10</v>
      </c>
      <c r="C72" s="38" t="s">
        <v>17</v>
      </c>
      <c r="D72" s="28" t="s">
        <v>547</v>
      </c>
      <c r="E72" s="54"/>
      <c r="F72" s="252">
        <f>F73+F74+F75</f>
        <v>1233.5</v>
      </c>
      <c r="G72" s="252">
        <f t="shared" ref="G72:H72" si="22">G73+G74+G75</f>
        <v>1438.7</v>
      </c>
      <c r="H72" s="252">
        <f t="shared" si="22"/>
        <v>1438.7</v>
      </c>
    </row>
    <row r="73" spans="1:8" ht="25.5" x14ac:dyDescent="0.2">
      <c r="A73" s="84" t="s">
        <v>54</v>
      </c>
      <c r="B73" s="37" t="s">
        <v>10</v>
      </c>
      <c r="C73" s="38" t="s">
        <v>17</v>
      </c>
      <c r="D73" s="28" t="s">
        <v>547</v>
      </c>
      <c r="E73" s="54" t="s">
        <v>55</v>
      </c>
      <c r="F73" s="252">
        <v>850.7</v>
      </c>
      <c r="G73" s="252">
        <v>1144.7</v>
      </c>
      <c r="H73" s="252">
        <v>1144.7</v>
      </c>
    </row>
    <row r="74" spans="1:8" ht="38.25" x14ac:dyDescent="0.2">
      <c r="A74" s="84" t="s">
        <v>182</v>
      </c>
      <c r="B74" s="37" t="s">
        <v>10</v>
      </c>
      <c r="C74" s="38" t="s">
        <v>17</v>
      </c>
      <c r="D74" s="28" t="s">
        <v>547</v>
      </c>
      <c r="E74" s="54" t="s">
        <v>57</v>
      </c>
      <c r="F74" s="252">
        <v>381.8</v>
      </c>
      <c r="G74" s="252">
        <v>293</v>
      </c>
      <c r="H74" s="252">
        <v>293</v>
      </c>
    </row>
    <row r="75" spans="1:8" ht="19.899999999999999" customHeight="1" x14ac:dyDescent="0.2">
      <c r="A75" s="84" t="s">
        <v>58</v>
      </c>
      <c r="B75" s="37" t="s">
        <v>10</v>
      </c>
      <c r="C75" s="38" t="s">
        <v>17</v>
      </c>
      <c r="D75" s="28" t="s">
        <v>547</v>
      </c>
      <c r="E75" s="54" t="s">
        <v>59</v>
      </c>
      <c r="F75" s="252">
        <v>1</v>
      </c>
      <c r="G75" s="252">
        <v>1</v>
      </c>
      <c r="H75" s="252">
        <v>1</v>
      </c>
    </row>
    <row r="76" spans="1:8" ht="57" customHeight="1" x14ac:dyDescent="0.2">
      <c r="A76" s="83" t="s">
        <v>181</v>
      </c>
      <c r="B76" s="37" t="s">
        <v>10</v>
      </c>
      <c r="C76" s="38" t="s">
        <v>17</v>
      </c>
      <c r="D76" s="28" t="s">
        <v>550</v>
      </c>
      <c r="E76" s="54"/>
      <c r="F76" s="252">
        <f>F77</f>
        <v>433.8</v>
      </c>
      <c r="G76" s="252">
        <f t="shared" ref="G76:H76" si="23">G77</f>
        <v>433.8</v>
      </c>
      <c r="H76" s="252">
        <f t="shared" si="23"/>
        <v>433.8</v>
      </c>
    </row>
    <row r="77" spans="1:8" ht="25.5" x14ac:dyDescent="0.2">
      <c r="A77" s="84" t="s">
        <v>54</v>
      </c>
      <c r="B77" s="37" t="s">
        <v>10</v>
      </c>
      <c r="C77" s="38" t="s">
        <v>17</v>
      </c>
      <c r="D77" s="28" t="s">
        <v>550</v>
      </c>
      <c r="E77" s="54" t="s">
        <v>55</v>
      </c>
      <c r="F77" s="252">
        <v>433.8</v>
      </c>
      <c r="G77" s="252">
        <v>433.8</v>
      </c>
      <c r="H77" s="252">
        <v>433.8</v>
      </c>
    </row>
    <row r="78" spans="1:8" x14ac:dyDescent="0.2">
      <c r="A78" s="100" t="s">
        <v>18</v>
      </c>
      <c r="B78" s="210" t="s">
        <v>10</v>
      </c>
      <c r="C78" s="117" t="s">
        <v>19</v>
      </c>
      <c r="D78" s="117"/>
      <c r="E78" s="55"/>
      <c r="F78" s="23">
        <f t="shared" ref="F78:H80" si="24">F79</f>
        <v>2776.4</v>
      </c>
      <c r="G78" s="23">
        <f t="shared" si="24"/>
        <v>3000</v>
      </c>
      <c r="H78" s="23">
        <f t="shared" si="24"/>
        <v>3000</v>
      </c>
    </row>
    <row r="79" spans="1:8" x14ac:dyDescent="0.2">
      <c r="A79" s="84" t="s">
        <v>18</v>
      </c>
      <c r="B79" s="37" t="s">
        <v>10</v>
      </c>
      <c r="C79" s="38" t="s">
        <v>19</v>
      </c>
      <c r="D79" s="29" t="s">
        <v>124</v>
      </c>
      <c r="E79" s="108"/>
      <c r="F79" s="24">
        <f t="shared" si="24"/>
        <v>2776.4</v>
      </c>
      <c r="G79" s="24">
        <f t="shared" si="24"/>
        <v>3000</v>
      </c>
      <c r="H79" s="24">
        <f t="shared" si="24"/>
        <v>3000</v>
      </c>
    </row>
    <row r="80" spans="1:8" x14ac:dyDescent="0.2">
      <c r="A80" s="84" t="s">
        <v>63</v>
      </c>
      <c r="B80" s="37" t="s">
        <v>10</v>
      </c>
      <c r="C80" s="38" t="s">
        <v>19</v>
      </c>
      <c r="D80" s="29" t="s">
        <v>125</v>
      </c>
      <c r="E80" s="51"/>
      <c r="F80" s="24">
        <f t="shared" si="24"/>
        <v>2776.4</v>
      </c>
      <c r="G80" s="24">
        <f t="shared" si="24"/>
        <v>3000</v>
      </c>
      <c r="H80" s="24">
        <f t="shared" si="24"/>
        <v>3000</v>
      </c>
    </row>
    <row r="81" spans="1:8" x14ac:dyDescent="0.2">
      <c r="A81" s="84" t="s">
        <v>64</v>
      </c>
      <c r="B81" s="37" t="s">
        <v>10</v>
      </c>
      <c r="C81" s="38" t="s">
        <v>19</v>
      </c>
      <c r="D81" s="29" t="s">
        <v>125</v>
      </c>
      <c r="E81" s="51" t="s">
        <v>65</v>
      </c>
      <c r="F81" s="24">
        <v>2776.4</v>
      </c>
      <c r="G81" s="24">
        <v>3000</v>
      </c>
      <c r="H81" s="24">
        <v>3000</v>
      </c>
    </row>
    <row r="82" spans="1:8" x14ac:dyDescent="0.2">
      <c r="A82" s="91" t="s">
        <v>20</v>
      </c>
      <c r="B82" s="178" t="s">
        <v>10</v>
      </c>
      <c r="C82" s="36" t="s">
        <v>21</v>
      </c>
      <c r="D82" s="29"/>
      <c r="E82" s="53"/>
      <c r="F82" s="23">
        <f>F114+F83+F87+F102+F111</f>
        <v>21703.7</v>
      </c>
      <c r="G82" s="23">
        <f>G114+G83+G87+G102</f>
        <v>21057</v>
      </c>
      <c r="H82" s="23">
        <f>H114+H83+H87+H102</f>
        <v>21259.599999999999</v>
      </c>
    </row>
    <row r="83" spans="1:8" ht="53.45" customHeight="1" x14ac:dyDescent="0.2">
      <c r="A83" s="84" t="s">
        <v>629</v>
      </c>
      <c r="B83" s="37" t="s">
        <v>10</v>
      </c>
      <c r="C83" s="38" t="s">
        <v>21</v>
      </c>
      <c r="D83" s="29" t="s">
        <v>241</v>
      </c>
      <c r="E83" s="53"/>
      <c r="F83" s="24">
        <f>F85</f>
        <v>35</v>
      </c>
      <c r="G83" s="24">
        <f>G85</f>
        <v>35</v>
      </c>
      <c r="H83" s="24">
        <f>H85</f>
        <v>35</v>
      </c>
    </row>
    <row r="84" spans="1:8" ht="31.15" customHeight="1" x14ac:dyDescent="0.2">
      <c r="A84" s="84" t="s">
        <v>394</v>
      </c>
      <c r="B84" s="185" t="s">
        <v>10</v>
      </c>
      <c r="C84" s="29" t="s">
        <v>21</v>
      </c>
      <c r="D84" s="29" t="s">
        <v>242</v>
      </c>
      <c r="E84" s="53"/>
      <c r="F84" s="24">
        <f t="shared" ref="F84:H85" si="25">F85</f>
        <v>35</v>
      </c>
      <c r="G84" s="24">
        <f t="shared" si="25"/>
        <v>35</v>
      </c>
      <c r="H84" s="24">
        <f t="shared" si="25"/>
        <v>35</v>
      </c>
    </row>
    <row r="85" spans="1:8" ht="30.6" customHeight="1" x14ac:dyDescent="0.2">
      <c r="A85" s="84" t="s">
        <v>66</v>
      </c>
      <c r="B85" s="37" t="s">
        <v>10</v>
      </c>
      <c r="C85" s="38" t="s">
        <v>21</v>
      </c>
      <c r="D85" s="29" t="s">
        <v>243</v>
      </c>
      <c r="E85" s="53"/>
      <c r="F85" s="24">
        <f t="shared" si="25"/>
        <v>35</v>
      </c>
      <c r="G85" s="24">
        <f t="shared" si="25"/>
        <v>35</v>
      </c>
      <c r="H85" s="24">
        <f t="shared" si="25"/>
        <v>35</v>
      </c>
    </row>
    <row r="86" spans="1:8" ht="43.15" customHeight="1" x14ac:dyDescent="0.2">
      <c r="A86" s="84" t="s">
        <v>182</v>
      </c>
      <c r="B86" s="37" t="s">
        <v>10</v>
      </c>
      <c r="C86" s="38" t="s">
        <v>21</v>
      </c>
      <c r="D86" s="29" t="s">
        <v>243</v>
      </c>
      <c r="E86" s="53" t="s">
        <v>57</v>
      </c>
      <c r="F86" s="24">
        <v>35</v>
      </c>
      <c r="G86" s="24">
        <v>35</v>
      </c>
      <c r="H86" s="24">
        <v>35</v>
      </c>
    </row>
    <row r="87" spans="1:8" ht="31.9" customHeight="1" x14ac:dyDescent="0.2">
      <c r="A87" s="84" t="s">
        <v>228</v>
      </c>
      <c r="B87" s="37" t="s">
        <v>10</v>
      </c>
      <c r="C87" s="38" t="s">
        <v>21</v>
      </c>
      <c r="D87" s="29" t="s">
        <v>229</v>
      </c>
      <c r="E87" s="53"/>
      <c r="F87" s="20">
        <f>F88+F95</f>
        <v>7919.2999999999993</v>
      </c>
      <c r="G87" s="20">
        <f>G88+G95</f>
        <v>7904.7999999999993</v>
      </c>
      <c r="H87" s="20">
        <f>H88+H95</f>
        <v>8107.4</v>
      </c>
    </row>
    <row r="88" spans="1:8" ht="35.450000000000003" customHeight="1" x14ac:dyDescent="0.2">
      <c r="A88" s="93" t="s">
        <v>109</v>
      </c>
      <c r="B88" s="185" t="s">
        <v>10</v>
      </c>
      <c r="C88" s="29" t="s">
        <v>21</v>
      </c>
      <c r="D88" s="29" t="s">
        <v>244</v>
      </c>
      <c r="E88" s="53"/>
      <c r="F88" s="20">
        <f>F91+F90</f>
        <v>2772.4</v>
      </c>
      <c r="G88" s="20">
        <f t="shared" ref="G88:H88" si="26">+G91+G90</f>
        <v>2616.1</v>
      </c>
      <c r="H88" s="20">
        <f t="shared" si="26"/>
        <v>2616.1</v>
      </c>
    </row>
    <row r="89" spans="1:8" ht="45" customHeight="1" x14ac:dyDescent="0.2">
      <c r="A89" s="3" t="s">
        <v>72</v>
      </c>
      <c r="B89" s="185" t="s">
        <v>10</v>
      </c>
      <c r="C89" s="29" t="s">
        <v>21</v>
      </c>
      <c r="D89" s="29" t="s">
        <v>424</v>
      </c>
      <c r="E89" s="53"/>
      <c r="F89" s="20">
        <f>F90</f>
        <v>250</v>
      </c>
      <c r="G89" s="20">
        <f t="shared" ref="G89:H89" si="27">G90</f>
        <v>250</v>
      </c>
      <c r="H89" s="20">
        <f t="shared" si="27"/>
        <v>250</v>
      </c>
    </row>
    <row r="90" spans="1:8" ht="43.15" customHeight="1" x14ac:dyDescent="0.2">
      <c r="A90" s="84" t="s">
        <v>182</v>
      </c>
      <c r="B90" s="185" t="s">
        <v>10</v>
      </c>
      <c r="C90" s="29" t="s">
        <v>21</v>
      </c>
      <c r="D90" s="29" t="s">
        <v>424</v>
      </c>
      <c r="E90" s="53" t="s">
        <v>57</v>
      </c>
      <c r="F90" s="20">
        <v>250</v>
      </c>
      <c r="G90" s="20">
        <v>250</v>
      </c>
      <c r="H90" s="20">
        <v>250</v>
      </c>
    </row>
    <row r="91" spans="1:8" ht="89.25" x14ac:dyDescent="0.2">
      <c r="A91" s="93" t="s">
        <v>75</v>
      </c>
      <c r="B91" s="37" t="s">
        <v>10</v>
      </c>
      <c r="C91" s="38" t="s">
        <v>21</v>
      </c>
      <c r="D91" s="29" t="s">
        <v>245</v>
      </c>
      <c r="E91" s="53"/>
      <c r="F91" s="20">
        <f>F92+F93+F94</f>
        <v>2522.4</v>
      </c>
      <c r="G91" s="20">
        <f t="shared" ref="G91:H91" si="28">G92+G93+G94</f>
        <v>2366.1</v>
      </c>
      <c r="H91" s="20">
        <f t="shared" si="28"/>
        <v>2366.1</v>
      </c>
    </row>
    <row r="92" spans="1:8" ht="25.5" x14ac:dyDescent="0.2">
      <c r="A92" s="85" t="s">
        <v>73</v>
      </c>
      <c r="B92" s="39" t="s">
        <v>10</v>
      </c>
      <c r="C92" s="110" t="s">
        <v>21</v>
      </c>
      <c r="D92" s="57" t="s">
        <v>245</v>
      </c>
      <c r="E92" s="58" t="s">
        <v>74</v>
      </c>
      <c r="F92" s="20">
        <v>2251.1999999999998</v>
      </c>
      <c r="G92" s="20">
        <v>2251.1999999999998</v>
      </c>
      <c r="H92" s="20">
        <v>2251.1999999999998</v>
      </c>
    </row>
    <row r="93" spans="1:8" ht="48.6" customHeight="1" x14ac:dyDescent="0.2">
      <c r="A93" s="74" t="s">
        <v>182</v>
      </c>
      <c r="B93" s="39" t="s">
        <v>10</v>
      </c>
      <c r="C93" s="110" t="s">
        <v>21</v>
      </c>
      <c r="D93" s="57" t="s">
        <v>245</v>
      </c>
      <c r="E93" s="115" t="s">
        <v>57</v>
      </c>
      <c r="F93" s="253">
        <v>269.3</v>
      </c>
      <c r="G93" s="253">
        <v>113</v>
      </c>
      <c r="H93" s="20">
        <v>113</v>
      </c>
    </row>
    <row r="94" spans="1:8" ht="18" customHeight="1" x14ac:dyDescent="0.2">
      <c r="A94" s="3" t="s">
        <v>58</v>
      </c>
      <c r="B94" s="39" t="s">
        <v>10</v>
      </c>
      <c r="C94" s="110" t="s">
        <v>21</v>
      </c>
      <c r="D94" s="57" t="s">
        <v>245</v>
      </c>
      <c r="E94" s="7" t="s">
        <v>59</v>
      </c>
      <c r="F94" s="20">
        <v>1.9</v>
      </c>
      <c r="G94" s="20">
        <v>1.9</v>
      </c>
      <c r="H94" s="20">
        <v>1.9</v>
      </c>
    </row>
    <row r="95" spans="1:8" ht="38.25" x14ac:dyDescent="0.2">
      <c r="A95" s="3" t="s">
        <v>614</v>
      </c>
      <c r="B95" s="19" t="s">
        <v>10</v>
      </c>
      <c r="C95" s="17" t="s">
        <v>21</v>
      </c>
      <c r="D95" s="7" t="s">
        <v>230</v>
      </c>
      <c r="E95" s="7"/>
      <c r="F95" s="20">
        <f>F96+F100</f>
        <v>5146.8999999999996</v>
      </c>
      <c r="G95" s="20">
        <f>G96+G100</f>
        <v>5288.7</v>
      </c>
      <c r="H95" s="20">
        <f>H96+H100</f>
        <v>5491.2999999999993</v>
      </c>
    </row>
    <row r="96" spans="1:8" ht="38.25" x14ac:dyDescent="0.2">
      <c r="A96" s="3" t="s">
        <v>72</v>
      </c>
      <c r="B96" s="19" t="s">
        <v>397</v>
      </c>
      <c r="C96" s="17" t="s">
        <v>21</v>
      </c>
      <c r="D96" s="7" t="s">
        <v>405</v>
      </c>
      <c r="E96" s="7"/>
      <c r="F96" s="20">
        <f>F97+F98+F99</f>
        <v>2903.7999999999997</v>
      </c>
      <c r="G96" s="20">
        <f>G97+G98+G99</f>
        <v>2891.5</v>
      </c>
      <c r="H96" s="20">
        <f>H97+H98+H99</f>
        <v>2933.7999999999997</v>
      </c>
    </row>
    <row r="97" spans="1:14" ht="25.5" x14ac:dyDescent="0.2">
      <c r="A97" s="85" t="s">
        <v>73</v>
      </c>
      <c r="B97" s="56" t="s">
        <v>223</v>
      </c>
      <c r="C97" s="155" t="s">
        <v>224</v>
      </c>
      <c r="D97" s="7" t="s">
        <v>405</v>
      </c>
      <c r="E97" s="7" t="s">
        <v>74</v>
      </c>
      <c r="F97" s="20">
        <v>2628.2</v>
      </c>
      <c r="G97" s="20">
        <v>2668.9</v>
      </c>
      <c r="H97" s="20">
        <v>2711.2</v>
      </c>
    </row>
    <row r="98" spans="1:14" ht="38.25" x14ac:dyDescent="0.2">
      <c r="A98" s="3" t="s">
        <v>182</v>
      </c>
      <c r="B98" s="56" t="s">
        <v>223</v>
      </c>
      <c r="C98" s="155" t="s">
        <v>224</v>
      </c>
      <c r="D98" s="7" t="s">
        <v>405</v>
      </c>
      <c r="E98" s="7" t="s">
        <v>57</v>
      </c>
      <c r="F98" s="20">
        <v>230.6</v>
      </c>
      <c r="G98" s="20">
        <v>187.6</v>
      </c>
      <c r="H98" s="20">
        <v>187.6</v>
      </c>
    </row>
    <row r="99" spans="1:14" x14ac:dyDescent="0.2">
      <c r="A99" s="74" t="s">
        <v>58</v>
      </c>
      <c r="B99" s="56" t="s">
        <v>223</v>
      </c>
      <c r="C99" s="155" t="s">
        <v>224</v>
      </c>
      <c r="D99" s="7" t="s">
        <v>405</v>
      </c>
      <c r="E99" s="7" t="s">
        <v>59</v>
      </c>
      <c r="F99" s="20">
        <v>45</v>
      </c>
      <c r="G99" s="20">
        <v>35</v>
      </c>
      <c r="H99" s="20">
        <v>35</v>
      </c>
    </row>
    <row r="100" spans="1:14" ht="51" x14ac:dyDescent="0.2">
      <c r="A100" s="3" t="s">
        <v>181</v>
      </c>
      <c r="B100" s="56" t="s">
        <v>223</v>
      </c>
      <c r="C100" s="155" t="s">
        <v>224</v>
      </c>
      <c r="D100" s="7" t="s">
        <v>236</v>
      </c>
      <c r="E100" s="7"/>
      <c r="F100" s="20">
        <f>F101</f>
        <v>2243.1</v>
      </c>
      <c r="G100" s="20">
        <f>G101</f>
        <v>2397.1999999999998</v>
      </c>
      <c r="H100" s="20">
        <f>H101</f>
        <v>2557.5</v>
      </c>
    </row>
    <row r="101" spans="1:14" ht="25.5" x14ac:dyDescent="0.2">
      <c r="A101" s="3" t="s">
        <v>73</v>
      </c>
      <c r="B101" s="56" t="s">
        <v>223</v>
      </c>
      <c r="C101" s="155" t="s">
        <v>224</v>
      </c>
      <c r="D101" s="7" t="s">
        <v>236</v>
      </c>
      <c r="E101" s="7" t="s">
        <v>74</v>
      </c>
      <c r="F101" s="20">
        <v>2243.1</v>
      </c>
      <c r="G101" s="20">
        <v>2397.1999999999998</v>
      </c>
      <c r="H101" s="20">
        <v>2557.5</v>
      </c>
    </row>
    <row r="102" spans="1:14" ht="92.45" customHeight="1" x14ac:dyDescent="0.2">
      <c r="A102" s="3" t="s">
        <v>617</v>
      </c>
      <c r="B102" s="19" t="s">
        <v>10</v>
      </c>
      <c r="C102" s="17" t="s">
        <v>21</v>
      </c>
      <c r="D102" s="7" t="s">
        <v>246</v>
      </c>
      <c r="E102" s="7"/>
      <c r="F102" s="20">
        <f t="shared" ref="F102" si="29">F103</f>
        <v>13211.900000000001</v>
      </c>
      <c r="G102" s="20">
        <f>G103</f>
        <v>12757.2</v>
      </c>
      <c r="H102" s="20">
        <f>H103</f>
        <v>12757.2</v>
      </c>
    </row>
    <row r="103" spans="1:14" ht="54.75" customHeight="1" x14ac:dyDescent="0.2">
      <c r="A103" s="3" t="s">
        <v>618</v>
      </c>
      <c r="B103" s="19" t="s">
        <v>10</v>
      </c>
      <c r="C103" s="17" t="s">
        <v>21</v>
      </c>
      <c r="D103" s="17" t="s">
        <v>247</v>
      </c>
      <c r="E103" s="7"/>
      <c r="F103" s="20">
        <f>F104+F109</f>
        <v>13211.900000000001</v>
      </c>
      <c r="G103" s="20">
        <f>G104+G109</f>
        <v>12757.2</v>
      </c>
      <c r="H103" s="20">
        <f>H104+H109</f>
        <v>12757.2</v>
      </c>
      <c r="L103" s="248"/>
      <c r="M103" s="248"/>
      <c r="N103" s="248"/>
    </row>
    <row r="104" spans="1:14" ht="38.25" x14ac:dyDescent="0.2">
      <c r="A104" s="148" t="s">
        <v>72</v>
      </c>
      <c r="B104" s="19" t="s">
        <v>10</v>
      </c>
      <c r="C104" s="17" t="s">
        <v>21</v>
      </c>
      <c r="D104" s="17" t="s">
        <v>248</v>
      </c>
      <c r="E104" s="7"/>
      <c r="F104" s="20">
        <f>F105+F106+F108+F107</f>
        <v>9606.3000000000011</v>
      </c>
      <c r="G104" s="20">
        <f t="shared" ref="G104" si="30">G105+G106+G108</f>
        <v>9151.6</v>
      </c>
      <c r="H104" s="20">
        <f t="shared" ref="H104" si="31">H105+H106+H108</f>
        <v>9151.6</v>
      </c>
    </row>
    <row r="105" spans="1:14" ht="25.5" x14ac:dyDescent="0.2">
      <c r="A105" s="3" t="s">
        <v>73</v>
      </c>
      <c r="B105" s="19" t="s">
        <v>10</v>
      </c>
      <c r="C105" s="17" t="s">
        <v>21</v>
      </c>
      <c r="D105" s="17" t="s">
        <v>248</v>
      </c>
      <c r="E105" s="7" t="s">
        <v>74</v>
      </c>
      <c r="F105" s="24">
        <v>9006.1</v>
      </c>
      <c r="G105" s="24">
        <v>8608</v>
      </c>
      <c r="H105" s="24">
        <v>8608</v>
      </c>
    </row>
    <row r="106" spans="1:14" ht="38.25" x14ac:dyDescent="0.2">
      <c r="A106" s="3" t="s">
        <v>182</v>
      </c>
      <c r="B106" s="19" t="s">
        <v>10</v>
      </c>
      <c r="C106" s="17" t="s">
        <v>21</v>
      </c>
      <c r="D106" s="17" t="s">
        <v>248</v>
      </c>
      <c r="E106" s="7" t="s">
        <v>57</v>
      </c>
      <c r="F106" s="24">
        <v>540.6</v>
      </c>
      <c r="G106" s="24">
        <v>540.6</v>
      </c>
      <c r="H106" s="24">
        <v>540.6</v>
      </c>
    </row>
    <row r="107" spans="1:14" ht="25.5" x14ac:dyDescent="0.2">
      <c r="A107" s="118" t="s">
        <v>161</v>
      </c>
      <c r="B107" s="19" t="s">
        <v>10</v>
      </c>
      <c r="C107" s="17" t="s">
        <v>21</v>
      </c>
      <c r="D107" s="17" t="s">
        <v>248</v>
      </c>
      <c r="E107" s="7" t="s">
        <v>92</v>
      </c>
      <c r="F107" s="254">
        <v>56.6</v>
      </c>
      <c r="G107" s="254">
        <v>0</v>
      </c>
      <c r="H107" s="254">
        <v>0</v>
      </c>
    </row>
    <row r="108" spans="1:14" x14ac:dyDescent="0.2">
      <c r="A108" s="84" t="s">
        <v>58</v>
      </c>
      <c r="B108" s="19" t="s">
        <v>10</v>
      </c>
      <c r="C108" s="17" t="s">
        <v>21</v>
      </c>
      <c r="D108" s="17" t="s">
        <v>248</v>
      </c>
      <c r="E108" s="7" t="s">
        <v>59</v>
      </c>
      <c r="F108" s="254">
        <v>3</v>
      </c>
      <c r="G108" s="254">
        <v>3</v>
      </c>
      <c r="H108" s="254">
        <v>3</v>
      </c>
    </row>
    <row r="109" spans="1:14" ht="60" customHeight="1" x14ac:dyDescent="0.2">
      <c r="A109" s="3" t="s">
        <v>181</v>
      </c>
      <c r="B109" s="19" t="s">
        <v>10</v>
      </c>
      <c r="C109" s="17" t="s">
        <v>21</v>
      </c>
      <c r="D109" s="17" t="s">
        <v>407</v>
      </c>
      <c r="E109" s="159"/>
      <c r="F109" s="24">
        <f>F110</f>
        <v>3605.6</v>
      </c>
      <c r="G109" s="20">
        <f>G110</f>
        <v>3605.6</v>
      </c>
      <c r="H109" s="20">
        <f>H110</f>
        <v>3605.6</v>
      </c>
    </row>
    <row r="110" spans="1:14" ht="25.5" x14ac:dyDescent="0.2">
      <c r="A110" s="3" t="s">
        <v>73</v>
      </c>
      <c r="B110" s="19" t="s">
        <v>10</v>
      </c>
      <c r="C110" s="17" t="s">
        <v>21</v>
      </c>
      <c r="D110" s="17" t="s">
        <v>407</v>
      </c>
      <c r="E110" s="159" t="s">
        <v>74</v>
      </c>
      <c r="F110" s="24">
        <v>3605.6</v>
      </c>
      <c r="G110" s="20">
        <v>3605.6</v>
      </c>
      <c r="H110" s="20">
        <v>3605.6</v>
      </c>
    </row>
    <row r="111" spans="1:14" x14ac:dyDescent="0.2">
      <c r="A111" s="285" t="s">
        <v>18</v>
      </c>
      <c r="B111" s="19" t="s">
        <v>10</v>
      </c>
      <c r="C111" s="17" t="s">
        <v>21</v>
      </c>
      <c r="D111" s="17" t="s">
        <v>124</v>
      </c>
      <c r="E111" s="7"/>
      <c r="F111" s="24">
        <f>F112</f>
        <v>67.5</v>
      </c>
      <c r="G111" s="20">
        <v>0</v>
      </c>
      <c r="H111" s="20">
        <v>0</v>
      </c>
    </row>
    <row r="112" spans="1:14" x14ac:dyDescent="0.2">
      <c r="A112" s="285" t="s">
        <v>63</v>
      </c>
      <c r="B112" s="19" t="s">
        <v>10</v>
      </c>
      <c r="C112" s="17" t="s">
        <v>21</v>
      </c>
      <c r="D112" s="29" t="s">
        <v>125</v>
      </c>
      <c r="E112" s="7"/>
      <c r="F112" s="24">
        <f>F113</f>
        <v>67.5</v>
      </c>
      <c r="G112" s="20">
        <v>0</v>
      </c>
      <c r="H112" s="20">
        <v>0</v>
      </c>
    </row>
    <row r="113" spans="1:8" ht="38.25" x14ac:dyDescent="0.2">
      <c r="A113" s="82" t="s">
        <v>182</v>
      </c>
      <c r="B113" s="19" t="s">
        <v>10</v>
      </c>
      <c r="C113" s="17" t="s">
        <v>21</v>
      </c>
      <c r="D113" s="29" t="s">
        <v>125</v>
      </c>
      <c r="E113" s="7" t="s">
        <v>57</v>
      </c>
      <c r="F113" s="24">
        <v>67.5</v>
      </c>
      <c r="G113" s="20">
        <v>0</v>
      </c>
      <c r="H113" s="20">
        <v>0</v>
      </c>
    </row>
    <row r="114" spans="1:8" ht="38.25" customHeight="1" x14ac:dyDescent="0.2">
      <c r="A114" s="94" t="s">
        <v>71</v>
      </c>
      <c r="B114" s="64" t="s">
        <v>10</v>
      </c>
      <c r="C114" s="109" t="s">
        <v>21</v>
      </c>
      <c r="D114" s="28" t="s">
        <v>7</v>
      </c>
      <c r="E114" s="54"/>
      <c r="F114" s="20">
        <f>F117+F115</f>
        <v>470</v>
      </c>
      <c r="G114" s="20">
        <f>G117+G115</f>
        <v>360</v>
      </c>
      <c r="H114" s="20">
        <f>H117+H115</f>
        <v>360</v>
      </c>
    </row>
    <row r="115" spans="1:8" ht="38.25" customHeight="1" x14ac:dyDescent="0.2">
      <c r="A115" s="3" t="s">
        <v>143</v>
      </c>
      <c r="B115" s="19" t="s">
        <v>10</v>
      </c>
      <c r="C115" s="17" t="s">
        <v>21</v>
      </c>
      <c r="D115" s="7" t="s">
        <v>144</v>
      </c>
      <c r="E115" s="7"/>
      <c r="F115" s="20">
        <f t="shared" ref="F115:H115" si="32">F116</f>
        <v>310</v>
      </c>
      <c r="G115" s="20">
        <f t="shared" si="32"/>
        <v>200</v>
      </c>
      <c r="H115" s="20">
        <f t="shared" si="32"/>
        <v>200</v>
      </c>
    </row>
    <row r="116" spans="1:8" ht="41.45" customHeight="1" x14ac:dyDescent="0.2">
      <c r="A116" s="3" t="s">
        <v>182</v>
      </c>
      <c r="B116" s="19" t="s">
        <v>10</v>
      </c>
      <c r="C116" s="17" t="s">
        <v>21</v>
      </c>
      <c r="D116" s="7" t="s">
        <v>144</v>
      </c>
      <c r="E116" s="61" t="s">
        <v>57</v>
      </c>
      <c r="F116" s="20">
        <v>310</v>
      </c>
      <c r="G116" s="20">
        <v>200</v>
      </c>
      <c r="H116" s="20">
        <v>200</v>
      </c>
    </row>
    <row r="117" spans="1:8" ht="19.899999999999999" customHeight="1" x14ac:dyDescent="0.2">
      <c r="A117" s="3" t="s">
        <v>217</v>
      </c>
      <c r="B117" s="19" t="s">
        <v>10</v>
      </c>
      <c r="C117" s="17" t="s">
        <v>21</v>
      </c>
      <c r="D117" s="7" t="s">
        <v>8</v>
      </c>
      <c r="E117" s="165"/>
      <c r="F117" s="20">
        <f t="shared" ref="F117:H117" si="33">F118</f>
        <v>160</v>
      </c>
      <c r="G117" s="20">
        <f t="shared" si="33"/>
        <v>160</v>
      </c>
      <c r="H117" s="20">
        <f t="shared" si="33"/>
        <v>160</v>
      </c>
    </row>
    <row r="118" spans="1:8" ht="15" customHeight="1" x14ac:dyDescent="0.2">
      <c r="A118" s="3" t="s">
        <v>58</v>
      </c>
      <c r="B118" s="19" t="s">
        <v>10</v>
      </c>
      <c r="C118" s="17" t="s">
        <v>21</v>
      </c>
      <c r="D118" s="7" t="s">
        <v>8</v>
      </c>
      <c r="E118" s="7" t="s">
        <v>59</v>
      </c>
      <c r="F118" s="20">
        <v>160</v>
      </c>
      <c r="G118" s="20">
        <v>160</v>
      </c>
      <c r="H118" s="20">
        <v>160</v>
      </c>
    </row>
    <row r="119" spans="1:8" ht="15" customHeight="1" x14ac:dyDescent="0.2">
      <c r="A119" s="167" t="s">
        <v>527</v>
      </c>
      <c r="B119" s="10" t="s">
        <v>12</v>
      </c>
      <c r="C119" s="17"/>
      <c r="D119" s="7"/>
      <c r="E119" s="7"/>
      <c r="F119" s="21">
        <f>F120</f>
        <v>1160.1999999999998</v>
      </c>
      <c r="G119" s="21">
        <f t="shared" ref="G119:H121" si="34">G120</f>
        <v>694.6</v>
      </c>
      <c r="H119" s="21">
        <f t="shared" si="34"/>
        <v>719</v>
      </c>
    </row>
    <row r="120" spans="1:8" ht="15" customHeight="1" x14ac:dyDescent="0.2">
      <c r="A120" s="86" t="s">
        <v>528</v>
      </c>
      <c r="B120" s="15" t="s">
        <v>12</v>
      </c>
      <c r="C120" s="16" t="s">
        <v>14</v>
      </c>
      <c r="D120" s="16"/>
      <c r="E120" s="16"/>
      <c r="F120" s="23">
        <f>F121+F128</f>
        <v>1160.1999999999998</v>
      </c>
      <c r="G120" s="23">
        <f t="shared" si="34"/>
        <v>694.6</v>
      </c>
      <c r="H120" s="23">
        <f t="shared" si="34"/>
        <v>719</v>
      </c>
    </row>
    <row r="121" spans="1:8" ht="31.9" customHeight="1" x14ac:dyDescent="0.2">
      <c r="A121" s="3" t="s">
        <v>228</v>
      </c>
      <c r="B121" s="19" t="s">
        <v>12</v>
      </c>
      <c r="C121" s="17" t="s">
        <v>14</v>
      </c>
      <c r="D121" s="7" t="s">
        <v>229</v>
      </c>
      <c r="E121" s="7"/>
      <c r="F121" s="20">
        <f>F122</f>
        <v>1029.0999999999999</v>
      </c>
      <c r="G121" s="20">
        <f t="shared" si="34"/>
        <v>694.6</v>
      </c>
      <c r="H121" s="20">
        <f t="shared" si="34"/>
        <v>719</v>
      </c>
    </row>
    <row r="122" spans="1:8" ht="44.45" customHeight="1" x14ac:dyDescent="0.2">
      <c r="A122" s="3" t="s">
        <v>614</v>
      </c>
      <c r="B122" s="19" t="s">
        <v>12</v>
      </c>
      <c r="C122" s="17" t="s">
        <v>14</v>
      </c>
      <c r="D122" s="7" t="s">
        <v>230</v>
      </c>
      <c r="E122" s="7"/>
      <c r="F122" s="20">
        <f>F123+F125</f>
        <v>1029.0999999999999</v>
      </c>
      <c r="G122" s="20">
        <f>G123</f>
        <v>694.6</v>
      </c>
      <c r="H122" s="20">
        <f>H123</f>
        <v>719</v>
      </c>
    </row>
    <row r="123" spans="1:8" ht="31.9" customHeight="1" x14ac:dyDescent="0.2">
      <c r="A123" s="3" t="s">
        <v>530</v>
      </c>
      <c r="B123" s="19" t="s">
        <v>12</v>
      </c>
      <c r="C123" s="17" t="s">
        <v>14</v>
      </c>
      <c r="D123" s="7" t="s">
        <v>529</v>
      </c>
      <c r="E123" s="7"/>
      <c r="F123" s="20">
        <f>F124</f>
        <v>665</v>
      </c>
      <c r="G123" s="20">
        <f>G124</f>
        <v>694.6</v>
      </c>
      <c r="H123" s="20">
        <f>H124</f>
        <v>719</v>
      </c>
    </row>
    <row r="124" spans="1:8" ht="31.9" customHeight="1" x14ac:dyDescent="0.2">
      <c r="A124" s="3" t="s">
        <v>54</v>
      </c>
      <c r="B124" s="19" t="s">
        <v>12</v>
      </c>
      <c r="C124" s="17" t="s">
        <v>14</v>
      </c>
      <c r="D124" s="7" t="s">
        <v>529</v>
      </c>
      <c r="E124" s="7" t="s">
        <v>55</v>
      </c>
      <c r="F124" s="20">
        <v>665</v>
      </c>
      <c r="G124" s="20">
        <v>694.6</v>
      </c>
      <c r="H124" s="20">
        <v>719</v>
      </c>
    </row>
    <row r="125" spans="1:8" ht="31.9" customHeight="1" x14ac:dyDescent="0.2">
      <c r="A125" s="3" t="s">
        <v>53</v>
      </c>
      <c r="B125" s="19" t="s">
        <v>12</v>
      </c>
      <c r="C125" s="17" t="s">
        <v>14</v>
      </c>
      <c r="D125" s="7" t="s">
        <v>231</v>
      </c>
      <c r="E125" s="7"/>
      <c r="F125" s="20">
        <f>F126+F127</f>
        <v>364.1</v>
      </c>
      <c r="G125" s="20">
        <v>0</v>
      </c>
      <c r="H125" s="20">
        <v>0</v>
      </c>
    </row>
    <row r="126" spans="1:8" ht="31.9" customHeight="1" x14ac:dyDescent="0.2">
      <c r="A126" s="3" t="s">
        <v>54</v>
      </c>
      <c r="B126" s="19" t="s">
        <v>12</v>
      </c>
      <c r="C126" s="17" t="s">
        <v>14</v>
      </c>
      <c r="D126" s="7" t="s">
        <v>231</v>
      </c>
      <c r="E126" s="7" t="s">
        <v>55</v>
      </c>
      <c r="F126" s="20">
        <v>362</v>
      </c>
      <c r="G126" s="20">
        <v>0</v>
      </c>
      <c r="H126" s="20">
        <v>0</v>
      </c>
    </row>
    <row r="127" spans="1:8" ht="31.9" customHeight="1" x14ac:dyDescent="0.2">
      <c r="A127" s="118" t="s">
        <v>161</v>
      </c>
      <c r="B127" s="19" t="s">
        <v>12</v>
      </c>
      <c r="C127" s="17" t="s">
        <v>14</v>
      </c>
      <c r="D127" s="7" t="s">
        <v>231</v>
      </c>
      <c r="E127" s="7" t="s">
        <v>92</v>
      </c>
      <c r="F127" s="20">
        <v>2.1</v>
      </c>
      <c r="G127" s="20">
        <v>0</v>
      </c>
      <c r="H127" s="20">
        <v>0</v>
      </c>
    </row>
    <row r="128" spans="1:8" ht="22.9" customHeight="1" x14ac:dyDescent="0.2">
      <c r="A128" s="84" t="s">
        <v>18</v>
      </c>
      <c r="B128" s="19" t="s">
        <v>12</v>
      </c>
      <c r="C128" s="17" t="s">
        <v>14</v>
      </c>
      <c r="D128" s="29" t="s">
        <v>124</v>
      </c>
      <c r="E128" s="7"/>
      <c r="F128" s="20">
        <f>F129</f>
        <v>131.1</v>
      </c>
      <c r="G128" s="20">
        <v>0</v>
      </c>
      <c r="H128" s="20">
        <v>0</v>
      </c>
    </row>
    <row r="129" spans="1:8" ht="19.899999999999999" customHeight="1" x14ac:dyDescent="0.2">
      <c r="A129" s="84" t="s">
        <v>63</v>
      </c>
      <c r="B129" s="19" t="s">
        <v>12</v>
      </c>
      <c r="C129" s="17" t="s">
        <v>14</v>
      </c>
      <c r="D129" s="29" t="s">
        <v>125</v>
      </c>
      <c r="E129" s="7"/>
      <c r="F129" s="20">
        <f>F130</f>
        <v>131.1</v>
      </c>
      <c r="G129" s="20">
        <v>0</v>
      </c>
      <c r="H129" s="20">
        <v>0</v>
      </c>
    </row>
    <row r="130" spans="1:8" ht="45.6" customHeight="1" x14ac:dyDescent="0.2">
      <c r="A130" s="3" t="s">
        <v>182</v>
      </c>
      <c r="B130" s="19" t="s">
        <v>12</v>
      </c>
      <c r="C130" s="17" t="s">
        <v>14</v>
      </c>
      <c r="D130" s="29" t="s">
        <v>125</v>
      </c>
      <c r="E130" s="7" t="s">
        <v>57</v>
      </c>
      <c r="F130" s="20">
        <v>131.1</v>
      </c>
      <c r="G130" s="20">
        <v>0</v>
      </c>
      <c r="H130" s="20">
        <v>0</v>
      </c>
    </row>
    <row r="131" spans="1:8" ht="37.9" customHeight="1" x14ac:dyDescent="0.2">
      <c r="A131" s="167" t="s">
        <v>22</v>
      </c>
      <c r="B131" s="192" t="s">
        <v>14</v>
      </c>
      <c r="C131" s="47"/>
      <c r="D131" s="12"/>
      <c r="E131" s="7"/>
      <c r="F131" s="26">
        <f>F132+F152</f>
        <v>3541.5</v>
      </c>
      <c r="G131" s="26">
        <f>G132+G152</f>
        <v>1453.5</v>
      </c>
      <c r="H131" s="26">
        <f>H132+H152</f>
        <v>1453.5</v>
      </c>
    </row>
    <row r="132" spans="1:8" ht="52.5" customHeight="1" x14ac:dyDescent="0.2">
      <c r="A132" s="100" t="s">
        <v>416</v>
      </c>
      <c r="B132" s="211" t="s">
        <v>14</v>
      </c>
      <c r="C132" s="204" t="s">
        <v>42</v>
      </c>
      <c r="D132" s="28"/>
      <c r="E132" s="54"/>
      <c r="F132" s="23">
        <f>F149+F133</f>
        <v>3324.6</v>
      </c>
      <c r="G132" s="23">
        <f t="shared" ref="G132:H132" si="35">G149+G133</f>
        <v>1321.6</v>
      </c>
      <c r="H132" s="23">
        <f t="shared" si="35"/>
        <v>1321.6</v>
      </c>
    </row>
    <row r="133" spans="1:8" ht="54.75" customHeight="1" x14ac:dyDescent="0.2">
      <c r="A133" s="83" t="s">
        <v>620</v>
      </c>
      <c r="B133" s="195" t="s">
        <v>14</v>
      </c>
      <c r="C133" s="71" t="s">
        <v>42</v>
      </c>
      <c r="D133" s="109" t="s">
        <v>249</v>
      </c>
      <c r="E133" s="72"/>
      <c r="F133" s="24">
        <f>F134</f>
        <v>2524.6</v>
      </c>
      <c r="G133" s="24">
        <f>G134</f>
        <v>521.6</v>
      </c>
      <c r="H133" s="24">
        <f>H134</f>
        <v>521.6</v>
      </c>
    </row>
    <row r="134" spans="1:8" ht="41.25" customHeight="1" x14ac:dyDescent="0.2">
      <c r="A134" s="3" t="s">
        <v>544</v>
      </c>
      <c r="B134" s="249" t="s">
        <v>14</v>
      </c>
      <c r="C134" s="250" t="s">
        <v>42</v>
      </c>
      <c r="D134" s="120" t="s">
        <v>543</v>
      </c>
      <c r="E134" s="72"/>
      <c r="F134" s="24">
        <f>F135+F138+F141+F144</f>
        <v>2524.6</v>
      </c>
      <c r="G134" s="24">
        <f t="shared" ref="G134:H134" si="36">G135+G138+G141+G144</f>
        <v>521.6</v>
      </c>
      <c r="H134" s="24">
        <f t="shared" si="36"/>
        <v>521.6</v>
      </c>
    </row>
    <row r="135" spans="1:8" ht="52.5" customHeight="1" x14ac:dyDescent="0.2">
      <c r="A135" s="3" t="s">
        <v>545</v>
      </c>
      <c r="B135" s="186" t="s">
        <v>14</v>
      </c>
      <c r="C135" s="52" t="s">
        <v>42</v>
      </c>
      <c r="D135" s="17" t="s">
        <v>546</v>
      </c>
      <c r="E135" s="72"/>
      <c r="F135" s="24">
        <f>F136</f>
        <v>102.6</v>
      </c>
      <c r="G135" s="24">
        <f t="shared" ref="G135:H136" si="37">G136</f>
        <v>102.6</v>
      </c>
      <c r="H135" s="24">
        <f t="shared" si="37"/>
        <v>102.6</v>
      </c>
    </row>
    <row r="136" spans="1:8" ht="42.75" customHeight="1" x14ac:dyDescent="0.2">
      <c r="A136" s="3" t="s">
        <v>556</v>
      </c>
      <c r="B136" s="186" t="s">
        <v>14</v>
      </c>
      <c r="C136" s="52" t="s">
        <v>42</v>
      </c>
      <c r="D136" s="17" t="s">
        <v>555</v>
      </c>
      <c r="E136" s="72"/>
      <c r="F136" s="24">
        <f>F137</f>
        <v>102.6</v>
      </c>
      <c r="G136" s="24">
        <f t="shared" si="37"/>
        <v>102.6</v>
      </c>
      <c r="H136" s="24">
        <f t="shared" si="37"/>
        <v>102.6</v>
      </c>
    </row>
    <row r="137" spans="1:8" ht="46.9" customHeight="1" x14ac:dyDescent="0.2">
      <c r="A137" s="3" t="s">
        <v>182</v>
      </c>
      <c r="B137" s="186" t="s">
        <v>14</v>
      </c>
      <c r="C137" s="52" t="s">
        <v>42</v>
      </c>
      <c r="D137" s="17" t="s">
        <v>555</v>
      </c>
      <c r="E137" s="54" t="s">
        <v>57</v>
      </c>
      <c r="F137" s="24">
        <v>102.6</v>
      </c>
      <c r="G137" s="24">
        <v>102.6</v>
      </c>
      <c r="H137" s="24">
        <v>102.6</v>
      </c>
    </row>
    <row r="138" spans="1:8" ht="73.5" customHeight="1" x14ac:dyDescent="0.2">
      <c r="A138" s="3" t="s">
        <v>557</v>
      </c>
      <c r="B138" s="186" t="s">
        <v>14</v>
      </c>
      <c r="C138" s="52" t="s">
        <v>42</v>
      </c>
      <c r="D138" s="17" t="s">
        <v>558</v>
      </c>
      <c r="E138" s="72"/>
      <c r="F138" s="24">
        <f>F139</f>
        <v>84</v>
      </c>
      <c r="G138" s="24">
        <f t="shared" ref="G138:H139" si="38">G139</f>
        <v>84</v>
      </c>
      <c r="H138" s="24">
        <f t="shared" si="38"/>
        <v>84</v>
      </c>
    </row>
    <row r="139" spans="1:8" ht="52.5" customHeight="1" x14ac:dyDescent="0.2">
      <c r="A139" s="3" t="s">
        <v>556</v>
      </c>
      <c r="B139" s="186" t="s">
        <v>14</v>
      </c>
      <c r="C139" s="52" t="s">
        <v>42</v>
      </c>
      <c r="D139" s="17" t="s">
        <v>559</v>
      </c>
      <c r="E139" s="54"/>
      <c r="F139" s="24">
        <f>F140</f>
        <v>84</v>
      </c>
      <c r="G139" s="24">
        <f t="shared" si="38"/>
        <v>84</v>
      </c>
      <c r="H139" s="24">
        <f t="shared" si="38"/>
        <v>84</v>
      </c>
    </row>
    <row r="140" spans="1:8" ht="52.5" customHeight="1" x14ac:dyDescent="0.2">
      <c r="A140" s="3" t="s">
        <v>182</v>
      </c>
      <c r="B140" s="186" t="s">
        <v>14</v>
      </c>
      <c r="C140" s="52" t="s">
        <v>42</v>
      </c>
      <c r="D140" s="17" t="s">
        <v>559</v>
      </c>
      <c r="E140" s="54" t="s">
        <v>57</v>
      </c>
      <c r="F140" s="24">
        <v>84</v>
      </c>
      <c r="G140" s="24">
        <v>84</v>
      </c>
      <c r="H140" s="24">
        <v>84</v>
      </c>
    </row>
    <row r="141" spans="1:8" ht="52.5" customHeight="1" x14ac:dyDescent="0.2">
      <c r="A141" s="3" t="s">
        <v>560</v>
      </c>
      <c r="B141" s="186" t="s">
        <v>14</v>
      </c>
      <c r="C141" s="52" t="s">
        <v>42</v>
      </c>
      <c r="D141" s="17" t="s">
        <v>561</v>
      </c>
      <c r="E141" s="54"/>
      <c r="F141" s="24">
        <f>F142</f>
        <v>112</v>
      </c>
      <c r="G141" s="24">
        <f t="shared" ref="G141:H142" si="39">G142</f>
        <v>112</v>
      </c>
      <c r="H141" s="24">
        <f t="shared" si="39"/>
        <v>112</v>
      </c>
    </row>
    <row r="142" spans="1:8" ht="52.5" customHeight="1" x14ac:dyDescent="0.2">
      <c r="A142" s="3" t="s">
        <v>556</v>
      </c>
      <c r="B142" s="186" t="s">
        <v>14</v>
      </c>
      <c r="C142" s="52" t="s">
        <v>42</v>
      </c>
      <c r="D142" s="17" t="s">
        <v>562</v>
      </c>
      <c r="E142" s="54"/>
      <c r="F142" s="24">
        <f>F143</f>
        <v>112</v>
      </c>
      <c r="G142" s="24">
        <f t="shared" si="39"/>
        <v>112</v>
      </c>
      <c r="H142" s="24">
        <f t="shared" si="39"/>
        <v>112</v>
      </c>
    </row>
    <row r="143" spans="1:8" ht="45" customHeight="1" x14ac:dyDescent="0.2">
      <c r="A143" s="3" t="s">
        <v>182</v>
      </c>
      <c r="B143" s="186" t="s">
        <v>14</v>
      </c>
      <c r="C143" s="52" t="s">
        <v>42</v>
      </c>
      <c r="D143" s="17" t="s">
        <v>562</v>
      </c>
      <c r="E143" s="54" t="s">
        <v>57</v>
      </c>
      <c r="F143" s="24">
        <v>112</v>
      </c>
      <c r="G143" s="24">
        <v>112</v>
      </c>
      <c r="H143" s="24">
        <v>112</v>
      </c>
    </row>
    <row r="144" spans="1:8" ht="28.5" customHeight="1" x14ac:dyDescent="0.2">
      <c r="A144" s="3" t="s">
        <v>563</v>
      </c>
      <c r="B144" s="186" t="s">
        <v>14</v>
      </c>
      <c r="C144" s="52" t="s">
        <v>42</v>
      </c>
      <c r="D144" s="17" t="s">
        <v>564</v>
      </c>
      <c r="E144" s="54"/>
      <c r="F144" s="24">
        <f>F145+F147</f>
        <v>2226</v>
      </c>
      <c r="G144" s="24">
        <f t="shared" ref="G144:H145" si="40">G145</f>
        <v>223</v>
      </c>
      <c r="H144" s="24">
        <f t="shared" si="40"/>
        <v>223</v>
      </c>
    </row>
    <row r="145" spans="1:8" ht="52.5" customHeight="1" x14ac:dyDescent="0.2">
      <c r="A145" s="3" t="s">
        <v>556</v>
      </c>
      <c r="B145" s="186" t="s">
        <v>14</v>
      </c>
      <c r="C145" s="52" t="s">
        <v>42</v>
      </c>
      <c r="D145" s="17" t="s">
        <v>565</v>
      </c>
      <c r="E145" s="54"/>
      <c r="F145" s="24">
        <f>F146</f>
        <v>2226</v>
      </c>
      <c r="G145" s="24">
        <f t="shared" si="40"/>
        <v>223</v>
      </c>
      <c r="H145" s="24">
        <f t="shared" si="40"/>
        <v>223</v>
      </c>
    </row>
    <row r="146" spans="1:8" ht="37.5" customHeight="1" x14ac:dyDescent="0.2">
      <c r="A146" s="74" t="s">
        <v>182</v>
      </c>
      <c r="B146" s="213" t="s">
        <v>14</v>
      </c>
      <c r="C146" s="112" t="s">
        <v>42</v>
      </c>
      <c r="D146" s="155" t="s">
        <v>565</v>
      </c>
      <c r="E146" s="280" t="s">
        <v>57</v>
      </c>
      <c r="F146" s="24">
        <v>2226</v>
      </c>
      <c r="G146" s="24">
        <v>223</v>
      </c>
      <c r="H146" s="24">
        <v>223</v>
      </c>
    </row>
    <row r="147" spans="1:8" ht="38.450000000000003" customHeight="1" x14ac:dyDescent="0.2">
      <c r="A147" s="3" t="s">
        <v>694</v>
      </c>
      <c r="B147" s="194" t="s">
        <v>14</v>
      </c>
      <c r="C147" s="4" t="s">
        <v>42</v>
      </c>
      <c r="D147" s="17" t="s">
        <v>695</v>
      </c>
      <c r="E147" s="7"/>
      <c r="F147" s="24">
        <f>F148</f>
        <v>0</v>
      </c>
      <c r="G147" s="24">
        <f t="shared" ref="G147:H147" si="41">G148</f>
        <v>0</v>
      </c>
      <c r="H147" s="24">
        <f t="shared" si="41"/>
        <v>0</v>
      </c>
    </row>
    <row r="148" spans="1:8" ht="45" customHeight="1" x14ac:dyDescent="0.2">
      <c r="A148" s="3" t="s">
        <v>182</v>
      </c>
      <c r="B148" s="194" t="s">
        <v>14</v>
      </c>
      <c r="C148" s="4" t="s">
        <v>42</v>
      </c>
      <c r="D148" s="17" t="s">
        <v>695</v>
      </c>
      <c r="E148" s="7" t="s">
        <v>57</v>
      </c>
      <c r="F148" s="24">
        <v>0</v>
      </c>
      <c r="G148" s="24">
        <v>0</v>
      </c>
      <c r="H148" s="24">
        <v>0</v>
      </c>
    </row>
    <row r="149" spans="1:8" ht="39.75" customHeight="1" x14ac:dyDescent="0.2">
      <c r="A149" s="282" t="s">
        <v>76</v>
      </c>
      <c r="B149" s="195" t="s">
        <v>14</v>
      </c>
      <c r="C149" s="71" t="s">
        <v>42</v>
      </c>
      <c r="D149" s="109" t="s">
        <v>127</v>
      </c>
      <c r="E149" s="54"/>
      <c r="F149" s="20">
        <f t="shared" ref="F149:H150" si="42">F150</f>
        <v>800</v>
      </c>
      <c r="G149" s="20">
        <f t="shared" si="42"/>
        <v>800</v>
      </c>
      <c r="H149" s="20">
        <f t="shared" si="42"/>
        <v>800</v>
      </c>
    </row>
    <row r="150" spans="1:8" ht="42" customHeight="1" x14ac:dyDescent="0.2">
      <c r="A150" s="96" t="s">
        <v>77</v>
      </c>
      <c r="B150" s="186" t="s">
        <v>14</v>
      </c>
      <c r="C150" s="52" t="s">
        <v>42</v>
      </c>
      <c r="D150" s="38" t="s">
        <v>128</v>
      </c>
      <c r="E150" s="53"/>
      <c r="F150" s="20">
        <f t="shared" si="42"/>
        <v>800</v>
      </c>
      <c r="G150" s="20">
        <f t="shared" si="42"/>
        <v>800</v>
      </c>
      <c r="H150" s="20">
        <f t="shared" si="42"/>
        <v>800</v>
      </c>
    </row>
    <row r="151" spans="1:8" ht="39.4" customHeight="1" x14ac:dyDescent="0.2">
      <c r="A151" s="84" t="s">
        <v>182</v>
      </c>
      <c r="B151" s="186" t="s">
        <v>14</v>
      </c>
      <c r="C151" s="52" t="s">
        <v>42</v>
      </c>
      <c r="D151" s="38" t="s">
        <v>128</v>
      </c>
      <c r="E151" s="53" t="s">
        <v>57</v>
      </c>
      <c r="F151" s="20">
        <v>800</v>
      </c>
      <c r="G151" s="20">
        <v>800</v>
      </c>
      <c r="H151" s="20">
        <v>800</v>
      </c>
    </row>
    <row r="152" spans="1:8" ht="40.700000000000003" customHeight="1" x14ac:dyDescent="0.2">
      <c r="A152" s="97" t="s">
        <v>135</v>
      </c>
      <c r="B152" s="212" t="s">
        <v>14</v>
      </c>
      <c r="C152" s="111" t="s">
        <v>47</v>
      </c>
      <c r="D152" s="38"/>
      <c r="E152" s="53"/>
      <c r="F152" s="23">
        <f>F153</f>
        <v>216.9</v>
      </c>
      <c r="G152" s="23">
        <f t="shared" ref="G152:H152" si="43">G153</f>
        <v>131.9</v>
      </c>
      <c r="H152" s="23">
        <f t="shared" si="43"/>
        <v>131.9</v>
      </c>
    </row>
    <row r="153" spans="1:8" ht="58.15" customHeight="1" x14ac:dyDescent="0.2">
      <c r="A153" s="84" t="s">
        <v>665</v>
      </c>
      <c r="B153" s="186" t="s">
        <v>14</v>
      </c>
      <c r="C153" s="52" t="s">
        <v>47</v>
      </c>
      <c r="D153" s="38" t="s">
        <v>249</v>
      </c>
      <c r="E153" s="51"/>
      <c r="F153" s="20">
        <f>F154+F175</f>
        <v>216.9</v>
      </c>
      <c r="G153" s="20">
        <f t="shared" ref="G153:H153" si="44">G154+G175</f>
        <v>131.9</v>
      </c>
      <c r="H153" s="20">
        <f t="shared" si="44"/>
        <v>131.9</v>
      </c>
    </row>
    <row r="154" spans="1:8" ht="24.75" customHeight="1" x14ac:dyDescent="0.2">
      <c r="A154" s="84" t="s">
        <v>67</v>
      </c>
      <c r="B154" s="186" t="s">
        <v>14</v>
      </c>
      <c r="C154" s="52" t="s">
        <v>47</v>
      </c>
      <c r="D154" s="38" t="s">
        <v>250</v>
      </c>
      <c r="E154" s="51"/>
      <c r="F154" s="20">
        <f>F156+F168+F158+F162+F165+F172</f>
        <v>119.9</v>
      </c>
      <c r="G154" s="20">
        <f t="shared" ref="G154" si="45">G156+G168+G158+G162+G165+G172</f>
        <v>104.9</v>
      </c>
      <c r="H154" s="20">
        <f t="shared" ref="H154" si="46">H156+H168+H158+H162+H165+H172</f>
        <v>104.9</v>
      </c>
    </row>
    <row r="155" spans="1:8" ht="53.45" customHeight="1" x14ac:dyDescent="0.2">
      <c r="A155" s="84" t="s">
        <v>126</v>
      </c>
      <c r="B155" s="186" t="s">
        <v>14</v>
      </c>
      <c r="C155" s="52" t="s">
        <v>47</v>
      </c>
      <c r="D155" s="38" t="s">
        <v>251</v>
      </c>
      <c r="E155" s="51"/>
      <c r="F155" s="20">
        <f t="shared" ref="F155:H156" si="47">F156</f>
        <v>7.4</v>
      </c>
      <c r="G155" s="20">
        <f t="shared" si="47"/>
        <v>7.4</v>
      </c>
      <c r="H155" s="20">
        <f t="shared" si="47"/>
        <v>7.4</v>
      </c>
    </row>
    <row r="156" spans="1:8" ht="24.75" customHeight="1" x14ac:dyDescent="0.2">
      <c r="A156" s="84" t="s">
        <v>68</v>
      </c>
      <c r="B156" s="186" t="s">
        <v>14</v>
      </c>
      <c r="C156" s="52" t="s">
        <v>47</v>
      </c>
      <c r="D156" s="38" t="s">
        <v>252</v>
      </c>
      <c r="E156" s="51"/>
      <c r="F156" s="20">
        <f t="shared" si="47"/>
        <v>7.4</v>
      </c>
      <c r="G156" s="20">
        <f t="shared" si="47"/>
        <v>7.4</v>
      </c>
      <c r="H156" s="20">
        <f t="shared" si="47"/>
        <v>7.4</v>
      </c>
    </row>
    <row r="157" spans="1:8" ht="24.75" customHeight="1" x14ac:dyDescent="0.2">
      <c r="A157" s="84" t="s">
        <v>182</v>
      </c>
      <c r="B157" s="186" t="s">
        <v>14</v>
      </c>
      <c r="C157" s="52" t="s">
        <v>47</v>
      </c>
      <c r="D157" s="38" t="s">
        <v>252</v>
      </c>
      <c r="E157" s="51" t="s">
        <v>57</v>
      </c>
      <c r="F157" s="20">
        <v>7.4</v>
      </c>
      <c r="G157" s="20">
        <v>7.4</v>
      </c>
      <c r="H157" s="20">
        <v>7.4</v>
      </c>
    </row>
    <row r="158" spans="1:8" ht="66.400000000000006" customHeight="1" x14ac:dyDescent="0.2">
      <c r="A158" s="84" t="s">
        <v>1</v>
      </c>
      <c r="B158" s="186" t="s">
        <v>14</v>
      </c>
      <c r="C158" s="52" t="s">
        <v>47</v>
      </c>
      <c r="D158" s="38" t="s">
        <v>253</v>
      </c>
      <c r="E158" s="51"/>
      <c r="F158" s="20">
        <f t="shared" ref="F158:H158" si="48">F159</f>
        <v>11.1</v>
      </c>
      <c r="G158" s="20">
        <f t="shared" si="48"/>
        <v>11.1</v>
      </c>
      <c r="H158" s="20">
        <f t="shared" si="48"/>
        <v>11.1</v>
      </c>
    </row>
    <row r="159" spans="1:8" ht="24.75" customHeight="1" x14ac:dyDescent="0.2">
      <c r="A159" s="84" t="s">
        <v>68</v>
      </c>
      <c r="B159" s="186" t="s">
        <v>14</v>
      </c>
      <c r="C159" s="52" t="s">
        <v>47</v>
      </c>
      <c r="D159" s="38" t="s">
        <v>254</v>
      </c>
      <c r="E159" s="51"/>
      <c r="F159" s="20">
        <f>F160+F161</f>
        <v>11.1</v>
      </c>
      <c r="G159" s="20">
        <f>G160+G161</f>
        <v>11.1</v>
      </c>
      <c r="H159" s="20">
        <f>H160+H161</f>
        <v>11.1</v>
      </c>
    </row>
    <row r="160" spans="1:8" ht="37.9" customHeight="1" x14ac:dyDescent="0.2">
      <c r="A160" s="84" t="s">
        <v>182</v>
      </c>
      <c r="B160" s="186" t="s">
        <v>14</v>
      </c>
      <c r="C160" s="52" t="s">
        <v>47</v>
      </c>
      <c r="D160" s="38" t="s">
        <v>254</v>
      </c>
      <c r="E160" s="51" t="s">
        <v>57</v>
      </c>
      <c r="F160" s="20">
        <v>0</v>
      </c>
      <c r="G160" s="20">
        <v>0</v>
      </c>
      <c r="H160" s="20">
        <v>0</v>
      </c>
    </row>
    <row r="161" spans="1:8" ht="23.45" customHeight="1" x14ac:dyDescent="0.2">
      <c r="A161" s="84" t="s">
        <v>80</v>
      </c>
      <c r="B161" s="186" t="s">
        <v>14</v>
      </c>
      <c r="C161" s="52" t="s">
        <v>47</v>
      </c>
      <c r="D161" s="38" t="s">
        <v>254</v>
      </c>
      <c r="E161" s="51" t="s">
        <v>81</v>
      </c>
      <c r="F161" s="20">
        <v>11.1</v>
      </c>
      <c r="G161" s="20">
        <v>11.1</v>
      </c>
      <c r="H161" s="20">
        <v>11.1</v>
      </c>
    </row>
    <row r="162" spans="1:8" ht="24.75" customHeight="1" x14ac:dyDescent="0.2">
      <c r="A162" s="84" t="s">
        <v>2</v>
      </c>
      <c r="B162" s="186" t="s">
        <v>14</v>
      </c>
      <c r="C162" s="52" t="s">
        <v>47</v>
      </c>
      <c r="D162" s="38" t="s">
        <v>255</v>
      </c>
      <c r="E162" s="51"/>
      <c r="F162" s="20">
        <f t="shared" ref="F162:H163" si="49">F163</f>
        <v>19</v>
      </c>
      <c r="G162" s="20">
        <f t="shared" si="49"/>
        <v>4</v>
      </c>
      <c r="H162" s="20">
        <f t="shared" si="49"/>
        <v>4</v>
      </c>
    </row>
    <row r="163" spans="1:8" ht="24.75" customHeight="1" x14ac:dyDescent="0.2">
      <c r="A163" s="84" t="s">
        <v>68</v>
      </c>
      <c r="B163" s="186" t="s">
        <v>14</v>
      </c>
      <c r="C163" s="52" t="s">
        <v>47</v>
      </c>
      <c r="D163" s="38" t="s">
        <v>256</v>
      </c>
      <c r="E163" s="51"/>
      <c r="F163" s="20">
        <f t="shared" si="49"/>
        <v>19</v>
      </c>
      <c r="G163" s="20">
        <f t="shared" si="49"/>
        <v>4</v>
      </c>
      <c r="H163" s="20">
        <f t="shared" si="49"/>
        <v>4</v>
      </c>
    </row>
    <row r="164" spans="1:8" ht="18" customHeight="1" x14ac:dyDescent="0.2">
      <c r="A164" s="84" t="s">
        <v>184</v>
      </c>
      <c r="B164" s="186" t="s">
        <v>14</v>
      </c>
      <c r="C164" s="52" t="s">
        <v>47</v>
      </c>
      <c r="D164" s="38" t="s">
        <v>256</v>
      </c>
      <c r="E164" s="51" t="s">
        <v>185</v>
      </c>
      <c r="F164" s="20">
        <v>19</v>
      </c>
      <c r="G164" s="20">
        <v>4</v>
      </c>
      <c r="H164" s="20">
        <v>4</v>
      </c>
    </row>
    <row r="165" spans="1:8" ht="39.75" customHeight="1" x14ac:dyDescent="0.2">
      <c r="A165" s="84" t="s">
        <v>136</v>
      </c>
      <c r="B165" s="186" t="s">
        <v>14</v>
      </c>
      <c r="C165" s="52" t="s">
        <v>47</v>
      </c>
      <c r="D165" s="38" t="s">
        <v>257</v>
      </c>
      <c r="E165" s="51"/>
      <c r="F165" s="20">
        <f t="shared" ref="F165:H166" si="50">F166</f>
        <v>73.900000000000006</v>
      </c>
      <c r="G165" s="20">
        <f t="shared" si="50"/>
        <v>73.900000000000006</v>
      </c>
      <c r="H165" s="20">
        <f t="shared" si="50"/>
        <v>73.900000000000006</v>
      </c>
    </row>
    <row r="166" spans="1:8" ht="37.5" customHeight="1" x14ac:dyDescent="0.2">
      <c r="A166" s="84" t="s">
        <v>102</v>
      </c>
      <c r="B166" s="186" t="s">
        <v>14</v>
      </c>
      <c r="C166" s="52" t="s">
        <v>47</v>
      </c>
      <c r="D166" s="38" t="s">
        <v>258</v>
      </c>
      <c r="E166" s="51"/>
      <c r="F166" s="20">
        <f t="shared" si="50"/>
        <v>73.900000000000006</v>
      </c>
      <c r="G166" s="20">
        <f t="shared" si="50"/>
        <v>73.900000000000006</v>
      </c>
      <c r="H166" s="20">
        <f t="shared" si="50"/>
        <v>73.900000000000006</v>
      </c>
    </row>
    <row r="167" spans="1:8" ht="39.6" customHeight="1" x14ac:dyDescent="0.2">
      <c r="A167" s="84" t="s">
        <v>182</v>
      </c>
      <c r="B167" s="186" t="s">
        <v>14</v>
      </c>
      <c r="C167" s="52" t="s">
        <v>47</v>
      </c>
      <c r="D167" s="38" t="s">
        <v>258</v>
      </c>
      <c r="E167" s="51" t="s">
        <v>57</v>
      </c>
      <c r="F167" s="20">
        <v>73.900000000000006</v>
      </c>
      <c r="G167" s="20">
        <v>73.900000000000006</v>
      </c>
      <c r="H167" s="20">
        <v>73.900000000000006</v>
      </c>
    </row>
    <row r="168" spans="1:8" ht="66" customHeight="1" x14ac:dyDescent="0.2">
      <c r="A168" s="84" t="s">
        <v>4</v>
      </c>
      <c r="B168" s="186" t="s">
        <v>14</v>
      </c>
      <c r="C168" s="52" t="s">
        <v>47</v>
      </c>
      <c r="D168" s="38" t="s">
        <v>436</v>
      </c>
      <c r="E168" s="51"/>
      <c r="F168" s="20">
        <f t="shared" ref="F168:H168" si="51">F169</f>
        <v>4</v>
      </c>
      <c r="G168" s="20">
        <f t="shared" si="51"/>
        <v>4</v>
      </c>
      <c r="H168" s="20">
        <f t="shared" si="51"/>
        <v>4</v>
      </c>
    </row>
    <row r="169" spans="1:8" ht="24.75" customHeight="1" x14ac:dyDescent="0.2">
      <c r="A169" s="84" t="s">
        <v>68</v>
      </c>
      <c r="B169" s="186" t="s">
        <v>14</v>
      </c>
      <c r="C169" s="52" t="s">
        <v>47</v>
      </c>
      <c r="D169" s="29" t="s">
        <v>437</v>
      </c>
      <c r="E169" s="51"/>
      <c r="F169" s="20">
        <f>F170+F171</f>
        <v>4</v>
      </c>
      <c r="G169" s="20">
        <f t="shared" ref="G169:H169" si="52">G170+G171</f>
        <v>4</v>
      </c>
      <c r="H169" s="20">
        <f t="shared" si="52"/>
        <v>4</v>
      </c>
    </row>
    <row r="170" spans="1:8" ht="38.450000000000003" customHeight="1" x14ac:dyDescent="0.2">
      <c r="A170" s="84" t="s">
        <v>182</v>
      </c>
      <c r="B170" s="186" t="s">
        <v>14</v>
      </c>
      <c r="C170" s="52" t="s">
        <v>47</v>
      </c>
      <c r="D170" s="29" t="s">
        <v>437</v>
      </c>
      <c r="E170" s="51" t="s">
        <v>57</v>
      </c>
      <c r="F170" s="20">
        <v>0</v>
      </c>
      <c r="G170" s="20">
        <v>0</v>
      </c>
      <c r="H170" s="20">
        <v>0</v>
      </c>
    </row>
    <row r="171" spans="1:8" ht="18" customHeight="1" x14ac:dyDescent="0.2">
      <c r="A171" s="84" t="s">
        <v>184</v>
      </c>
      <c r="B171" s="186" t="s">
        <v>14</v>
      </c>
      <c r="C171" s="52" t="s">
        <v>47</v>
      </c>
      <c r="D171" s="29" t="s">
        <v>437</v>
      </c>
      <c r="E171" s="51" t="s">
        <v>185</v>
      </c>
      <c r="F171" s="20">
        <v>4</v>
      </c>
      <c r="G171" s="20">
        <v>4</v>
      </c>
      <c r="H171" s="20">
        <v>4</v>
      </c>
    </row>
    <row r="172" spans="1:8" ht="24.75" customHeight="1" x14ac:dyDescent="0.2">
      <c r="A172" s="84" t="s">
        <v>5</v>
      </c>
      <c r="B172" s="186" t="s">
        <v>14</v>
      </c>
      <c r="C172" s="52" t="s">
        <v>47</v>
      </c>
      <c r="D172" s="29" t="s">
        <v>438</v>
      </c>
      <c r="E172" s="51"/>
      <c r="F172" s="20">
        <f t="shared" ref="F172:H173" si="53">F173</f>
        <v>4.5</v>
      </c>
      <c r="G172" s="20">
        <f t="shared" si="53"/>
        <v>4.5</v>
      </c>
      <c r="H172" s="20">
        <f t="shared" si="53"/>
        <v>4.5</v>
      </c>
    </row>
    <row r="173" spans="1:8" ht="24.75" customHeight="1" x14ac:dyDescent="0.2">
      <c r="A173" s="84" t="s">
        <v>68</v>
      </c>
      <c r="B173" s="186" t="s">
        <v>14</v>
      </c>
      <c r="C173" s="52" t="s">
        <v>47</v>
      </c>
      <c r="D173" s="29" t="s">
        <v>439</v>
      </c>
      <c r="E173" s="51"/>
      <c r="F173" s="20">
        <f t="shared" si="53"/>
        <v>4.5</v>
      </c>
      <c r="G173" s="20">
        <f t="shared" si="53"/>
        <v>4.5</v>
      </c>
      <c r="H173" s="20">
        <f t="shared" si="53"/>
        <v>4.5</v>
      </c>
    </row>
    <row r="174" spans="1:8" ht="38.450000000000003" customHeight="1" x14ac:dyDescent="0.2">
      <c r="A174" s="84" t="s">
        <v>182</v>
      </c>
      <c r="B174" s="186" t="s">
        <v>14</v>
      </c>
      <c r="C174" s="52" t="s">
        <v>47</v>
      </c>
      <c r="D174" s="29" t="s">
        <v>439</v>
      </c>
      <c r="E174" s="51" t="s">
        <v>57</v>
      </c>
      <c r="F174" s="20">
        <v>4.5</v>
      </c>
      <c r="G174" s="20">
        <v>4.5</v>
      </c>
      <c r="H174" s="20">
        <v>4.5</v>
      </c>
    </row>
    <row r="175" spans="1:8" ht="24.75" customHeight="1" x14ac:dyDescent="0.2">
      <c r="A175" s="84" t="s">
        <v>69</v>
      </c>
      <c r="B175" s="186" t="s">
        <v>14</v>
      </c>
      <c r="C175" s="52" t="s">
        <v>47</v>
      </c>
      <c r="D175" s="29" t="s">
        <v>259</v>
      </c>
      <c r="E175" s="51"/>
      <c r="F175" s="20">
        <f>F176+F179+F182</f>
        <v>97</v>
      </c>
      <c r="G175" s="20">
        <f t="shared" ref="G175:H175" si="54">G176+G179+G182</f>
        <v>27</v>
      </c>
      <c r="H175" s="20">
        <f t="shared" si="54"/>
        <v>27</v>
      </c>
    </row>
    <row r="176" spans="1:8" ht="81.599999999999994" customHeight="1" x14ac:dyDescent="0.2">
      <c r="A176" s="84" t="s">
        <v>6</v>
      </c>
      <c r="B176" s="186" t="s">
        <v>14</v>
      </c>
      <c r="C176" s="52" t="s">
        <v>47</v>
      </c>
      <c r="D176" s="29" t="s">
        <v>440</v>
      </c>
      <c r="E176" s="51"/>
      <c r="F176" s="20">
        <f>F177</f>
        <v>10</v>
      </c>
      <c r="G176" s="20">
        <f t="shared" ref="F176:H177" si="55">G177</f>
        <v>10</v>
      </c>
      <c r="H176" s="20">
        <f t="shared" si="55"/>
        <v>10</v>
      </c>
    </row>
    <row r="177" spans="1:8" ht="24.75" customHeight="1" x14ac:dyDescent="0.2">
      <c r="A177" s="84" t="s">
        <v>70</v>
      </c>
      <c r="B177" s="186" t="s">
        <v>14</v>
      </c>
      <c r="C177" s="52" t="s">
        <v>47</v>
      </c>
      <c r="D177" s="29" t="s">
        <v>441</v>
      </c>
      <c r="E177" s="51"/>
      <c r="F177" s="20">
        <f t="shared" si="55"/>
        <v>10</v>
      </c>
      <c r="G177" s="20">
        <f t="shared" si="55"/>
        <v>10</v>
      </c>
      <c r="H177" s="20">
        <f t="shared" si="55"/>
        <v>10</v>
      </c>
    </row>
    <row r="178" spans="1:8" ht="28.5" customHeight="1" x14ac:dyDescent="0.2">
      <c r="A178" s="84" t="s">
        <v>80</v>
      </c>
      <c r="B178" s="213" t="s">
        <v>14</v>
      </c>
      <c r="C178" s="112" t="s">
        <v>47</v>
      </c>
      <c r="D178" s="57" t="s">
        <v>441</v>
      </c>
      <c r="E178" s="58" t="s">
        <v>81</v>
      </c>
      <c r="F178" s="20">
        <v>10</v>
      </c>
      <c r="G178" s="20">
        <v>10</v>
      </c>
      <c r="H178" s="20">
        <v>10</v>
      </c>
    </row>
    <row r="179" spans="1:8" ht="75.599999999999994" customHeight="1" x14ac:dyDescent="0.2">
      <c r="A179" s="82" t="s">
        <v>442</v>
      </c>
      <c r="B179" s="213" t="s">
        <v>14</v>
      </c>
      <c r="C179" s="112" t="s">
        <v>47</v>
      </c>
      <c r="D179" s="7" t="s">
        <v>260</v>
      </c>
      <c r="E179" s="17"/>
      <c r="F179" s="20">
        <f t="shared" ref="F179:H180" si="56">F180</f>
        <v>82</v>
      </c>
      <c r="G179" s="20">
        <f t="shared" si="56"/>
        <v>12</v>
      </c>
      <c r="H179" s="20">
        <f t="shared" si="56"/>
        <v>12</v>
      </c>
    </row>
    <row r="180" spans="1:8" ht="29.45" customHeight="1" x14ac:dyDescent="0.2">
      <c r="A180" s="82" t="s">
        <v>70</v>
      </c>
      <c r="B180" s="213" t="s">
        <v>14</v>
      </c>
      <c r="C180" s="112" t="s">
        <v>47</v>
      </c>
      <c r="D180" s="7" t="s">
        <v>261</v>
      </c>
      <c r="E180" s="17"/>
      <c r="F180" s="20">
        <f t="shared" si="56"/>
        <v>82</v>
      </c>
      <c r="G180" s="20">
        <f t="shared" si="56"/>
        <v>12</v>
      </c>
      <c r="H180" s="20">
        <f t="shared" si="56"/>
        <v>12</v>
      </c>
    </row>
    <row r="181" spans="1:8" ht="22.15" customHeight="1" x14ac:dyDescent="0.2">
      <c r="A181" s="84" t="s">
        <v>80</v>
      </c>
      <c r="B181" s="213" t="s">
        <v>14</v>
      </c>
      <c r="C181" s="112" t="s">
        <v>47</v>
      </c>
      <c r="D181" s="7" t="s">
        <v>261</v>
      </c>
      <c r="E181" s="17" t="s">
        <v>81</v>
      </c>
      <c r="F181" s="20">
        <v>82</v>
      </c>
      <c r="G181" s="20">
        <v>12</v>
      </c>
      <c r="H181" s="20">
        <v>12</v>
      </c>
    </row>
    <row r="182" spans="1:8" ht="24.75" customHeight="1" x14ac:dyDescent="0.2">
      <c r="A182" s="80" t="s">
        <v>443</v>
      </c>
      <c r="B182" s="19" t="s">
        <v>14</v>
      </c>
      <c r="C182" s="17" t="s">
        <v>47</v>
      </c>
      <c r="D182" s="7" t="s">
        <v>444</v>
      </c>
      <c r="E182" s="17"/>
      <c r="F182" s="20">
        <f>F183</f>
        <v>5</v>
      </c>
      <c r="G182" s="20">
        <f t="shared" ref="G182:H183" si="57">G183</f>
        <v>5</v>
      </c>
      <c r="H182" s="20">
        <f t="shared" si="57"/>
        <v>5</v>
      </c>
    </row>
    <row r="183" spans="1:8" ht="26.45" customHeight="1" x14ac:dyDescent="0.2">
      <c r="A183" s="82" t="s">
        <v>70</v>
      </c>
      <c r="B183" s="19" t="s">
        <v>14</v>
      </c>
      <c r="C183" s="17" t="s">
        <v>47</v>
      </c>
      <c r="D183" s="7" t="s">
        <v>445</v>
      </c>
      <c r="E183" s="17"/>
      <c r="F183" s="20">
        <f>F184</f>
        <v>5</v>
      </c>
      <c r="G183" s="20">
        <f t="shared" si="57"/>
        <v>5</v>
      </c>
      <c r="H183" s="20">
        <f t="shared" si="57"/>
        <v>5</v>
      </c>
    </row>
    <row r="184" spans="1:8" ht="41.45" customHeight="1" x14ac:dyDescent="0.2">
      <c r="A184" s="81" t="s">
        <v>182</v>
      </c>
      <c r="B184" s="19" t="s">
        <v>14</v>
      </c>
      <c r="C184" s="17" t="s">
        <v>47</v>
      </c>
      <c r="D184" s="7" t="s">
        <v>445</v>
      </c>
      <c r="E184" s="7" t="s">
        <v>57</v>
      </c>
      <c r="F184" s="20">
        <v>5</v>
      </c>
      <c r="G184" s="20">
        <v>5</v>
      </c>
      <c r="H184" s="20">
        <v>5</v>
      </c>
    </row>
    <row r="185" spans="1:8" ht="15" customHeight="1" x14ac:dyDescent="0.2">
      <c r="A185" s="98" t="s">
        <v>24</v>
      </c>
      <c r="B185" s="10" t="s">
        <v>15</v>
      </c>
      <c r="C185" s="11"/>
      <c r="D185" s="7"/>
      <c r="E185" s="7"/>
      <c r="F185" s="26">
        <f>F186+F207+F192+F217</f>
        <v>80552.599999999991</v>
      </c>
      <c r="G185" s="26">
        <f>G186+G207+G192+G217</f>
        <v>21973.1</v>
      </c>
      <c r="H185" s="26">
        <f>H186+H207+H192+H217</f>
        <v>21124.1</v>
      </c>
    </row>
    <row r="186" spans="1:8" ht="15" customHeight="1" x14ac:dyDescent="0.2">
      <c r="A186" s="99" t="s">
        <v>25</v>
      </c>
      <c r="B186" s="15" t="s">
        <v>15</v>
      </c>
      <c r="C186" s="16" t="s">
        <v>10</v>
      </c>
      <c r="D186" s="7"/>
      <c r="E186" s="7"/>
      <c r="F186" s="23">
        <f t="shared" ref="F186:H186" si="58">F187</f>
        <v>200</v>
      </c>
      <c r="G186" s="23">
        <f t="shared" si="58"/>
        <v>200</v>
      </c>
      <c r="H186" s="23">
        <f t="shared" si="58"/>
        <v>200</v>
      </c>
    </row>
    <row r="187" spans="1:8" ht="39.75" customHeight="1" x14ac:dyDescent="0.2">
      <c r="A187" s="84" t="s">
        <v>627</v>
      </c>
      <c r="B187" s="64" t="s">
        <v>15</v>
      </c>
      <c r="C187" s="109" t="s">
        <v>10</v>
      </c>
      <c r="D187" s="28" t="s">
        <v>284</v>
      </c>
      <c r="E187" s="72"/>
      <c r="F187" s="24">
        <f t="shared" ref="F187:G187" si="59">F190</f>
        <v>200</v>
      </c>
      <c r="G187" s="24">
        <f t="shared" si="59"/>
        <v>200</v>
      </c>
      <c r="H187" s="24">
        <f t="shared" ref="H187" si="60">H190</f>
        <v>200</v>
      </c>
    </row>
    <row r="188" spans="1:8" ht="27" customHeight="1" x14ac:dyDescent="0.2">
      <c r="A188" s="84" t="s">
        <v>295</v>
      </c>
      <c r="B188" s="37" t="s">
        <v>15</v>
      </c>
      <c r="C188" s="38" t="s">
        <v>10</v>
      </c>
      <c r="D188" s="29" t="s">
        <v>296</v>
      </c>
      <c r="E188" s="51"/>
      <c r="F188" s="24">
        <f>F190</f>
        <v>200</v>
      </c>
      <c r="G188" s="24">
        <f>G190</f>
        <v>200</v>
      </c>
      <c r="H188" s="24">
        <f>H190</f>
        <v>200</v>
      </c>
    </row>
    <row r="189" spans="1:8" ht="52.5" customHeight="1" x14ac:dyDescent="0.2">
      <c r="A189" s="84" t="s">
        <v>129</v>
      </c>
      <c r="B189" s="37" t="s">
        <v>15</v>
      </c>
      <c r="C189" s="38" t="s">
        <v>10</v>
      </c>
      <c r="D189" s="29" t="s">
        <v>392</v>
      </c>
      <c r="E189" s="51"/>
      <c r="F189" s="24">
        <f>F190</f>
        <v>200</v>
      </c>
      <c r="G189" s="24">
        <f>G190</f>
        <v>200</v>
      </c>
      <c r="H189" s="24">
        <f>H190</f>
        <v>200</v>
      </c>
    </row>
    <row r="190" spans="1:8" ht="43.15" customHeight="1" x14ac:dyDescent="0.2">
      <c r="A190" s="84" t="s">
        <v>599</v>
      </c>
      <c r="B190" s="37" t="s">
        <v>15</v>
      </c>
      <c r="C190" s="38" t="s">
        <v>10</v>
      </c>
      <c r="D190" s="29" t="s">
        <v>393</v>
      </c>
      <c r="E190" s="53"/>
      <c r="F190" s="24">
        <f t="shared" ref="F190:H190" si="61">F191</f>
        <v>200</v>
      </c>
      <c r="G190" s="24">
        <f t="shared" si="61"/>
        <v>200</v>
      </c>
      <c r="H190" s="24">
        <f t="shared" si="61"/>
        <v>200</v>
      </c>
    </row>
    <row r="191" spans="1:8" ht="42" customHeight="1" x14ac:dyDescent="0.2">
      <c r="A191" s="84" t="s">
        <v>182</v>
      </c>
      <c r="B191" s="37" t="s">
        <v>15</v>
      </c>
      <c r="C191" s="38" t="s">
        <v>10</v>
      </c>
      <c r="D191" s="29" t="s">
        <v>393</v>
      </c>
      <c r="E191" s="53" t="s">
        <v>57</v>
      </c>
      <c r="F191" s="24">
        <v>200</v>
      </c>
      <c r="G191" s="24">
        <v>200</v>
      </c>
      <c r="H191" s="24">
        <v>200</v>
      </c>
    </row>
    <row r="192" spans="1:8" ht="17.45" customHeight="1" x14ac:dyDescent="0.2">
      <c r="A192" s="91" t="s">
        <v>134</v>
      </c>
      <c r="B192" s="178" t="s">
        <v>15</v>
      </c>
      <c r="C192" s="36" t="s">
        <v>28</v>
      </c>
      <c r="D192" s="29"/>
      <c r="E192" s="53"/>
      <c r="F192" s="23">
        <f>F197+F193</f>
        <v>1290.7</v>
      </c>
      <c r="G192" s="23">
        <f>G197</f>
        <v>70</v>
      </c>
      <c r="H192" s="23">
        <f>H197</f>
        <v>70</v>
      </c>
    </row>
    <row r="193" spans="1:8" ht="50.45" customHeight="1" x14ac:dyDescent="0.2">
      <c r="A193" s="84" t="s">
        <v>630</v>
      </c>
      <c r="B193" s="37" t="s">
        <v>15</v>
      </c>
      <c r="C193" s="38" t="s">
        <v>28</v>
      </c>
      <c r="D193" s="38" t="s">
        <v>209</v>
      </c>
      <c r="E193" s="51"/>
      <c r="F193" s="24">
        <f>F194</f>
        <v>1220.7</v>
      </c>
      <c r="G193" s="24">
        <v>0</v>
      </c>
      <c r="H193" s="24">
        <v>0</v>
      </c>
    </row>
    <row r="194" spans="1:8" ht="47.45" customHeight="1" x14ac:dyDescent="0.2">
      <c r="A194" s="84" t="s">
        <v>507</v>
      </c>
      <c r="B194" s="37" t="s">
        <v>15</v>
      </c>
      <c r="C194" s="38" t="s">
        <v>28</v>
      </c>
      <c r="D194" s="38" t="s">
        <v>506</v>
      </c>
      <c r="E194" s="51"/>
      <c r="F194" s="24">
        <f>F195</f>
        <v>1220.7</v>
      </c>
      <c r="G194" s="24">
        <v>0</v>
      </c>
      <c r="H194" s="24">
        <v>0</v>
      </c>
    </row>
    <row r="195" spans="1:8" ht="46.9" customHeight="1" x14ac:dyDescent="0.2">
      <c r="A195" s="84" t="s">
        <v>509</v>
      </c>
      <c r="B195" s="37" t="s">
        <v>15</v>
      </c>
      <c r="C195" s="38" t="s">
        <v>28</v>
      </c>
      <c r="D195" s="38" t="s">
        <v>508</v>
      </c>
      <c r="E195" s="51"/>
      <c r="F195" s="24">
        <f>F196</f>
        <v>1220.7</v>
      </c>
      <c r="G195" s="24">
        <v>0</v>
      </c>
      <c r="H195" s="24">
        <v>0</v>
      </c>
    </row>
    <row r="196" spans="1:8" ht="44.45" customHeight="1" x14ac:dyDescent="0.2">
      <c r="A196" s="84" t="s">
        <v>182</v>
      </c>
      <c r="B196" s="37" t="s">
        <v>15</v>
      </c>
      <c r="C196" s="38" t="s">
        <v>28</v>
      </c>
      <c r="D196" s="38" t="s">
        <v>508</v>
      </c>
      <c r="E196" s="51" t="s">
        <v>57</v>
      </c>
      <c r="F196" s="24">
        <v>1220.7</v>
      </c>
      <c r="G196" s="24">
        <v>0</v>
      </c>
      <c r="H196" s="24">
        <v>0</v>
      </c>
    </row>
    <row r="197" spans="1:8" ht="54" customHeight="1" x14ac:dyDescent="0.2">
      <c r="A197" s="84" t="s">
        <v>610</v>
      </c>
      <c r="B197" s="37" t="s">
        <v>15</v>
      </c>
      <c r="C197" s="38" t="s">
        <v>28</v>
      </c>
      <c r="D197" s="29" t="s">
        <v>262</v>
      </c>
      <c r="E197" s="53"/>
      <c r="F197" s="20">
        <f t="shared" ref="F197:G197" si="62">F199+F201+F204</f>
        <v>70</v>
      </c>
      <c r="G197" s="20">
        <f t="shared" si="62"/>
        <v>70</v>
      </c>
      <c r="H197" s="20">
        <f t="shared" ref="H197" si="63">H199+H201+H204</f>
        <v>70</v>
      </c>
    </row>
    <row r="198" spans="1:8" ht="27.75" customHeight="1" x14ac:dyDescent="0.2">
      <c r="A198" s="84" t="s">
        <v>624</v>
      </c>
      <c r="B198" s="37" t="s">
        <v>15</v>
      </c>
      <c r="C198" s="38" t="s">
        <v>28</v>
      </c>
      <c r="D198" s="29" t="s">
        <v>263</v>
      </c>
      <c r="E198" s="53"/>
      <c r="F198" s="20">
        <f t="shared" ref="F198:H199" si="64">F199</f>
        <v>20</v>
      </c>
      <c r="G198" s="20">
        <f t="shared" si="64"/>
        <v>20</v>
      </c>
      <c r="H198" s="20">
        <f t="shared" si="64"/>
        <v>20</v>
      </c>
    </row>
    <row r="199" spans="1:8" ht="26.45" customHeight="1" x14ac:dyDescent="0.2">
      <c r="A199" s="84" t="s">
        <v>137</v>
      </c>
      <c r="B199" s="37" t="s">
        <v>15</v>
      </c>
      <c r="C199" s="38" t="s">
        <v>28</v>
      </c>
      <c r="D199" s="29" t="s">
        <v>264</v>
      </c>
      <c r="E199" s="53"/>
      <c r="F199" s="20">
        <f t="shared" si="64"/>
        <v>20</v>
      </c>
      <c r="G199" s="20">
        <f t="shared" si="64"/>
        <v>20</v>
      </c>
      <c r="H199" s="20">
        <f t="shared" si="64"/>
        <v>20</v>
      </c>
    </row>
    <row r="200" spans="1:8" ht="37.9" customHeight="1" x14ac:dyDescent="0.2">
      <c r="A200" s="84" t="s">
        <v>182</v>
      </c>
      <c r="B200" s="37" t="s">
        <v>15</v>
      </c>
      <c r="C200" s="38" t="s">
        <v>28</v>
      </c>
      <c r="D200" s="29" t="s">
        <v>264</v>
      </c>
      <c r="E200" s="53" t="s">
        <v>57</v>
      </c>
      <c r="F200" s="20">
        <v>20</v>
      </c>
      <c r="G200" s="20">
        <v>20</v>
      </c>
      <c r="H200" s="20">
        <v>20</v>
      </c>
    </row>
    <row r="201" spans="1:8" ht="43.9" customHeight="1" x14ac:dyDescent="0.2">
      <c r="A201" s="235" t="s">
        <v>625</v>
      </c>
      <c r="B201" s="37" t="s">
        <v>15</v>
      </c>
      <c r="C201" s="38" t="s">
        <v>28</v>
      </c>
      <c r="D201" s="29" t="s">
        <v>265</v>
      </c>
      <c r="E201" s="53"/>
      <c r="F201" s="20">
        <f t="shared" ref="F201:H202" si="65">F202</f>
        <v>40</v>
      </c>
      <c r="G201" s="20">
        <f t="shared" si="65"/>
        <v>40</v>
      </c>
      <c r="H201" s="20">
        <f t="shared" si="65"/>
        <v>40</v>
      </c>
    </row>
    <row r="202" spans="1:8" ht="27" customHeight="1" x14ac:dyDescent="0.2">
      <c r="A202" s="84" t="s">
        <v>137</v>
      </c>
      <c r="B202" s="37" t="s">
        <v>15</v>
      </c>
      <c r="C202" s="38" t="s">
        <v>28</v>
      </c>
      <c r="D202" s="29" t="s">
        <v>266</v>
      </c>
      <c r="E202" s="53"/>
      <c r="F202" s="20">
        <f t="shared" si="65"/>
        <v>40</v>
      </c>
      <c r="G202" s="20">
        <f t="shared" si="65"/>
        <v>40</v>
      </c>
      <c r="H202" s="20">
        <f t="shared" si="65"/>
        <v>40</v>
      </c>
    </row>
    <row r="203" spans="1:8" ht="39.6" customHeight="1" x14ac:dyDescent="0.2">
      <c r="A203" s="84" t="s">
        <v>182</v>
      </c>
      <c r="B203" s="37" t="s">
        <v>15</v>
      </c>
      <c r="C203" s="38" t="s">
        <v>28</v>
      </c>
      <c r="D203" s="29" t="s">
        <v>266</v>
      </c>
      <c r="E203" s="53" t="s">
        <v>57</v>
      </c>
      <c r="F203" s="20">
        <v>40</v>
      </c>
      <c r="G203" s="20">
        <v>40</v>
      </c>
      <c r="H203" s="20">
        <v>40</v>
      </c>
    </row>
    <row r="204" spans="1:8" ht="30" customHeight="1" x14ac:dyDescent="0.2">
      <c r="A204" s="84" t="s">
        <v>103</v>
      </c>
      <c r="B204" s="37" t="s">
        <v>15</v>
      </c>
      <c r="C204" s="38" t="s">
        <v>28</v>
      </c>
      <c r="D204" s="29" t="s">
        <v>267</v>
      </c>
      <c r="E204" s="53"/>
      <c r="F204" s="20">
        <f t="shared" ref="F204:H205" si="66">F205</f>
        <v>10</v>
      </c>
      <c r="G204" s="20">
        <f t="shared" si="66"/>
        <v>10</v>
      </c>
      <c r="H204" s="20">
        <f t="shared" si="66"/>
        <v>10</v>
      </c>
    </row>
    <row r="205" spans="1:8" ht="31.5" customHeight="1" x14ac:dyDescent="0.2">
      <c r="A205" s="84" t="s">
        <v>137</v>
      </c>
      <c r="B205" s="37" t="s">
        <v>15</v>
      </c>
      <c r="C205" s="38" t="s">
        <v>28</v>
      </c>
      <c r="D205" s="29" t="s">
        <v>268</v>
      </c>
      <c r="E205" s="53"/>
      <c r="F205" s="20">
        <f t="shared" si="66"/>
        <v>10</v>
      </c>
      <c r="G205" s="20">
        <f t="shared" si="66"/>
        <v>10</v>
      </c>
      <c r="H205" s="20">
        <f t="shared" si="66"/>
        <v>10</v>
      </c>
    </row>
    <row r="206" spans="1:8" ht="39" customHeight="1" x14ac:dyDescent="0.2">
      <c r="A206" s="84" t="s">
        <v>182</v>
      </c>
      <c r="B206" s="37" t="s">
        <v>15</v>
      </c>
      <c r="C206" s="38" t="s">
        <v>28</v>
      </c>
      <c r="D206" s="29" t="s">
        <v>268</v>
      </c>
      <c r="E206" s="53" t="s">
        <v>57</v>
      </c>
      <c r="F206" s="20">
        <v>10</v>
      </c>
      <c r="G206" s="20">
        <v>10</v>
      </c>
      <c r="H206" s="20">
        <v>10</v>
      </c>
    </row>
    <row r="207" spans="1:8" ht="21" customHeight="1" x14ac:dyDescent="0.2">
      <c r="A207" s="91" t="s">
        <v>26</v>
      </c>
      <c r="B207" s="178" t="s">
        <v>15</v>
      </c>
      <c r="C207" s="36" t="s">
        <v>23</v>
      </c>
      <c r="D207" s="29"/>
      <c r="E207" s="53"/>
      <c r="F207" s="23">
        <f t="shared" ref="F207:H207" si="67">F208</f>
        <v>77884.2</v>
      </c>
      <c r="G207" s="23">
        <f t="shared" si="67"/>
        <v>21543.1</v>
      </c>
      <c r="H207" s="23">
        <f t="shared" si="67"/>
        <v>20694.099999999999</v>
      </c>
    </row>
    <row r="208" spans="1:8" s="43" customFormat="1" ht="55.5" customHeight="1" x14ac:dyDescent="0.2">
      <c r="A208" s="85" t="s">
        <v>615</v>
      </c>
      <c r="B208" s="37" t="s">
        <v>15</v>
      </c>
      <c r="C208" s="38" t="s">
        <v>23</v>
      </c>
      <c r="D208" s="38" t="s">
        <v>269</v>
      </c>
      <c r="E208" s="51"/>
      <c r="F208" s="24">
        <f>F214+F209</f>
        <v>77884.2</v>
      </c>
      <c r="G208" s="24">
        <f>G214+G209</f>
        <v>21543.1</v>
      </c>
      <c r="H208" s="24">
        <f>H214+H209</f>
        <v>20694.099999999999</v>
      </c>
    </row>
    <row r="209" spans="1:9" s="43" customFormat="1" ht="58.15" customHeight="1" x14ac:dyDescent="0.2">
      <c r="A209" s="3" t="s">
        <v>431</v>
      </c>
      <c r="B209" s="19" t="s">
        <v>15</v>
      </c>
      <c r="C209" s="17" t="s">
        <v>23</v>
      </c>
      <c r="D209" s="7" t="s">
        <v>270</v>
      </c>
      <c r="E209" s="7"/>
      <c r="F209" s="42">
        <f>F210+F212</f>
        <v>55734.799999999996</v>
      </c>
      <c r="G209" s="42">
        <f>G210+G212</f>
        <v>4163.1000000000004</v>
      </c>
      <c r="H209" s="42">
        <f>H210+H212</f>
        <v>4163.1000000000004</v>
      </c>
    </row>
    <row r="210" spans="1:9" s="43" customFormat="1" ht="55.5" customHeight="1" x14ac:dyDescent="0.2">
      <c r="A210" s="3" t="s">
        <v>169</v>
      </c>
      <c r="B210" s="19" t="s">
        <v>15</v>
      </c>
      <c r="C210" s="17" t="s">
        <v>23</v>
      </c>
      <c r="D210" s="7" t="s">
        <v>271</v>
      </c>
      <c r="E210" s="7"/>
      <c r="F210" s="42">
        <f>F211</f>
        <v>54636.6</v>
      </c>
      <c r="G210" s="42">
        <f t="shared" ref="G210:H210" si="68">G211</f>
        <v>3105.7</v>
      </c>
      <c r="H210" s="42">
        <f t="shared" si="68"/>
        <v>3105.7</v>
      </c>
      <c r="I210" s="114"/>
    </row>
    <row r="211" spans="1:9" s="43" customFormat="1" ht="42" customHeight="1" x14ac:dyDescent="0.2">
      <c r="A211" s="84" t="s">
        <v>182</v>
      </c>
      <c r="B211" s="19" t="s">
        <v>15</v>
      </c>
      <c r="C211" s="17" t="s">
        <v>23</v>
      </c>
      <c r="D211" s="7" t="s">
        <v>271</v>
      </c>
      <c r="E211" s="7" t="s">
        <v>57</v>
      </c>
      <c r="F211" s="20">
        <v>54636.6</v>
      </c>
      <c r="G211" s="20">
        <v>3105.7</v>
      </c>
      <c r="H211" s="20">
        <v>3105.7</v>
      </c>
      <c r="I211" s="78"/>
    </row>
    <row r="212" spans="1:9" s="43" customFormat="1" ht="105.6" customHeight="1" x14ac:dyDescent="0.2">
      <c r="A212" s="3" t="s">
        <v>172</v>
      </c>
      <c r="B212" s="19" t="s">
        <v>15</v>
      </c>
      <c r="C212" s="17" t="s">
        <v>23</v>
      </c>
      <c r="D212" s="7" t="s">
        <v>272</v>
      </c>
      <c r="E212" s="7"/>
      <c r="F212" s="42">
        <f>F213</f>
        <v>1098.2</v>
      </c>
      <c r="G212" s="42">
        <f t="shared" ref="G212:H212" si="69">G213</f>
        <v>1057.4000000000001</v>
      </c>
      <c r="H212" s="42">
        <f t="shared" si="69"/>
        <v>1057.4000000000001</v>
      </c>
      <c r="I212" s="114"/>
    </row>
    <row r="213" spans="1:9" s="43" customFormat="1" ht="40.15" customHeight="1" x14ac:dyDescent="0.2">
      <c r="A213" s="84" t="s">
        <v>182</v>
      </c>
      <c r="B213" s="19" t="s">
        <v>15</v>
      </c>
      <c r="C213" s="17" t="s">
        <v>23</v>
      </c>
      <c r="D213" s="7" t="s">
        <v>272</v>
      </c>
      <c r="E213" s="7" t="s">
        <v>57</v>
      </c>
      <c r="F213" s="20">
        <v>1098.2</v>
      </c>
      <c r="G213" s="20">
        <v>1057.4000000000001</v>
      </c>
      <c r="H213" s="20">
        <v>1057.4000000000001</v>
      </c>
      <c r="I213" s="114"/>
    </row>
    <row r="214" spans="1:9" ht="57.4" customHeight="1" x14ac:dyDescent="0.2">
      <c r="A214" s="169" t="s">
        <v>616</v>
      </c>
      <c r="B214" s="64" t="s">
        <v>15</v>
      </c>
      <c r="C214" s="109" t="s">
        <v>23</v>
      </c>
      <c r="D214" s="28" t="s">
        <v>273</v>
      </c>
      <c r="E214" s="54"/>
      <c r="F214" s="24">
        <f>F216</f>
        <v>22149.4</v>
      </c>
      <c r="G214" s="24">
        <f>G216</f>
        <v>17380</v>
      </c>
      <c r="H214" s="24">
        <f>H216</f>
        <v>16531</v>
      </c>
    </row>
    <row r="215" spans="1:9" ht="41.25" customHeight="1" x14ac:dyDescent="0.2">
      <c r="A215" s="3" t="s">
        <v>178</v>
      </c>
      <c r="B215" s="19" t="s">
        <v>15</v>
      </c>
      <c r="C215" s="17" t="s">
        <v>23</v>
      </c>
      <c r="D215" s="7" t="s">
        <v>274</v>
      </c>
      <c r="E215" s="7"/>
      <c r="F215" s="20">
        <f t="shared" ref="F215:H215" si="70">F216</f>
        <v>22149.4</v>
      </c>
      <c r="G215" s="20">
        <f t="shared" si="70"/>
        <v>17380</v>
      </c>
      <c r="H215" s="20">
        <f t="shared" si="70"/>
        <v>16531</v>
      </c>
    </row>
    <row r="216" spans="1:9" ht="36.75" customHeight="1" x14ac:dyDescent="0.2">
      <c r="A216" s="3" t="s">
        <v>182</v>
      </c>
      <c r="B216" s="19" t="s">
        <v>15</v>
      </c>
      <c r="C216" s="17" t="s">
        <v>23</v>
      </c>
      <c r="D216" s="7" t="s">
        <v>274</v>
      </c>
      <c r="E216" s="7" t="s">
        <v>57</v>
      </c>
      <c r="F216" s="20">
        <v>22149.4</v>
      </c>
      <c r="G216" s="20">
        <v>17380</v>
      </c>
      <c r="H216" s="20">
        <v>16531</v>
      </c>
    </row>
    <row r="217" spans="1:9" ht="27" customHeight="1" x14ac:dyDescent="0.2">
      <c r="A217" s="86" t="s">
        <v>163</v>
      </c>
      <c r="B217" s="15" t="s">
        <v>15</v>
      </c>
      <c r="C217" s="16" t="s">
        <v>164</v>
      </c>
      <c r="D217" s="16"/>
      <c r="E217" s="16"/>
      <c r="F217" s="23">
        <f>F222+F218+F226</f>
        <v>1177.7</v>
      </c>
      <c r="G217" s="23">
        <f t="shared" ref="G217:H217" si="71">G222+G218+G226</f>
        <v>160</v>
      </c>
      <c r="H217" s="23">
        <f t="shared" si="71"/>
        <v>160</v>
      </c>
    </row>
    <row r="218" spans="1:9" ht="59.25" customHeight="1" x14ac:dyDescent="0.2">
      <c r="A218" s="148" t="s">
        <v>584</v>
      </c>
      <c r="B218" s="19" t="s">
        <v>15</v>
      </c>
      <c r="C218" s="17" t="s">
        <v>164</v>
      </c>
      <c r="D218" s="7" t="s">
        <v>177</v>
      </c>
      <c r="E218" s="7"/>
      <c r="F218" s="20">
        <f>F219</f>
        <v>195</v>
      </c>
      <c r="G218" s="24">
        <v>0</v>
      </c>
      <c r="H218" s="24">
        <v>0</v>
      </c>
    </row>
    <row r="219" spans="1:9" ht="46.5" customHeight="1" x14ac:dyDescent="0.2">
      <c r="A219" s="3" t="s">
        <v>589</v>
      </c>
      <c r="B219" s="19" t="s">
        <v>15</v>
      </c>
      <c r="C219" s="17" t="s">
        <v>164</v>
      </c>
      <c r="D219" s="7" t="s">
        <v>451</v>
      </c>
      <c r="E219" s="7"/>
      <c r="F219" s="20">
        <f>F220</f>
        <v>195</v>
      </c>
      <c r="G219" s="24">
        <v>0</v>
      </c>
      <c r="H219" s="24">
        <v>0</v>
      </c>
    </row>
    <row r="220" spans="1:9" ht="69.75" customHeight="1" x14ac:dyDescent="0.2">
      <c r="A220" s="3" t="s">
        <v>590</v>
      </c>
      <c r="B220" s="19" t="s">
        <v>15</v>
      </c>
      <c r="C220" s="17" t="s">
        <v>164</v>
      </c>
      <c r="D220" s="7" t="s">
        <v>452</v>
      </c>
      <c r="E220" s="7"/>
      <c r="F220" s="20">
        <f>F221</f>
        <v>195</v>
      </c>
      <c r="G220" s="24">
        <v>0</v>
      </c>
      <c r="H220" s="24">
        <v>0</v>
      </c>
    </row>
    <row r="221" spans="1:9" ht="41.25" customHeight="1" x14ac:dyDescent="0.2">
      <c r="A221" s="3" t="s">
        <v>182</v>
      </c>
      <c r="B221" s="19" t="s">
        <v>15</v>
      </c>
      <c r="C221" s="17" t="s">
        <v>164</v>
      </c>
      <c r="D221" s="7" t="s">
        <v>452</v>
      </c>
      <c r="E221" s="7" t="s">
        <v>57</v>
      </c>
      <c r="F221" s="20">
        <v>195</v>
      </c>
      <c r="G221" s="24">
        <v>0</v>
      </c>
      <c r="H221" s="24">
        <v>0</v>
      </c>
    </row>
    <row r="222" spans="1:9" ht="64.150000000000006" customHeight="1" x14ac:dyDescent="0.2">
      <c r="A222" s="3" t="s">
        <v>635</v>
      </c>
      <c r="B222" s="19" t="s">
        <v>15</v>
      </c>
      <c r="C222" s="17" t="s">
        <v>164</v>
      </c>
      <c r="D222" s="7" t="s">
        <v>241</v>
      </c>
      <c r="E222" s="7"/>
      <c r="F222" s="20">
        <f t="shared" ref="F222:H224" si="72">F223</f>
        <v>160</v>
      </c>
      <c r="G222" s="20">
        <f t="shared" si="72"/>
        <v>160</v>
      </c>
      <c r="H222" s="20">
        <f t="shared" si="72"/>
        <v>160</v>
      </c>
    </row>
    <row r="223" spans="1:9" ht="57.2" customHeight="1" x14ac:dyDescent="0.2">
      <c r="A223" s="3" t="s">
        <v>170</v>
      </c>
      <c r="B223" s="19" t="s">
        <v>15</v>
      </c>
      <c r="C223" s="17" t="s">
        <v>164</v>
      </c>
      <c r="D223" s="7" t="s">
        <v>398</v>
      </c>
      <c r="E223" s="7"/>
      <c r="F223" s="20">
        <f t="shared" si="72"/>
        <v>160</v>
      </c>
      <c r="G223" s="20">
        <f t="shared" si="72"/>
        <v>160</v>
      </c>
      <c r="H223" s="20">
        <f t="shared" si="72"/>
        <v>160</v>
      </c>
    </row>
    <row r="224" spans="1:9" ht="34.15" customHeight="1" x14ac:dyDescent="0.2">
      <c r="A224" s="3" t="s">
        <v>166</v>
      </c>
      <c r="B224" s="19" t="s">
        <v>15</v>
      </c>
      <c r="C224" s="17" t="s">
        <v>164</v>
      </c>
      <c r="D224" s="7" t="s">
        <v>399</v>
      </c>
      <c r="E224" s="7"/>
      <c r="F224" s="20">
        <f t="shared" si="72"/>
        <v>160</v>
      </c>
      <c r="G224" s="20">
        <f t="shared" si="72"/>
        <v>160</v>
      </c>
      <c r="H224" s="20">
        <f t="shared" si="72"/>
        <v>160</v>
      </c>
    </row>
    <row r="225" spans="1:8" ht="58.15" customHeight="1" x14ac:dyDescent="0.2">
      <c r="A225" s="3" t="s">
        <v>145</v>
      </c>
      <c r="B225" s="19" t="s">
        <v>15</v>
      </c>
      <c r="C225" s="17" t="s">
        <v>164</v>
      </c>
      <c r="D225" s="7" t="s">
        <v>399</v>
      </c>
      <c r="E225" s="7" t="s">
        <v>146</v>
      </c>
      <c r="F225" s="20">
        <v>160</v>
      </c>
      <c r="G225" s="20">
        <v>160</v>
      </c>
      <c r="H225" s="20">
        <v>160</v>
      </c>
    </row>
    <row r="226" spans="1:8" ht="60.6" customHeight="1" x14ac:dyDescent="0.2">
      <c r="A226" s="3" t="s">
        <v>615</v>
      </c>
      <c r="B226" s="19" t="s">
        <v>15</v>
      </c>
      <c r="C226" s="17" t="s">
        <v>164</v>
      </c>
      <c r="D226" s="7" t="s">
        <v>269</v>
      </c>
      <c r="E226" s="61"/>
      <c r="F226" s="20">
        <f>F227</f>
        <v>822.7</v>
      </c>
      <c r="G226" s="20">
        <f t="shared" ref="G226:H228" si="73">G227</f>
        <v>0</v>
      </c>
      <c r="H226" s="20">
        <f t="shared" si="73"/>
        <v>0</v>
      </c>
    </row>
    <row r="227" spans="1:8" ht="42" customHeight="1" x14ac:dyDescent="0.2">
      <c r="A227" s="3" t="s">
        <v>498</v>
      </c>
      <c r="B227" s="19" t="s">
        <v>15</v>
      </c>
      <c r="C227" s="17" t="s">
        <v>164</v>
      </c>
      <c r="D227" s="7" t="s">
        <v>496</v>
      </c>
      <c r="E227" s="61"/>
      <c r="F227" s="20">
        <f>F228</f>
        <v>822.7</v>
      </c>
      <c r="G227" s="20">
        <f t="shared" si="73"/>
        <v>0</v>
      </c>
      <c r="H227" s="20">
        <f t="shared" si="73"/>
        <v>0</v>
      </c>
    </row>
    <row r="228" spans="1:8" ht="42" customHeight="1" x14ac:dyDescent="0.2">
      <c r="A228" s="3" t="s">
        <v>499</v>
      </c>
      <c r="B228" s="19" t="s">
        <v>15</v>
      </c>
      <c r="C228" s="17" t="s">
        <v>164</v>
      </c>
      <c r="D228" s="7" t="s">
        <v>497</v>
      </c>
      <c r="E228" s="61"/>
      <c r="F228" s="20">
        <f>F229</f>
        <v>822.7</v>
      </c>
      <c r="G228" s="20">
        <f t="shared" si="73"/>
        <v>0</v>
      </c>
      <c r="H228" s="20">
        <f t="shared" si="73"/>
        <v>0</v>
      </c>
    </row>
    <row r="229" spans="1:8" ht="42" customHeight="1" x14ac:dyDescent="0.2">
      <c r="A229" s="3" t="s">
        <v>182</v>
      </c>
      <c r="B229" s="19" t="s">
        <v>15</v>
      </c>
      <c r="C229" s="17" t="s">
        <v>164</v>
      </c>
      <c r="D229" s="7" t="s">
        <v>497</v>
      </c>
      <c r="E229" s="61" t="s">
        <v>57</v>
      </c>
      <c r="F229" s="20">
        <v>822.7</v>
      </c>
      <c r="G229" s="20">
        <v>0</v>
      </c>
      <c r="H229" s="20">
        <v>0</v>
      </c>
    </row>
    <row r="230" spans="1:8" ht="14.25" customHeight="1" x14ac:dyDescent="0.2">
      <c r="A230" s="167" t="s">
        <v>27</v>
      </c>
      <c r="B230" s="10" t="s">
        <v>28</v>
      </c>
      <c r="C230" s="11"/>
      <c r="D230" s="7"/>
      <c r="E230" s="203"/>
      <c r="F230" s="26">
        <f>F231+F241+F297</f>
        <v>455092.3</v>
      </c>
      <c r="G230" s="26">
        <f>G231+G241+G297</f>
        <v>193103.10000000003</v>
      </c>
      <c r="H230" s="26">
        <f>H231+H241+H297</f>
        <v>21153.599999999999</v>
      </c>
    </row>
    <row r="231" spans="1:8" ht="15" customHeight="1" x14ac:dyDescent="0.2">
      <c r="A231" s="86" t="s">
        <v>29</v>
      </c>
      <c r="B231" s="15" t="s">
        <v>28</v>
      </c>
      <c r="C231" s="16" t="s">
        <v>10</v>
      </c>
      <c r="D231" s="7"/>
      <c r="E231" s="165"/>
      <c r="F231" s="172">
        <f>F232+F236</f>
        <v>1612</v>
      </c>
      <c r="G231" s="172">
        <f>G232+G236</f>
        <v>1552</v>
      </c>
      <c r="H231" s="172">
        <f>H232+H236</f>
        <v>1552</v>
      </c>
    </row>
    <row r="232" spans="1:8" ht="53.45" customHeight="1" x14ac:dyDescent="0.2">
      <c r="A232" s="3" t="s">
        <v>631</v>
      </c>
      <c r="B232" s="34" t="s">
        <v>28</v>
      </c>
      <c r="C232" s="7" t="s">
        <v>10</v>
      </c>
      <c r="D232" s="7" t="s">
        <v>275</v>
      </c>
      <c r="E232" s="61"/>
      <c r="F232" s="24">
        <f t="shared" ref="F232:H234" si="74">F233</f>
        <v>1500</v>
      </c>
      <c r="G232" s="24">
        <f t="shared" si="74"/>
        <v>1500</v>
      </c>
      <c r="H232" s="24">
        <f t="shared" si="74"/>
        <v>1500</v>
      </c>
    </row>
    <row r="233" spans="1:8" ht="40.9" customHeight="1" x14ac:dyDescent="0.2">
      <c r="A233" s="3" t="s">
        <v>606</v>
      </c>
      <c r="B233" s="34" t="s">
        <v>28</v>
      </c>
      <c r="C233" s="7" t="s">
        <v>10</v>
      </c>
      <c r="D233" s="7" t="s">
        <v>276</v>
      </c>
      <c r="E233" s="7"/>
      <c r="F233" s="24">
        <f>F234</f>
        <v>1500</v>
      </c>
      <c r="G233" s="24">
        <f t="shared" si="74"/>
        <v>1500</v>
      </c>
      <c r="H233" s="24">
        <f t="shared" si="74"/>
        <v>1500</v>
      </c>
    </row>
    <row r="234" spans="1:8" ht="42" customHeight="1" x14ac:dyDescent="0.2">
      <c r="A234" s="84" t="s">
        <v>432</v>
      </c>
      <c r="B234" s="185" t="s">
        <v>28</v>
      </c>
      <c r="C234" s="29" t="s">
        <v>10</v>
      </c>
      <c r="D234" s="29" t="s">
        <v>433</v>
      </c>
      <c r="E234" s="53"/>
      <c r="F234" s="24">
        <f t="shared" si="74"/>
        <v>1500</v>
      </c>
      <c r="G234" s="24">
        <f t="shared" si="74"/>
        <v>1500</v>
      </c>
      <c r="H234" s="24">
        <f t="shared" si="74"/>
        <v>1500</v>
      </c>
    </row>
    <row r="235" spans="1:8" ht="44.45" customHeight="1" x14ac:dyDescent="0.2">
      <c r="A235" s="84" t="s">
        <v>182</v>
      </c>
      <c r="B235" s="185" t="s">
        <v>28</v>
      </c>
      <c r="C235" s="29" t="s">
        <v>10</v>
      </c>
      <c r="D235" s="53" t="s">
        <v>433</v>
      </c>
      <c r="E235" s="58" t="s">
        <v>57</v>
      </c>
      <c r="F235" s="254">
        <v>1500</v>
      </c>
      <c r="G235" s="254">
        <v>1500</v>
      </c>
      <c r="H235" s="254">
        <v>1500</v>
      </c>
    </row>
    <row r="236" spans="1:8" ht="28.9" customHeight="1" x14ac:dyDescent="0.2">
      <c r="A236" s="85" t="s">
        <v>425</v>
      </c>
      <c r="B236" s="208" t="s">
        <v>28</v>
      </c>
      <c r="C236" s="155" t="s">
        <v>10</v>
      </c>
      <c r="D236" s="57" t="s">
        <v>426</v>
      </c>
      <c r="E236" s="58"/>
      <c r="F236" s="24">
        <f>F237+F239</f>
        <v>112</v>
      </c>
      <c r="G236" s="24">
        <f t="shared" ref="G236:H236" si="75">G237+G239</f>
        <v>52</v>
      </c>
      <c r="H236" s="24">
        <f t="shared" si="75"/>
        <v>52</v>
      </c>
    </row>
    <row r="237" spans="1:8" ht="43.15" customHeight="1" x14ac:dyDescent="0.2">
      <c r="A237" s="84" t="s">
        <v>427</v>
      </c>
      <c r="B237" s="185" t="s">
        <v>28</v>
      </c>
      <c r="C237" s="17" t="s">
        <v>10</v>
      </c>
      <c r="D237" s="53" t="s">
        <v>428</v>
      </c>
      <c r="E237" s="7"/>
      <c r="F237" s="24">
        <f>F238</f>
        <v>52</v>
      </c>
      <c r="G237" s="24">
        <f>G238</f>
        <v>52</v>
      </c>
      <c r="H237" s="24">
        <f>H238</f>
        <v>52</v>
      </c>
    </row>
    <row r="238" spans="1:8" ht="38.450000000000003" customHeight="1" x14ac:dyDescent="0.2">
      <c r="A238" s="84" t="s">
        <v>182</v>
      </c>
      <c r="B238" s="185" t="s">
        <v>28</v>
      </c>
      <c r="C238" s="17" t="s">
        <v>10</v>
      </c>
      <c r="D238" s="29" t="s">
        <v>428</v>
      </c>
      <c r="E238" s="54" t="s">
        <v>57</v>
      </c>
      <c r="F238" s="24">
        <v>52</v>
      </c>
      <c r="G238" s="24">
        <v>52</v>
      </c>
      <c r="H238" s="24">
        <v>52</v>
      </c>
    </row>
    <row r="239" spans="1:8" ht="32.450000000000003" customHeight="1" x14ac:dyDescent="0.2">
      <c r="A239" s="3" t="s">
        <v>429</v>
      </c>
      <c r="B239" s="34" t="s">
        <v>28</v>
      </c>
      <c r="C239" s="17" t="s">
        <v>10</v>
      </c>
      <c r="D239" s="7" t="s">
        <v>430</v>
      </c>
      <c r="E239" s="7"/>
      <c r="F239" s="20">
        <f>F240</f>
        <v>60</v>
      </c>
      <c r="G239" s="24">
        <f>G240</f>
        <v>0</v>
      </c>
      <c r="H239" s="24">
        <f>H240</f>
        <v>0</v>
      </c>
    </row>
    <row r="240" spans="1:8" ht="43.15" customHeight="1" x14ac:dyDescent="0.2">
      <c r="A240" s="3" t="s">
        <v>182</v>
      </c>
      <c r="B240" s="34" t="s">
        <v>28</v>
      </c>
      <c r="C240" s="17" t="s">
        <v>10</v>
      </c>
      <c r="D240" s="7" t="s">
        <v>430</v>
      </c>
      <c r="E240" s="7" t="s">
        <v>57</v>
      </c>
      <c r="F240" s="20">
        <v>60</v>
      </c>
      <c r="G240" s="24">
        <v>0</v>
      </c>
      <c r="H240" s="24">
        <v>0</v>
      </c>
    </row>
    <row r="241" spans="1:8" ht="15" customHeight="1" x14ac:dyDescent="0.2">
      <c r="A241" s="86" t="s">
        <v>117</v>
      </c>
      <c r="B241" s="15" t="s">
        <v>28</v>
      </c>
      <c r="C241" s="16" t="s">
        <v>12</v>
      </c>
      <c r="D241" s="59"/>
      <c r="E241" s="7"/>
      <c r="F241" s="23">
        <f>F267+F242</f>
        <v>400169.5</v>
      </c>
      <c r="G241" s="23">
        <f>G267+G242</f>
        <v>179508.90000000002</v>
      </c>
      <c r="H241" s="23">
        <f>H267+H242</f>
        <v>8729.1</v>
      </c>
    </row>
    <row r="242" spans="1:8" ht="53.45" customHeight="1" x14ac:dyDescent="0.2">
      <c r="A242" s="3" t="s">
        <v>608</v>
      </c>
      <c r="B242" s="19" t="s">
        <v>28</v>
      </c>
      <c r="C242" s="17" t="s">
        <v>12</v>
      </c>
      <c r="D242" s="17" t="s">
        <v>403</v>
      </c>
      <c r="E242" s="17"/>
      <c r="F242" s="24">
        <f>F243+F264</f>
        <v>38657.5</v>
      </c>
      <c r="G242" s="24">
        <f>G243+G264</f>
        <v>14171.099999999999</v>
      </c>
      <c r="H242" s="24">
        <f>H243+H264</f>
        <v>800</v>
      </c>
    </row>
    <row r="243" spans="1:8" ht="33" customHeight="1" x14ac:dyDescent="0.2">
      <c r="A243" s="3" t="s">
        <v>204</v>
      </c>
      <c r="B243" s="19" t="s">
        <v>28</v>
      </c>
      <c r="C243" s="17" t="s">
        <v>12</v>
      </c>
      <c r="D243" s="17" t="s">
        <v>404</v>
      </c>
      <c r="E243" s="17"/>
      <c r="F243" s="24">
        <f>F258+F254+F246+F256+F248+F260+F250+F244+F253+F263</f>
        <v>38157.5</v>
      </c>
      <c r="G243" s="24">
        <f>G258+G254+G246+G256+G248+G260</f>
        <v>13371.099999999999</v>
      </c>
      <c r="H243" s="24">
        <f>H258+H254+H246+H256+H248+H260</f>
        <v>0</v>
      </c>
    </row>
    <row r="244" spans="1:8" ht="45.6" customHeight="1" x14ac:dyDescent="0.2">
      <c r="A244" s="3" t="s">
        <v>726</v>
      </c>
      <c r="B244" s="19" t="s">
        <v>28</v>
      </c>
      <c r="C244" s="17" t="s">
        <v>12</v>
      </c>
      <c r="D244" s="17" t="s">
        <v>725</v>
      </c>
      <c r="E244" s="17"/>
      <c r="F244" s="24">
        <f>F245</f>
        <v>110</v>
      </c>
      <c r="G244" s="24">
        <v>0</v>
      </c>
      <c r="H244" s="24">
        <v>0</v>
      </c>
    </row>
    <row r="245" spans="1:8" ht="57" customHeight="1" x14ac:dyDescent="0.2">
      <c r="A245" s="74" t="s">
        <v>182</v>
      </c>
      <c r="B245" s="19" t="s">
        <v>28</v>
      </c>
      <c r="C245" s="17" t="s">
        <v>12</v>
      </c>
      <c r="D245" s="17" t="s">
        <v>725</v>
      </c>
      <c r="E245" s="17" t="s">
        <v>57</v>
      </c>
      <c r="F245" s="24">
        <v>110</v>
      </c>
      <c r="G245" s="24">
        <v>0</v>
      </c>
      <c r="H245" s="24">
        <v>0</v>
      </c>
    </row>
    <row r="246" spans="1:8" ht="33.6" customHeight="1" x14ac:dyDescent="0.2">
      <c r="A246" s="3" t="s">
        <v>573</v>
      </c>
      <c r="B246" s="19" t="s">
        <v>28</v>
      </c>
      <c r="C246" s="17" t="s">
        <v>12</v>
      </c>
      <c r="D246" s="17" t="s">
        <v>574</v>
      </c>
      <c r="E246" s="17"/>
      <c r="F246" s="24">
        <f>F247</f>
        <v>2000</v>
      </c>
      <c r="G246" s="24">
        <v>0</v>
      </c>
      <c r="H246" s="24">
        <v>0</v>
      </c>
    </row>
    <row r="247" spans="1:8" ht="40.9" customHeight="1" x14ac:dyDescent="0.2">
      <c r="A247" s="74" t="s">
        <v>182</v>
      </c>
      <c r="B247" s="19" t="s">
        <v>28</v>
      </c>
      <c r="C247" s="17" t="s">
        <v>12</v>
      </c>
      <c r="D247" s="17" t="s">
        <v>574</v>
      </c>
      <c r="E247" s="17" t="s">
        <v>57</v>
      </c>
      <c r="F247" s="24">
        <v>2000</v>
      </c>
      <c r="G247" s="24">
        <v>0</v>
      </c>
      <c r="H247" s="24">
        <v>0</v>
      </c>
    </row>
    <row r="248" spans="1:8" ht="36" customHeight="1" x14ac:dyDescent="0.2">
      <c r="A248" s="74" t="s">
        <v>576</v>
      </c>
      <c r="B248" s="19" t="s">
        <v>28</v>
      </c>
      <c r="C248" s="17" t="s">
        <v>12</v>
      </c>
      <c r="D248" s="17" t="s">
        <v>575</v>
      </c>
      <c r="E248" s="17"/>
      <c r="F248" s="24">
        <f>F249</f>
        <v>2900</v>
      </c>
      <c r="G248" s="24">
        <v>0</v>
      </c>
      <c r="H248" s="24">
        <v>0</v>
      </c>
    </row>
    <row r="249" spans="1:8" ht="40.9" customHeight="1" x14ac:dyDescent="0.2">
      <c r="A249" s="74" t="s">
        <v>182</v>
      </c>
      <c r="B249" s="19" t="s">
        <v>28</v>
      </c>
      <c r="C249" s="17" t="s">
        <v>12</v>
      </c>
      <c r="D249" s="17" t="s">
        <v>575</v>
      </c>
      <c r="E249" s="17" t="s">
        <v>57</v>
      </c>
      <c r="F249" s="24">
        <v>2900</v>
      </c>
      <c r="G249" s="24">
        <v>0</v>
      </c>
      <c r="H249" s="24">
        <v>0</v>
      </c>
    </row>
    <row r="250" spans="1:8" ht="28.15" customHeight="1" x14ac:dyDescent="0.2">
      <c r="A250" s="74" t="s">
        <v>716</v>
      </c>
      <c r="B250" s="19" t="s">
        <v>28</v>
      </c>
      <c r="C250" s="17" t="s">
        <v>12</v>
      </c>
      <c r="D250" s="17" t="s">
        <v>715</v>
      </c>
      <c r="E250" s="17"/>
      <c r="F250" s="24">
        <f>F251</f>
        <v>10</v>
      </c>
      <c r="G250" s="24">
        <v>0</v>
      </c>
      <c r="H250" s="24">
        <v>0</v>
      </c>
    </row>
    <row r="251" spans="1:8" ht="40.9" customHeight="1" x14ac:dyDescent="0.2">
      <c r="A251" s="74" t="s">
        <v>182</v>
      </c>
      <c r="B251" s="19" t="s">
        <v>28</v>
      </c>
      <c r="C251" s="17" t="s">
        <v>12</v>
      </c>
      <c r="D251" s="17" t="s">
        <v>715</v>
      </c>
      <c r="E251" s="17" t="s">
        <v>57</v>
      </c>
      <c r="F251" s="24">
        <v>10</v>
      </c>
      <c r="G251" s="24">
        <v>0</v>
      </c>
      <c r="H251" s="24">
        <v>0</v>
      </c>
    </row>
    <row r="252" spans="1:8" ht="31.9" customHeight="1" x14ac:dyDescent="0.2">
      <c r="A252" s="74" t="s">
        <v>728</v>
      </c>
      <c r="B252" s="19" t="s">
        <v>28</v>
      </c>
      <c r="C252" s="17" t="s">
        <v>12</v>
      </c>
      <c r="D252" s="17" t="s">
        <v>727</v>
      </c>
      <c r="E252" s="17"/>
      <c r="F252" s="24">
        <f>F253</f>
        <v>100</v>
      </c>
      <c r="G252" s="24">
        <v>0</v>
      </c>
      <c r="H252" s="24">
        <v>0</v>
      </c>
    </row>
    <row r="253" spans="1:8" ht="40.9" customHeight="1" x14ac:dyDescent="0.2">
      <c r="A253" s="74" t="s">
        <v>182</v>
      </c>
      <c r="B253" s="19" t="s">
        <v>28</v>
      </c>
      <c r="C253" s="17" t="s">
        <v>12</v>
      </c>
      <c r="D253" s="17" t="s">
        <v>727</v>
      </c>
      <c r="E253" s="17" t="s">
        <v>57</v>
      </c>
      <c r="F253" s="24">
        <v>100</v>
      </c>
      <c r="G253" s="24">
        <v>0</v>
      </c>
      <c r="H253" s="24">
        <v>0</v>
      </c>
    </row>
    <row r="254" spans="1:8" ht="53.45" customHeight="1" x14ac:dyDescent="0.2">
      <c r="A254" s="3" t="s">
        <v>495</v>
      </c>
      <c r="B254" s="19" t="s">
        <v>28</v>
      </c>
      <c r="C254" s="17" t="s">
        <v>12</v>
      </c>
      <c r="D254" s="17" t="s">
        <v>449</v>
      </c>
      <c r="E254" s="17"/>
      <c r="F254" s="24">
        <f>F255</f>
        <v>2200</v>
      </c>
      <c r="G254" s="24">
        <f>G255</f>
        <v>0</v>
      </c>
      <c r="H254" s="24">
        <v>0</v>
      </c>
    </row>
    <row r="255" spans="1:8" ht="22.9" customHeight="1" x14ac:dyDescent="0.2">
      <c r="A255" s="3" t="s">
        <v>83</v>
      </c>
      <c r="B255" s="19" t="s">
        <v>28</v>
      </c>
      <c r="C255" s="17" t="s">
        <v>12</v>
      </c>
      <c r="D255" s="17" t="s">
        <v>449</v>
      </c>
      <c r="E255" s="17" t="s">
        <v>142</v>
      </c>
      <c r="F255" s="24">
        <v>2200</v>
      </c>
      <c r="G255" s="24">
        <v>0</v>
      </c>
      <c r="H255" s="24">
        <v>0</v>
      </c>
    </row>
    <row r="256" spans="1:8" ht="87.6" customHeight="1" x14ac:dyDescent="0.2">
      <c r="A256" s="3" t="s">
        <v>504</v>
      </c>
      <c r="B256" s="19" t="s">
        <v>28</v>
      </c>
      <c r="C256" s="17" t="s">
        <v>12</v>
      </c>
      <c r="D256" s="17" t="s">
        <v>503</v>
      </c>
      <c r="E256" s="17"/>
      <c r="F256" s="24">
        <f>F257</f>
        <v>0</v>
      </c>
      <c r="G256" s="24">
        <f>G257</f>
        <v>2216.6999999999998</v>
      </c>
      <c r="H256" s="24">
        <v>0</v>
      </c>
    </row>
    <row r="257" spans="1:8" ht="22.9" customHeight="1" x14ac:dyDescent="0.2">
      <c r="A257" s="3" t="s">
        <v>83</v>
      </c>
      <c r="B257" s="19" t="s">
        <v>28</v>
      </c>
      <c r="C257" s="17" t="s">
        <v>12</v>
      </c>
      <c r="D257" s="17" t="s">
        <v>503</v>
      </c>
      <c r="E257" s="17" t="s">
        <v>142</v>
      </c>
      <c r="F257" s="24">
        <v>0</v>
      </c>
      <c r="G257" s="24">
        <v>2216.6999999999998</v>
      </c>
      <c r="H257" s="24">
        <v>0</v>
      </c>
    </row>
    <row r="258" spans="1:8" ht="73.150000000000006" customHeight="1" x14ac:dyDescent="0.2">
      <c r="A258" s="3" t="s">
        <v>738</v>
      </c>
      <c r="B258" s="19" t="s">
        <v>28</v>
      </c>
      <c r="C258" s="17" t="s">
        <v>12</v>
      </c>
      <c r="D258" s="17" t="s">
        <v>577</v>
      </c>
      <c r="E258" s="17"/>
      <c r="F258" s="24">
        <f t="shared" ref="F258:H258" si="76">F259</f>
        <v>0</v>
      </c>
      <c r="G258" s="24">
        <f t="shared" si="76"/>
        <v>4375</v>
      </c>
      <c r="H258" s="24">
        <f t="shared" si="76"/>
        <v>0</v>
      </c>
    </row>
    <row r="259" spans="1:8" ht="24.6" customHeight="1" x14ac:dyDescent="0.2">
      <c r="A259" s="3" t="s">
        <v>83</v>
      </c>
      <c r="B259" s="56" t="s">
        <v>28</v>
      </c>
      <c r="C259" s="155" t="s">
        <v>12</v>
      </c>
      <c r="D259" s="155" t="s">
        <v>577</v>
      </c>
      <c r="E259" s="155" t="s">
        <v>142</v>
      </c>
      <c r="F259" s="254">
        <v>0</v>
      </c>
      <c r="G259" s="234">
        <v>4375</v>
      </c>
      <c r="H259" s="234">
        <v>0</v>
      </c>
    </row>
    <row r="260" spans="1:8" ht="42" customHeight="1" x14ac:dyDescent="0.2">
      <c r="A260" s="3" t="s">
        <v>579</v>
      </c>
      <c r="B260" s="56" t="s">
        <v>28</v>
      </c>
      <c r="C260" s="155" t="s">
        <v>12</v>
      </c>
      <c r="D260" s="17" t="s">
        <v>578</v>
      </c>
      <c r="E260" s="17"/>
      <c r="F260" s="24">
        <f>F261</f>
        <v>4937.5</v>
      </c>
      <c r="G260" s="24">
        <f>G261</f>
        <v>6779.4</v>
      </c>
      <c r="H260" s="24">
        <v>0</v>
      </c>
    </row>
    <row r="261" spans="1:8" ht="29.45" customHeight="1" x14ac:dyDescent="0.2">
      <c r="A261" s="3" t="s">
        <v>83</v>
      </c>
      <c r="B261" s="56" t="s">
        <v>28</v>
      </c>
      <c r="C261" s="155" t="s">
        <v>12</v>
      </c>
      <c r="D261" s="17" t="s">
        <v>578</v>
      </c>
      <c r="E261" s="17" t="s">
        <v>142</v>
      </c>
      <c r="F261" s="24">
        <v>4937.5</v>
      </c>
      <c r="G261" s="24">
        <v>6779.4</v>
      </c>
      <c r="H261" s="24">
        <v>0</v>
      </c>
    </row>
    <row r="262" spans="1:8" ht="77.45" customHeight="1" x14ac:dyDescent="0.2">
      <c r="A262" s="3" t="s">
        <v>730</v>
      </c>
      <c r="B262" s="19" t="s">
        <v>28</v>
      </c>
      <c r="C262" s="17" t="s">
        <v>12</v>
      </c>
      <c r="D262" s="17" t="s">
        <v>729</v>
      </c>
      <c r="E262" s="17"/>
      <c r="F262" s="254">
        <f>F263</f>
        <v>25900</v>
      </c>
      <c r="G262" s="254">
        <v>0</v>
      </c>
      <c r="H262" s="254">
        <v>0</v>
      </c>
    </row>
    <row r="263" spans="1:8" ht="29.45" customHeight="1" x14ac:dyDescent="0.2">
      <c r="A263" s="3" t="s">
        <v>83</v>
      </c>
      <c r="B263" s="19" t="s">
        <v>28</v>
      </c>
      <c r="C263" s="17" t="s">
        <v>12</v>
      </c>
      <c r="D263" s="17" t="s">
        <v>729</v>
      </c>
      <c r="E263" s="17" t="s">
        <v>142</v>
      </c>
      <c r="F263" s="254">
        <v>25900</v>
      </c>
      <c r="G263" s="254">
        <v>0</v>
      </c>
      <c r="H263" s="254">
        <v>0</v>
      </c>
    </row>
    <row r="264" spans="1:8" ht="42" customHeight="1" x14ac:dyDescent="0.2">
      <c r="A264" s="3" t="s">
        <v>621</v>
      </c>
      <c r="B264" s="56" t="s">
        <v>28</v>
      </c>
      <c r="C264" s="155" t="s">
        <v>12</v>
      </c>
      <c r="D264" s="17" t="s">
        <v>447</v>
      </c>
      <c r="E264" s="17"/>
      <c r="F264" s="24">
        <f t="shared" ref="F264:H265" si="77">F265</f>
        <v>500</v>
      </c>
      <c r="G264" s="24">
        <f t="shared" si="77"/>
        <v>800</v>
      </c>
      <c r="H264" s="24">
        <f t="shared" si="77"/>
        <v>800</v>
      </c>
    </row>
    <row r="265" spans="1:8" ht="19.149999999999999" customHeight="1" x14ac:dyDescent="0.2">
      <c r="A265" s="3" t="s">
        <v>446</v>
      </c>
      <c r="B265" s="56" t="s">
        <v>28</v>
      </c>
      <c r="C265" s="155" t="s">
        <v>12</v>
      </c>
      <c r="D265" s="17" t="s">
        <v>448</v>
      </c>
      <c r="E265" s="17"/>
      <c r="F265" s="24">
        <f t="shared" si="77"/>
        <v>500</v>
      </c>
      <c r="G265" s="24">
        <f t="shared" si="77"/>
        <v>800</v>
      </c>
      <c r="H265" s="24">
        <f t="shared" si="77"/>
        <v>800</v>
      </c>
    </row>
    <row r="266" spans="1:8" ht="42" customHeight="1" x14ac:dyDescent="0.2">
      <c r="A266" s="3" t="s">
        <v>182</v>
      </c>
      <c r="B266" s="56" t="s">
        <v>28</v>
      </c>
      <c r="C266" s="155" t="s">
        <v>12</v>
      </c>
      <c r="D266" s="17" t="s">
        <v>448</v>
      </c>
      <c r="E266" s="17" t="s">
        <v>57</v>
      </c>
      <c r="F266" s="24">
        <v>500</v>
      </c>
      <c r="G266" s="24">
        <v>800</v>
      </c>
      <c r="H266" s="24">
        <v>800</v>
      </c>
    </row>
    <row r="267" spans="1:8" s="43" customFormat="1" ht="62.45" customHeight="1" x14ac:dyDescent="0.2">
      <c r="A267" s="148" t="s">
        <v>584</v>
      </c>
      <c r="B267" s="34" t="s">
        <v>28</v>
      </c>
      <c r="C267" s="7" t="s">
        <v>12</v>
      </c>
      <c r="D267" s="7" t="s">
        <v>177</v>
      </c>
      <c r="E267" s="7"/>
      <c r="F267" s="20">
        <f>F268+F277+F286+F289+F294+F274+F271</f>
        <v>361512</v>
      </c>
      <c r="G267" s="20">
        <f>G268+G277+G286+G289+G294</f>
        <v>165337.80000000002</v>
      </c>
      <c r="H267" s="20">
        <f>H268+H277+H286+H289+H294</f>
        <v>7929.1</v>
      </c>
    </row>
    <row r="268" spans="1:8" s="43" customFormat="1" ht="57.75" customHeight="1" x14ac:dyDescent="0.2">
      <c r="A268" s="3" t="s">
        <v>586</v>
      </c>
      <c r="B268" s="34" t="s">
        <v>28</v>
      </c>
      <c r="C268" s="7" t="s">
        <v>12</v>
      </c>
      <c r="D268" s="7" t="s">
        <v>179</v>
      </c>
      <c r="E268" s="7"/>
      <c r="F268" s="20">
        <f t="shared" ref="F268:H269" si="78">F269</f>
        <v>1000</v>
      </c>
      <c r="G268" s="20">
        <f t="shared" si="78"/>
        <v>1000</v>
      </c>
      <c r="H268" s="20">
        <f t="shared" si="78"/>
        <v>1000</v>
      </c>
    </row>
    <row r="269" spans="1:8" s="43" customFormat="1" ht="28.15" customHeight="1" x14ac:dyDescent="0.2">
      <c r="A269" s="3" t="s">
        <v>587</v>
      </c>
      <c r="B269" s="34" t="s">
        <v>28</v>
      </c>
      <c r="C269" s="7" t="s">
        <v>12</v>
      </c>
      <c r="D269" s="7" t="s">
        <v>216</v>
      </c>
      <c r="E269" s="7"/>
      <c r="F269" s="20">
        <f t="shared" si="78"/>
        <v>1000</v>
      </c>
      <c r="G269" s="20">
        <f t="shared" si="78"/>
        <v>1000</v>
      </c>
      <c r="H269" s="20">
        <f t="shared" si="78"/>
        <v>1000</v>
      </c>
    </row>
    <row r="270" spans="1:8" s="43" customFormat="1" ht="39.6" customHeight="1" x14ac:dyDescent="0.2">
      <c r="A270" s="80" t="s">
        <v>182</v>
      </c>
      <c r="B270" s="34" t="s">
        <v>28</v>
      </c>
      <c r="C270" s="7" t="s">
        <v>12</v>
      </c>
      <c r="D270" s="7" t="s">
        <v>216</v>
      </c>
      <c r="E270" s="7" t="s">
        <v>57</v>
      </c>
      <c r="F270" s="20">
        <v>1000</v>
      </c>
      <c r="G270" s="20">
        <v>1000</v>
      </c>
      <c r="H270" s="20">
        <v>1000</v>
      </c>
    </row>
    <row r="271" spans="1:8" s="43" customFormat="1" ht="55.15" customHeight="1" x14ac:dyDescent="0.2">
      <c r="A271" s="3" t="s">
        <v>708</v>
      </c>
      <c r="B271" s="34" t="s">
        <v>28</v>
      </c>
      <c r="C271" s="7" t="s">
        <v>12</v>
      </c>
      <c r="D271" s="7" t="s">
        <v>709</v>
      </c>
      <c r="E271" s="223"/>
      <c r="F271" s="253">
        <f>F272</f>
        <v>303</v>
      </c>
      <c r="G271" s="20">
        <v>0</v>
      </c>
      <c r="H271" s="20">
        <v>0</v>
      </c>
    </row>
    <row r="272" spans="1:8" s="43" customFormat="1" ht="23.45" customHeight="1" x14ac:dyDescent="0.2">
      <c r="A272" s="3" t="s">
        <v>710</v>
      </c>
      <c r="B272" s="34" t="s">
        <v>28</v>
      </c>
      <c r="C272" s="7" t="s">
        <v>12</v>
      </c>
      <c r="D272" s="7" t="s">
        <v>711</v>
      </c>
      <c r="E272" s="159"/>
      <c r="F272" s="253">
        <f>F273</f>
        <v>303</v>
      </c>
      <c r="G272" s="20">
        <v>0</v>
      </c>
      <c r="H272" s="20">
        <v>0</v>
      </c>
    </row>
    <row r="273" spans="1:8" s="43" customFormat="1" ht="58.15" customHeight="1" x14ac:dyDescent="0.2">
      <c r="A273" s="3" t="s">
        <v>145</v>
      </c>
      <c r="B273" s="34" t="s">
        <v>28</v>
      </c>
      <c r="C273" s="7" t="s">
        <v>12</v>
      </c>
      <c r="D273" s="7" t="s">
        <v>711</v>
      </c>
      <c r="E273" s="159" t="s">
        <v>146</v>
      </c>
      <c r="F273" s="253">
        <v>303</v>
      </c>
      <c r="G273" s="20">
        <v>0</v>
      </c>
      <c r="H273" s="20">
        <v>0</v>
      </c>
    </row>
    <row r="274" spans="1:8" s="43" customFormat="1" ht="39.6" customHeight="1" x14ac:dyDescent="0.2">
      <c r="A274" s="3" t="s">
        <v>673</v>
      </c>
      <c r="B274" s="34" t="s">
        <v>28</v>
      </c>
      <c r="C274" s="7" t="s">
        <v>12</v>
      </c>
      <c r="D274" s="7" t="s">
        <v>451</v>
      </c>
      <c r="E274" s="223"/>
      <c r="F274" s="253">
        <f>F275</f>
        <v>1000</v>
      </c>
      <c r="G274" s="20">
        <v>0</v>
      </c>
      <c r="H274" s="20">
        <v>0</v>
      </c>
    </row>
    <row r="275" spans="1:8" s="43" customFormat="1" ht="60" customHeight="1" x14ac:dyDescent="0.2">
      <c r="A275" s="3" t="s">
        <v>674</v>
      </c>
      <c r="B275" s="208" t="s">
        <v>28</v>
      </c>
      <c r="C275" s="115" t="s">
        <v>12</v>
      </c>
      <c r="D275" s="115" t="s">
        <v>675</v>
      </c>
      <c r="E275" s="223"/>
      <c r="F275" s="253">
        <f>F276</f>
        <v>1000</v>
      </c>
      <c r="G275" s="20">
        <v>0</v>
      </c>
      <c r="H275" s="20">
        <v>0</v>
      </c>
    </row>
    <row r="276" spans="1:8" s="43" customFormat="1" ht="61.9" customHeight="1" x14ac:dyDescent="0.2">
      <c r="A276" s="3" t="s">
        <v>145</v>
      </c>
      <c r="B276" s="208" t="s">
        <v>28</v>
      </c>
      <c r="C276" s="115" t="s">
        <v>12</v>
      </c>
      <c r="D276" s="115" t="s">
        <v>675</v>
      </c>
      <c r="E276" s="223" t="s">
        <v>146</v>
      </c>
      <c r="F276" s="253">
        <v>1000</v>
      </c>
      <c r="G276" s="20">
        <v>0</v>
      </c>
      <c r="H276" s="20">
        <v>0</v>
      </c>
    </row>
    <row r="277" spans="1:8" s="43" customFormat="1" ht="34.5" customHeight="1" x14ac:dyDescent="0.2">
      <c r="A277" s="148" t="s">
        <v>591</v>
      </c>
      <c r="B277" s="208" t="s">
        <v>28</v>
      </c>
      <c r="C277" s="115" t="s">
        <v>12</v>
      </c>
      <c r="D277" s="115" t="s">
        <v>453</v>
      </c>
      <c r="E277" s="223"/>
      <c r="F277" s="253">
        <f>F279+F284+F281+F283</f>
        <v>7265</v>
      </c>
      <c r="G277" s="20">
        <f>G278</f>
        <v>2000</v>
      </c>
      <c r="H277" s="20">
        <f>H278</f>
        <v>2000</v>
      </c>
    </row>
    <row r="278" spans="1:8" s="43" customFormat="1" ht="16.149999999999999" customHeight="1" x14ac:dyDescent="0.2">
      <c r="A278" s="148" t="s">
        <v>455</v>
      </c>
      <c r="B278" s="208" t="s">
        <v>28</v>
      </c>
      <c r="C278" s="115" t="s">
        <v>12</v>
      </c>
      <c r="D278" s="115" t="s">
        <v>454</v>
      </c>
      <c r="E278" s="223"/>
      <c r="F278" s="253">
        <f>F279</f>
        <v>2000</v>
      </c>
      <c r="G278" s="20">
        <f>G279</f>
        <v>2000</v>
      </c>
      <c r="H278" s="253">
        <f>H279</f>
        <v>2000</v>
      </c>
    </row>
    <row r="279" spans="1:8" s="43" customFormat="1" ht="39.75" customHeight="1" x14ac:dyDescent="0.2">
      <c r="A279" s="3" t="s">
        <v>182</v>
      </c>
      <c r="B279" s="208" t="s">
        <v>28</v>
      </c>
      <c r="C279" s="115" t="s">
        <v>12</v>
      </c>
      <c r="D279" s="115" t="s">
        <v>454</v>
      </c>
      <c r="E279" s="223" t="s">
        <v>57</v>
      </c>
      <c r="F279" s="253">
        <v>2000</v>
      </c>
      <c r="G279" s="20">
        <v>2000</v>
      </c>
      <c r="H279" s="20">
        <v>2000</v>
      </c>
    </row>
    <row r="280" spans="1:8" s="43" customFormat="1" ht="43.9" customHeight="1" x14ac:dyDescent="0.2">
      <c r="A280" s="3" t="s">
        <v>720</v>
      </c>
      <c r="B280" s="208" t="s">
        <v>28</v>
      </c>
      <c r="C280" s="115" t="s">
        <v>12</v>
      </c>
      <c r="D280" s="115" t="s">
        <v>719</v>
      </c>
      <c r="E280" s="223"/>
      <c r="F280" s="253">
        <f>F281</f>
        <v>1350</v>
      </c>
      <c r="G280" s="20">
        <v>0</v>
      </c>
      <c r="H280" s="20">
        <v>0</v>
      </c>
    </row>
    <row r="281" spans="1:8" s="43" customFormat="1" ht="39.75" customHeight="1" x14ac:dyDescent="0.2">
      <c r="A281" s="3" t="s">
        <v>182</v>
      </c>
      <c r="B281" s="208" t="s">
        <v>28</v>
      </c>
      <c r="C281" s="115" t="s">
        <v>12</v>
      </c>
      <c r="D281" s="115" t="s">
        <v>719</v>
      </c>
      <c r="E281" s="223" t="s">
        <v>57</v>
      </c>
      <c r="F281" s="253">
        <v>1350</v>
      </c>
      <c r="G281" s="20">
        <v>0</v>
      </c>
      <c r="H281" s="20">
        <v>0</v>
      </c>
    </row>
    <row r="282" spans="1:8" s="43" customFormat="1" ht="103.15" customHeight="1" x14ac:dyDescent="0.2">
      <c r="A282" s="3" t="s">
        <v>721</v>
      </c>
      <c r="B282" s="208" t="s">
        <v>28</v>
      </c>
      <c r="C282" s="115" t="s">
        <v>12</v>
      </c>
      <c r="D282" s="115" t="s">
        <v>722</v>
      </c>
      <c r="E282" s="223"/>
      <c r="F282" s="253">
        <f>F283</f>
        <v>520</v>
      </c>
      <c r="G282" s="20">
        <v>0</v>
      </c>
      <c r="H282" s="20">
        <v>0</v>
      </c>
    </row>
    <row r="283" spans="1:8" s="43" customFormat="1" ht="39.75" customHeight="1" x14ac:dyDescent="0.2">
      <c r="A283" s="3" t="s">
        <v>182</v>
      </c>
      <c r="B283" s="208" t="s">
        <v>28</v>
      </c>
      <c r="C283" s="115" t="s">
        <v>12</v>
      </c>
      <c r="D283" s="115" t="s">
        <v>722</v>
      </c>
      <c r="E283" s="223" t="s">
        <v>57</v>
      </c>
      <c r="F283" s="253">
        <v>520</v>
      </c>
      <c r="G283" s="20">
        <v>0</v>
      </c>
      <c r="H283" s="20">
        <v>0</v>
      </c>
    </row>
    <row r="284" spans="1:8" s="43" customFormat="1" ht="34.15" customHeight="1" x14ac:dyDescent="0.2">
      <c r="A284" s="3" t="s">
        <v>697</v>
      </c>
      <c r="B284" s="208" t="s">
        <v>28</v>
      </c>
      <c r="C284" s="115" t="s">
        <v>12</v>
      </c>
      <c r="D284" s="115" t="s">
        <v>696</v>
      </c>
      <c r="E284" s="223"/>
      <c r="F284" s="253">
        <f>F285</f>
        <v>3395</v>
      </c>
      <c r="G284" s="20">
        <v>0</v>
      </c>
      <c r="H284" s="20">
        <v>0</v>
      </c>
    </row>
    <row r="285" spans="1:8" s="43" customFormat="1" ht="39.75" customHeight="1" x14ac:dyDescent="0.2">
      <c r="A285" s="3" t="s">
        <v>182</v>
      </c>
      <c r="B285" s="208" t="s">
        <v>28</v>
      </c>
      <c r="C285" s="115" t="s">
        <v>12</v>
      </c>
      <c r="D285" s="115" t="s">
        <v>696</v>
      </c>
      <c r="E285" s="223" t="s">
        <v>57</v>
      </c>
      <c r="F285" s="253">
        <v>3395</v>
      </c>
      <c r="G285" s="20">
        <v>0</v>
      </c>
      <c r="H285" s="20">
        <v>0</v>
      </c>
    </row>
    <row r="286" spans="1:8" s="43" customFormat="1" ht="36" customHeight="1" x14ac:dyDescent="0.2">
      <c r="A286" s="3" t="s">
        <v>418</v>
      </c>
      <c r="B286" s="34" t="s">
        <v>28</v>
      </c>
      <c r="C286" s="7" t="s">
        <v>12</v>
      </c>
      <c r="D286" s="7" t="s">
        <v>417</v>
      </c>
      <c r="E286" s="7"/>
      <c r="F286" s="20">
        <f>F287</f>
        <v>350799.5</v>
      </c>
      <c r="G286" s="20">
        <f t="shared" ref="G286:H286" si="79">G287</f>
        <v>157408.70000000001</v>
      </c>
      <c r="H286" s="20">
        <f t="shared" si="79"/>
        <v>0</v>
      </c>
    </row>
    <row r="287" spans="1:8" s="43" customFormat="1" ht="42.6" customHeight="1" x14ac:dyDescent="0.2">
      <c r="A287" s="3" t="s">
        <v>718</v>
      </c>
      <c r="B287" s="34" t="s">
        <v>28</v>
      </c>
      <c r="C287" s="7" t="s">
        <v>12</v>
      </c>
      <c r="D287" s="7" t="s">
        <v>717</v>
      </c>
      <c r="E287" s="7"/>
      <c r="F287" s="20">
        <f t="shared" ref="F287:H287" si="80">F288</f>
        <v>350799.5</v>
      </c>
      <c r="G287" s="20">
        <f t="shared" si="80"/>
        <v>157408.70000000001</v>
      </c>
      <c r="H287" s="20">
        <f t="shared" si="80"/>
        <v>0</v>
      </c>
    </row>
    <row r="288" spans="1:8" s="43" customFormat="1" ht="19.149999999999999" customHeight="1" x14ac:dyDescent="0.2">
      <c r="A288" s="3" t="s">
        <v>83</v>
      </c>
      <c r="B288" s="34" t="s">
        <v>28</v>
      </c>
      <c r="C288" s="7" t="s">
        <v>12</v>
      </c>
      <c r="D288" s="7" t="s">
        <v>717</v>
      </c>
      <c r="E288" s="7" t="s">
        <v>142</v>
      </c>
      <c r="F288" s="20">
        <v>350799.5</v>
      </c>
      <c r="G288" s="20">
        <v>157408.70000000001</v>
      </c>
      <c r="H288" s="20">
        <v>0</v>
      </c>
    </row>
    <row r="289" spans="1:8" s="43" customFormat="1" ht="32.450000000000003" customHeight="1" x14ac:dyDescent="0.2">
      <c r="A289" s="3" t="s">
        <v>457</v>
      </c>
      <c r="B289" s="34" t="s">
        <v>28</v>
      </c>
      <c r="C289" s="7" t="s">
        <v>12</v>
      </c>
      <c r="D289" s="17" t="s">
        <v>458</v>
      </c>
      <c r="E289" s="7"/>
      <c r="F289" s="20">
        <f>F290+F292</f>
        <v>169.5</v>
      </c>
      <c r="G289" s="20">
        <f t="shared" ref="G289:H290" si="81">G290</f>
        <v>3929.1</v>
      </c>
      <c r="H289" s="20">
        <f t="shared" si="81"/>
        <v>3929.1</v>
      </c>
    </row>
    <row r="290" spans="1:8" s="43" customFormat="1" ht="33" customHeight="1" x14ac:dyDescent="0.2">
      <c r="A290" s="3" t="s">
        <v>477</v>
      </c>
      <c r="B290" s="34" t="s">
        <v>28</v>
      </c>
      <c r="C290" s="7" t="s">
        <v>12</v>
      </c>
      <c r="D290" s="17" t="s">
        <v>478</v>
      </c>
      <c r="E290" s="7"/>
      <c r="F290" s="20">
        <f>F291</f>
        <v>71.5</v>
      </c>
      <c r="G290" s="20">
        <f t="shared" si="81"/>
        <v>3929.1</v>
      </c>
      <c r="H290" s="20">
        <f t="shared" si="81"/>
        <v>3929.1</v>
      </c>
    </row>
    <row r="291" spans="1:8" s="43" customFormat="1" ht="45" customHeight="1" x14ac:dyDescent="0.2">
      <c r="A291" s="3" t="s">
        <v>182</v>
      </c>
      <c r="B291" s="34" t="s">
        <v>28</v>
      </c>
      <c r="C291" s="7" t="s">
        <v>12</v>
      </c>
      <c r="D291" s="17" t="s">
        <v>478</v>
      </c>
      <c r="E291" s="7" t="s">
        <v>57</v>
      </c>
      <c r="F291" s="20">
        <v>71.5</v>
      </c>
      <c r="G291" s="20">
        <v>3929.1</v>
      </c>
      <c r="H291" s="20">
        <v>3929.1</v>
      </c>
    </row>
    <row r="292" spans="1:8" s="43" customFormat="1" ht="49.9" customHeight="1" x14ac:dyDescent="0.2">
      <c r="A292" s="3" t="s">
        <v>724</v>
      </c>
      <c r="B292" s="34" t="s">
        <v>28</v>
      </c>
      <c r="C292" s="7" t="s">
        <v>12</v>
      </c>
      <c r="D292" s="17" t="s">
        <v>723</v>
      </c>
      <c r="E292" s="7"/>
      <c r="F292" s="20">
        <f>F293</f>
        <v>98</v>
      </c>
      <c r="G292" s="20">
        <v>0</v>
      </c>
      <c r="H292" s="20">
        <v>0</v>
      </c>
    </row>
    <row r="293" spans="1:8" s="43" customFormat="1" ht="45" customHeight="1" x14ac:dyDescent="0.2">
      <c r="A293" s="3" t="s">
        <v>182</v>
      </c>
      <c r="B293" s="34" t="s">
        <v>28</v>
      </c>
      <c r="C293" s="7" t="s">
        <v>12</v>
      </c>
      <c r="D293" s="17" t="s">
        <v>723</v>
      </c>
      <c r="E293" s="7" t="s">
        <v>57</v>
      </c>
      <c r="F293" s="20">
        <v>98</v>
      </c>
      <c r="G293" s="20">
        <v>0</v>
      </c>
      <c r="H293" s="20">
        <v>0</v>
      </c>
    </row>
    <row r="294" spans="1:8" s="43" customFormat="1" ht="30.6" customHeight="1" x14ac:dyDescent="0.2">
      <c r="A294" s="3" t="s">
        <v>491</v>
      </c>
      <c r="B294" s="34" t="s">
        <v>28</v>
      </c>
      <c r="C294" s="7" t="s">
        <v>12</v>
      </c>
      <c r="D294" s="17" t="s">
        <v>489</v>
      </c>
      <c r="E294" s="7"/>
      <c r="F294" s="20">
        <f>F295</f>
        <v>975</v>
      </c>
      <c r="G294" s="20">
        <f t="shared" ref="G294:H295" si="82">G295</f>
        <v>1000</v>
      </c>
      <c r="H294" s="20">
        <f t="shared" si="82"/>
        <v>1000</v>
      </c>
    </row>
    <row r="295" spans="1:8" s="43" customFormat="1" ht="28.9" customHeight="1" x14ac:dyDescent="0.2">
      <c r="A295" s="3" t="s">
        <v>588</v>
      </c>
      <c r="B295" s="34" t="s">
        <v>28</v>
      </c>
      <c r="C295" s="7" t="s">
        <v>12</v>
      </c>
      <c r="D295" s="17" t="s">
        <v>490</v>
      </c>
      <c r="E295" s="7"/>
      <c r="F295" s="20">
        <f>F296</f>
        <v>975</v>
      </c>
      <c r="G295" s="20">
        <f t="shared" si="82"/>
        <v>1000</v>
      </c>
      <c r="H295" s="20">
        <f t="shared" si="82"/>
        <v>1000</v>
      </c>
    </row>
    <row r="296" spans="1:8" s="43" customFormat="1" ht="45" customHeight="1" x14ac:dyDescent="0.2">
      <c r="A296" s="3" t="s">
        <v>182</v>
      </c>
      <c r="B296" s="34" t="s">
        <v>28</v>
      </c>
      <c r="C296" s="7" t="s">
        <v>12</v>
      </c>
      <c r="D296" s="17" t="s">
        <v>490</v>
      </c>
      <c r="E296" s="7" t="s">
        <v>57</v>
      </c>
      <c r="F296" s="20">
        <v>975</v>
      </c>
      <c r="G296" s="20">
        <v>1000</v>
      </c>
      <c r="H296" s="20">
        <v>1000</v>
      </c>
    </row>
    <row r="297" spans="1:8" ht="22.15" customHeight="1" x14ac:dyDescent="0.2">
      <c r="A297" s="86" t="s">
        <v>167</v>
      </c>
      <c r="B297" s="15" t="s">
        <v>28</v>
      </c>
      <c r="C297" s="16" t="s">
        <v>14</v>
      </c>
      <c r="D297" s="7"/>
      <c r="E297" s="7"/>
      <c r="F297" s="23">
        <f>F298+F329+F321</f>
        <v>53310.8</v>
      </c>
      <c r="G297" s="23">
        <f>G298+G329+G321</f>
        <v>12042.2</v>
      </c>
      <c r="H297" s="23">
        <f>H298+H329+H321</f>
        <v>10872.5</v>
      </c>
    </row>
    <row r="298" spans="1:8" ht="57.4" customHeight="1" x14ac:dyDescent="0.2">
      <c r="A298" s="87" t="s">
        <v>585</v>
      </c>
      <c r="B298" s="188" t="s">
        <v>28</v>
      </c>
      <c r="C298" s="59" t="s">
        <v>14</v>
      </c>
      <c r="D298" s="7" t="s">
        <v>168</v>
      </c>
      <c r="E298" s="7"/>
      <c r="F298" s="20">
        <f>F313+F302+F299+F318</f>
        <v>18598.400000000001</v>
      </c>
      <c r="G298" s="20">
        <f>G313</f>
        <v>1169.7</v>
      </c>
      <c r="H298" s="20">
        <f>H313</f>
        <v>0</v>
      </c>
    </row>
    <row r="299" spans="1:8" ht="31.9" customHeight="1" x14ac:dyDescent="0.2">
      <c r="A299" s="148" t="s">
        <v>676</v>
      </c>
      <c r="B299" s="188" t="s">
        <v>28</v>
      </c>
      <c r="C299" s="59" t="s">
        <v>14</v>
      </c>
      <c r="D299" s="7" t="s">
        <v>677</v>
      </c>
      <c r="E299" s="7"/>
      <c r="F299" s="20">
        <f>F300</f>
        <v>20</v>
      </c>
      <c r="G299" s="20">
        <v>0</v>
      </c>
      <c r="H299" s="20">
        <v>0</v>
      </c>
    </row>
    <row r="300" spans="1:8" ht="44.45" customHeight="1" x14ac:dyDescent="0.2">
      <c r="A300" s="148" t="s">
        <v>678</v>
      </c>
      <c r="B300" s="188" t="s">
        <v>28</v>
      </c>
      <c r="C300" s="59" t="s">
        <v>14</v>
      </c>
      <c r="D300" s="7" t="s">
        <v>679</v>
      </c>
      <c r="E300" s="7"/>
      <c r="F300" s="20">
        <f>F301</f>
        <v>20</v>
      </c>
      <c r="G300" s="20">
        <v>0</v>
      </c>
      <c r="H300" s="20">
        <v>0</v>
      </c>
    </row>
    <row r="301" spans="1:8" ht="43.9" customHeight="1" x14ac:dyDescent="0.2">
      <c r="A301" s="3" t="s">
        <v>182</v>
      </c>
      <c r="B301" s="188" t="s">
        <v>28</v>
      </c>
      <c r="C301" s="59" t="s">
        <v>14</v>
      </c>
      <c r="D301" s="7" t="s">
        <v>679</v>
      </c>
      <c r="E301" s="7" t="s">
        <v>57</v>
      </c>
      <c r="F301" s="20">
        <v>20</v>
      </c>
      <c r="G301" s="20">
        <v>0</v>
      </c>
      <c r="H301" s="20">
        <v>0</v>
      </c>
    </row>
    <row r="302" spans="1:8" ht="33.6" customHeight="1" x14ac:dyDescent="0.2">
      <c r="A302" s="3" t="s">
        <v>479</v>
      </c>
      <c r="B302" s="188" t="s">
        <v>28</v>
      </c>
      <c r="C302" s="59" t="s">
        <v>14</v>
      </c>
      <c r="D302" s="7" t="s">
        <v>480</v>
      </c>
      <c r="E302" s="7"/>
      <c r="F302" s="20">
        <f>F309+F307+F303+F305+F311</f>
        <v>12679</v>
      </c>
      <c r="G302" s="20">
        <v>0</v>
      </c>
      <c r="H302" s="20">
        <v>0</v>
      </c>
    </row>
    <row r="303" spans="1:8" ht="34.9" customHeight="1" x14ac:dyDescent="0.2">
      <c r="A303" s="148" t="s">
        <v>640</v>
      </c>
      <c r="B303" s="188" t="s">
        <v>28</v>
      </c>
      <c r="C303" s="59" t="s">
        <v>14</v>
      </c>
      <c r="D303" s="7" t="s">
        <v>639</v>
      </c>
      <c r="E303" s="7"/>
      <c r="F303" s="20">
        <f>F304</f>
        <v>5</v>
      </c>
      <c r="G303" s="20">
        <v>0</v>
      </c>
      <c r="H303" s="20">
        <v>0</v>
      </c>
    </row>
    <row r="304" spans="1:8" ht="45.6" customHeight="1" x14ac:dyDescent="0.2">
      <c r="A304" s="3" t="s">
        <v>182</v>
      </c>
      <c r="B304" s="188" t="s">
        <v>28</v>
      </c>
      <c r="C304" s="59" t="s">
        <v>14</v>
      </c>
      <c r="D304" s="7" t="s">
        <v>639</v>
      </c>
      <c r="E304" s="7" t="s">
        <v>57</v>
      </c>
      <c r="F304" s="20">
        <v>5</v>
      </c>
      <c r="G304" s="20">
        <v>0</v>
      </c>
      <c r="H304" s="20">
        <v>0</v>
      </c>
    </row>
    <row r="305" spans="1:8" ht="36" customHeight="1" x14ac:dyDescent="0.2">
      <c r="A305" s="3" t="s">
        <v>681</v>
      </c>
      <c r="B305" s="188" t="s">
        <v>28</v>
      </c>
      <c r="C305" s="59" t="s">
        <v>14</v>
      </c>
      <c r="D305" s="7" t="s">
        <v>680</v>
      </c>
      <c r="E305" s="7"/>
      <c r="F305" s="20">
        <f>F306</f>
        <v>500</v>
      </c>
      <c r="G305" s="20">
        <v>0</v>
      </c>
      <c r="H305" s="20">
        <v>0</v>
      </c>
    </row>
    <row r="306" spans="1:8" ht="45.6" customHeight="1" x14ac:dyDescent="0.2">
      <c r="A306" s="3" t="s">
        <v>182</v>
      </c>
      <c r="B306" s="188" t="s">
        <v>28</v>
      </c>
      <c r="C306" s="59" t="s">
        <v>14</v>
      </c>
      <c r="D306" s="7" t="s">
        <v>680</v>
      </c>
      <c r="E306" s="7" t="s">
        <v>57</v>
      </c>
      <c r="F306" s="20">
        <v>500</v>
      </c>
      <c r="G306" s="20">
        <v>0</v>
      </c>
      <c r="H306" s="20">
        <v>0</v>
      </c>
    </row>
    <row r="307" spans="1:8" ht="33.6" customHeight="1" x14ac:dyDescent="0.2">
      <c r="A307" s="148" t="s">
        <v>456</v>
      </c>
      <c r="B307" s="188" t="s">
        <v>28</v>
      </c>
      <c r="C307" s="59" t="s">
        <v>14</v>
      </c>
      <c r="D307" s="7" t="s">
        <v>638</v>
      </c>
      <c r="E307" s="7"/>
      <c r="F307" s="20">
        <f>F308</f>
        <v>15</v>
      </c>
      <c r="G307" s="20">
        <v>0</v>
      </c>
      <c r="H307" s="20">
        <v>0</v>
      </c>
    </row>
    <row r="308" spans="1:8" ht="43.15" customHeight="1" x14ac:dyDescent="0.2">
      <c r="A308" s="3" t="s">
        <v>182</v>
      </c>
      <c r="B308" s="188" t="s">
        <v>28</v>
      </c>
      <c r="C308" s="59" t="s">
        <v>14</v>
      </c>
      <c r="D308" s="7" t="s">
        <v>638</v>
      </c>
      <c r="E308" s="7" t="s">
        <v>57</v>
      </c>
      <c r="F308" s="20">
        <v>15</v>
      </c>
      <c r="G308" s="20">
        <v>0</v>
      </c>
      <c r="H308" s="20">
        <v>0</v>
      </c>
    </row>
    <row r="309" spans="1:8" ht="48.75" customHeight="1" x14ac:dyDescent="0.2">
      <c r="A309" s="148" t="s">
        <v>567</v>
      </c>
      <c r="B309" s="188" t="s">
        <v>28</v>
      </c>
      <c r="C309" s="59" t="s">
        <v>14</v>
      </c>
      <c r="D309" s="7" t="s">
        <v>566</v>
      </c>
      <c r="E309" s="7"/>
      <c r="F309" s="20">
        <f>F310</f>
        <v>12121</v>
      </c>
      <c r="G309" s="20">
        <v>0</v>
      </c>
      <c r="H309" s="20">
        <v>0</v>
      </c>
    </row>
    <row r="310" spans="1:8" ht="45.75" customHeight="1" x14ac:dyDescent="0.2">
      <c r="A310" s="81" t="s">
        <v>182</v>
      </c>
      <c r="B310" s="188" t="s">
        <v>28</v>
      </c>
      <c r="C310" s="59" t="s">
        <v>14</v>
      </c>
      <c r="D310" s="7" t="s">
        <v>566</v>
      </c>
      <c r="E310" s="7" t="s">
        <v>57</v>
      </c>
      <c r="F310" s="20">
        <v>12121</v>
      </c>
      <c r="G310" s="20">
        <v>0</v>
      </c>
      <c r="H310" s="20">
        <v>0</v>
      </c>
    </row>
    <row r="311" spans="1:8" ht="45.75" customHeight="1" x14ac:dyDescent="0.2">
      <c r="A311" s="3" t="s">
        <v>683</v>
      </c>
      <c r="B311" s="188" t="s">
        <v>28</v>
      </c>
      <c r="C311" s="59" t="s">
        <v>14</v>
      </c>
      <c r="D311" s="7" t="s">
        <v>682</v>
      </c>
      <c r="E311" s="7"/>
      <c r="F311" s="20">
        <f>F312</f>
        <v>38</v>
      </c>
      <c r="G311" s="20">
        <v>0</v>
      </c>
      <c r="H311" s="20">
        <v>0</v>
      </c>
    </row>
    <row r="312" spans="1:8" ht="45.75" customHeight="1" x14ac:dyDescent="0.2">
      <c r="A312" s="3" t="s">
        <v>182</v>
      </c>
      <c r="B312" s="188" t="s">
        <v>28</v>
      </c>
      <c r="C312" s="59" t="s">
        <v>14</v>
      </c>
      <c r="D312" s="7" t="s">
        <v>682</v>
      </c>
      <c r="E312" s="7" t="s">
        <v>57</v>
      </c>
      <c r="F312" s="20">
        <v>38</v>
      </c>
      <c r="G312" s="20">
        <v>0</v>
      </c>
      <c r="H312" s="20">
        <v>0</v>
      </c>
    </row>
    <row r="313" spans="1:8" ht="43.15" customHeight="1" x14ac:dyDescent="0.2">
      <c r="A313" s="81" t="s">
        <v>206</v>
      </c>
      <c r="B313" s="34" t="s">
        <v>28</v>
      </c>
      <c r="C313" s="7" t="s">
        <v>14</v>
      </c>
      <c r="D313" s="7" t="s">
        <v>186</v>
      </c>
      <c r="E313" s="7"/>
      <c r="F313" s="20">
        <f>F314+F316</f>
        <v>2399.4</v>
      </c>
      <c r="G313" s="20">
        <f t="shared" ref="G313:H313" si="83">G314</f>
        <v>1169.7</v>
      </c>
      <c r="H313" s="20">
        <f t="shared" si="83"/>
        <v>0</v>
      </c>
    </row>
    <row r="314" spans="1:8" ht="33.6" customHeight="1" x14ac:dyDescent="0.2">
      <c r="A314" s="80" t="s">
        <v>187</v>
      </c>
      <c r="B314" s="34" t="s">
        <v>28</v>
      </c>
      <c r="C314" s="7" t="s">
        <v>14</v>
      </c>
      <c r="D314" s="7" t="s">
        <v>188</v>
      </c>
      <c r="E314" s="7"/>
      <c r="F314" s="253">
        <f>F315</f>
        <v>1090</v>
      </c>
      <c r="G314" s="253">
        <f>G315</f>
        <v>1169.7</v>
      </c>
      <c r="H314" s="253">
        <f>H315</f>
        <v>0</v>
      </c>
    </row>
    <row r="315" spans="1:8" ht="40.9" customHeight="1" x14ac:dyDescent="0.2">
      <c r="A315" s="3" t="s">
        <v>182</v>
      </c>
      <c r="B315" s="34" t="s">
        <v>28</v>
      </c>
      <c r="C315" s="7" t="s">
        <v>14</v>
      </c>
      <c r="D315" s="7" t="s">
        <v>188</v>
      </c>
      <c r="E315" s="7" t="s">
        <v>57</v>
      </c>
      <c r="F315" s="253">
        <v>1090</v>
      </c>
      <c r="G315" s="253">
        <v>1169.7</v>
      </c>
      <c r="H315" s="253">
        <v>0</v>
      </c>
    </row>
    <row r="316" spans="1:8" ht="35.450000000000003" customHeight="1" x14ac:dyDescent="0.2">
      <c r="A316" s="3" t="s">
        <v>514</v>
      </c>
      <c r="B316" s="34" t="s">
        <v>28</v>
      </c>
      <c r="C316" s="7" t="s">
        <v>14</v>
      </c>
      <c r="D316" s="7" t="s">
        <v>513</v>
      </c>
      <c r="E316" s="7"/>
      <c r="F316" s="253">
        <f>F317</f>
        <v>1309.4000000000001</v>
      </c>
      <c r="G316" s="253">
        <f t="shared" ref="G316:H316" si="84">G317</f>
        <v>0</v>
      </c>
      <c r="H316" s="253">
        <f t="shared" si="84"/>
        <v>0</v>
      </c>
    </row>
    <row r="317" spans="1:8" ht="40.9" customHeight="1" x14ac:dyDescent="0.2">
      <c r="A317" s="3" t="s">
        <v>182</v>
      </c>
      <c r="B317" s="34" t="s">
        <v>28</v>
      </c>
      <c r="C317" s="7" t="s">
        <v>14</v>
      </c>
      <c r="D317" s="7" t="s">
        <v>513</v>
      </c>
      <c r="E317" s="7" t="s">
        <v>57</v>
      </c>
      <c r="F317" s="253">
        <v>1309.4000000000001</v>
      </c>
      <c r="G317" s="253">
        <v>0</v>
      </c>
      <c r="H317" s="253">
        <v>0</v>
      </c>
    </row>
    <row r="318" spans="1:8" ht="25.9" customHeight="1" x14ac:dyDescent="0.2">
      <c r="A318" s="3" t="s">
        <v>684</v>
      </c>
      <c r="B318" s="208" t="s">
        <v>28</v>
      </c>
      <c r="C318" s="115" t="s">
        <v>14</v>
      </c>
      <c r="D318" s="7" t="s">
        <v>685</v>
      </c>
      <c r="E318" s="7"/>
      <c r="F318" s="253">
        <f>F319</f>
        <v>3500</v>
      </c>
      <c r="G318" s="253">
        <v>0</v>
      </c>
      <c r="H318" s="253">
        <v>0</v>
      </c>
    </row>
    <row r="319" spans="1:8" ht="21.6" customHeight="1" x14ac:dyDescent="0.2">
      <c r="A319" s="3" t="s">
        <v>687</v>
      </c>
      <c r="B319" s="34" t="s">
        <v>28</v>
      </c>
      <c r="C319" s="7" t="s">
        <v>14</v>
      </c>
      <c r="D319" s="7" t="s">
        <v>686</v>
      </c>
      <c r="E319" s="7"/>
      <c r="F319" s="253">
        <f>F320</f>
        <v>3500</v>
      </c>
      <c r="G319" s="253">
        <v>0</v>
      </c>
      <c r="H319" s="253">
        <v>0</v>
      </c>
    </row>
    <row r="320" spans="1:8" ht="40.9" customHeight="1" x14ac:dyDescent="0.2">
      <c r="A320" s="3" t="s">
        <v>182</v>
      </c>
      <c r="B320" s="34" t="s">
        <v>28</v>
      </c>
      <c r="C320" s="7" t="s">
        <v>14</v>
      </c>
      <c r="D320" s="7" t="s">
        <v>686</v>
      </c>
      <c r="E320" s="7" t="s">
        <v>57</v>
      </c>
      <c r="F320" s="253">
        <v>3500</v>
      </c>
      <c r="G320" s="253">
        <v>0</v>
      </c>
      <c r="H320" s="253">
        <v>0</v>
      </c>
    </row>
    <row r="321" spans="1:8" ht="40.9" customHeight="1" x14ac:dyDescent="0.2">
      <c r="A321" s="3" t="s">
        <v>531</v>
      </c>
      <c r="B321" s="34" t="s">
        <v>28</v>
      </c>
      <c r="C321" s="7" t="s">
        <v>14</v>
      </c>
      <c r="D321" s="7" t="s">
        <v>209</v>
      </c>
      <c r="E321" s="7"/>
      <c r="F321" s="253">
        <f>F322</f>
        <v>24358.1</v>
      </c>
      <c r="G321" s="253">
        <f t="shared" ref="G321:H321" si="85">G322</f>
        <v>2390.4</v>
      </c>
      <c r="H321" s="253">
        <f t="shared" si="85"/>
        <v>2390.4</v>
      </c>
    </row>
    <row r="322" spans="1:8" ht="31.15" customHeight="1" x14ac:dyDescent="0.2">
      <c r="A322" s="3" t="s">
        <v>532</v>
      </c>
      <c r="B322" s="34" t="s">
        <v>28</v>
      </c>
      <c r="C322" s="7" t="s">
        <v>14</v>
      </c>
      <c r="D322" s="7" t="s">
        <v>535</v>
      </c>
      <c r="E322" s="7"/>
      <c r="F322" s="253">
        <f>F323+F325+F327</f>
        <v>24358.1</v>
      </c>
      <c r="G322" s="253">
        <f t="shared" ref="G322:H322" si="86">G323+G325</f>
        <v>2390.4</v>
      </c>
      <c r="H322" s="253">
        <f t="shared" si="86"/>
        <v>2390.4</v>
      </c>
    </row>
    <row r="323" spans="1:8" ht="23.45" customHeight="1" x14ac:dyDescent="0.2">
      <c r="A323" s="3" t="s">
        <v>533</v>
      </c>
      <c r="B323" s="34" t="s">
        <v>28</v>
      </c>
      <c r="C323" s="7" t="s">
        <v>14</v>
      </c>
      <c r="D323" s="7" t="s">
        <v>536</v>
      </c>
      <c r="E323" s="7"/>
      <c r="F323" s="253">
        <f>F324</f>
        <v>550</v>
      </c>
      <c r="G323" s="253">
        <f t="shared" ref="G323:H323" si="87">G324</f>
        <v>300</v>
      </c>
      <c r="H323" s="253">
        <f t="shared" si="87"/>
        <v>300</v>
      </c>
    </row>
    <row r="324" spans="1:8" ht="40.9" customHeight="1" x14ac:dyDescent="0.2">
      <c r="A324" s="3" t="s">
        <v>182</v>
      </c>
      <c r="B324" s="34" t="s">
        <v>28</v>
      </c>
      <c r="C324" s="7" t="s">
        <v>14</v>
      </c>
      <c r="D324" s="7" t="s">
        <v>536</v>
      </c>
      <c r="E324" s="7" t="s">
        <v>57</v>
      </c>
      <c r="F324" s="253">
        <v>550</v>
      </c>
      <c r="G324" s="253">
        <v>300</v>
      </c>
      <c r="H324" s="253">
        <v>300</v>
      </c>
    </row>
    <row r="325" spans="1:8" ht="33.6" customHeight="1" x14ac:dyDescent="0.2">
      <c r="A325" s="3" t="s">
        <v>534</v>
      </c>
      <c r="B325" s="34" t="s">
        <v>28</v>
      </c>
      <c r="C325" s="7" t="s">
        <v>14</v>
      </c>
      <c r="D325" s="7" t="s">
        <v>537</v>
      </c>
      <c r="E325" s="7"/>
      <c r="F325" s="253">
        <f>F326</f>
        <v>5690.4</v>
      </c>
      <c r="G325" s="253">
        <f>G326</f>
        <v>2090.4</v>
      </c>
      <c r="H325" s="253">
        <f>H326</f>
        <v>2090.4</v>
      </c>
    </row>
    <row r="326" spans="1:8" ht="40.9" customHeight="1" x14ac:dyDescent="0.2">
      <c r="A326" s="3" t="s">
        <v>182</v>
      </c>
      <c r="B326" s="34" t="s">
        <v>28</v>
      </c>
      <c r="C326" s="7" t="s">
        <v>14</v>
      </c>
      <c r="D326" s="7" t="s">
        <v>537</v>
      </c>
      <c r="E326" s="7" t="s">
        <v>57</v>
      </c>
      <c r="F326" s="253">
        <v>5690.4</v>
      </c>
      <c r="G326" s="253">
        <v>2090.4</v>
      </c>
      <c r="H326" s="253">
        <v>2090.4</v>
      </c>
    </row>
    <row r="327" spans="1:8" ht="28.9" customHeight="1" x14ac:dyDescent="0.2">
      <c r="A327" s="3" t="s">
        <v>699</v>
      </c>
      <c r="B327" s="34" t="s">
        <v>28</v>
      </c>
      <c r="C327" s="7" t="s">
        <v>14</v>
      </c>
      <c r="D327" s="7" t="s">
        <v>698</v>
      </c>
      <c r="E327" s="7"/>
      <c r="F327" s="253">
        <f>F328</f>
        <v>18117.7</v>
      </c>
      <c r="G327" s="253">
        <v>0</v>
      </c>
      <c r="H327" s="253">
        <v>0</v>
      </c>
    </row>
    <row r="328" spans="1:8" ht="40.9" customHeight="1" x14ac:dyDescent="0.2">
      <c r="A328" s="3" t="s">
        <v>182</v>
      </c>
      <c r="B328" s="34" t="s">
        <v>28</v>
      </c>
      <c r="C328" s="7" t="s">
        <v>14</v>
      </c>
      <c r="D328" s="7" t="s">
        <v>698</v>
      </c>
      <c r="E328" s="7" t="s">
        <v>57</v>
      </c>
      <c r="F328" s="253">
        <v>18117.7</v>
      </c>
      <c r="G328" s="253">
        <v>0</v>
      </c>
      <c r="H328" s="253">
        <v>0</v>
      </c>
    </row>
    <row r="329" spans="1:8" ht="62.45" customHeight="1" x14ac:dyDescent="0.2">
      <c r="A329" s="3" t="s">
        <v>632</v>
      </c>
      <c r="B329" s="34" t="s">
        <v>28</v>
      </c>
      <c r="C329" s="7" t="s">
        <v>14</v>
      </c>
      <c r="D329" s="7" t="s">
        <v>403</v>
      </c>
      <c r="E329" s="7"/>
      <c r="F329" s="253">
        <f>F330</f>
        <v>10354.300000000001</v>
      </c>
      <c r="G329" s="253">
        <f t="shared" ref="G329:H329" si="88">G330</f>
        <v>8482.1</v>
      </c>
      <c r="H329" s="253">
        <f t="shared" si="88"/>
        <v>8482.1</v>
      </c>
    </row>
    <row r="330" spans="1:8" ht="31.9" customHeight="1" x14ac:dyDescent="0.2">
      <c r="A330" s="3" t="s">
        <v>511</v>
      </c>
      <c r="B330" s="34" t="s">
        <v>28</v>
      </c>
      <c r="C330" s="7" t="s">
        <v>14</v>
      </c>
      <c r="D330" s="7" t="s">
        <v>510</v>
      </c>
      <c r="E330" s="7"/>
      <c r="F330" s="253">
        <f>F331+F335+F333</f>
        <v>10354.300000000001</v>
      </c>
      <c r="G330" s="253">
        <f t="shared" ref="G330:H330" si="89">G331+G335</f>
        <v>8482.1</v>
      </c>
      <c r="H330" s="253">
        <f t="shared" si="89"/>
        <v>8482.1</v>
      </c>
    </row>
    <row r="331" spans="1:8" ht="46.15" customHeight="1" x14ac:dyDescent="0.2">
      <c r="A331" s="3" t="s">
        <v>519</v>
      </c>
      <c r="B331" s="34" t="s">
        <v>28</v>
      </c>
      <c r="C331" s="7" t="s">
        <v>14</v>
      </c>
      <c r="D331" s="7" t="s">
        <v>512</v>
      </c>
      <c r="E331" s="7"/>
      <c r="F331" s="253">
        <f>F332</f>
        <v>8282.1</v>
      </c>
      <c r="G331" s="253">
        <f>G332</f>
        <v>8282.1</v>
      </c>
      <c r="H331" s="253">
        <f>H332</f>
        <v>8282.1</v>
      </c>
    </row>
    <row r="332" spans="1:8" ht="40.9" customHeight="1" x14ac:dyDescent="0.2">
      <c r="A332" s="3" t="s">
        <v>182</v>
      </c>
      <c r="B332" s="34" t="s">
        <v>28</v>
      </c>
      <c r="C332" s="7" t="s">
        <v>14</v>
      </c>
      <c r="D332" s="7" t="s">
        <v>512</v>
      </c>
      <c r="E332" s="7" t="s">
        <v>57</v>
      </c>
      <c r="F332" s="253">
        <v>8282.1</v>
      </c>
      <c r="G332" s="253">
        <v>8282.1</v>
      </c>
      <c r="H332" s="253">
        <v>8282.1</v>
      </c>
    </row>
    <row r="333" spans="1:8" ht="31.9" customHeight="1" x14ac:dyDescent="0.2">
      <c r="A333" s="3" t="s">
        <v>701</v>
      </c>
      <c r="B333" s="34" t="s">
        <v>28</v>
      </c>
      <c r="C333" s="7" t="s">
        <v>14</v>
      </c>
      <c r="D333" s="7" t="s">
        <v>700</v>
      </c>
      <c r="E333" s="7"/>
      <c r="F333" s="253">
        <f>F334</f>
        <v>1200</v>
      </c>
      <c r="G333" s="253">
        <v>0</v>
      </c>
      <c r="H333" s="253">
        <v>0</v>
      </c>
    </row>
    <row r="334" spans="1:8" ht="40.9" customHeight="1" x14ac:dyDescent="0.2">
      <c r="A334" s="3" t="s">
        <v>182</v>
      </c>
      <c r="B334" s="34" t="s">
        <v>28</v>
      </c>
      <c r="C334" s="7" t="s">
        <v>14</v>
      </c>
      <c r="D334" s="7" t="s">
        <v>700</v>
      </c>
      <c r="E334" s="7" t="s">
        <v>57</v>
      </c>
      <c r="F334" s="253">
        <v>1200</v>
      </c>
      <c r="G334" s="253">
        <v>0</v>
      </c>
      <c r="H334" s="253">
        <v>0</v>
      </c>
    </row>
    <row r="335" spans="1:8" ht="31.15" customHeight="1" x14ac:dyDescent="0.2">
      <c r="A335" s="3" t="s">
        <v>518</v>
      </c>
      <c r="B335" s="34" t="s">
        <v>28</v>
      </c>
      <c r="C335" s="7" t="s">
        <v>14</v>
      </c>
      <c r="D335" s="7" t="s">
        <v>517</v>
      </c>
      <c r="E335" s="7"/>
      <c r="F335" s="253">
        <f>F336+F337</f>
        <v>872.2</v>
      </c>
      <c r="G335" s="253">
        <f>G336</f>
        <v>200</v>
      </c>
      <c r="H335" s="253">
        <f>H336</f>
        <v>200</v>
      </c>
    </row>
    <row r="336" spans="1:8" ht="40.9" customHeight="1" x14ac:dyDescent="0.2">
      <c r="A336" s="3" t="s">
        <v>182</v>
      </c>
      <c r="B336" s="34" t="s">
        <v>28</v>
      </c>
      <c r="C336" s="7" t="s">
        <v>14</v>
      </c>
      <c r="D336" s="7" t="s">
        <v>517</v>
      </c>
      <c r="E336" s="7" t="s">
        <v>57</v>
      </c>
      <c r="F336" s="253">
        <v>867.2</v>
      </c>
      <c r="G336" s="253">
        <v>200</v>
      </c>
      <c r="H336" s="253">
        <v>200</v>
      </c>
    </row>
    <row r="337" spans="1:8" ht="21" customHeight="1" x14ac:dyDescent="0.2">
      <c r="A337" s="84" t="s">
        <v>58</v>
      </c>
      <c r="B337" s="34" t="s">
        <v>28</v>
      </c>
      <c r="C337" s="7" t="s">
        <v>14</v>
      </c>
      <c r="D337" s="7" t="s">
        <v>517</v>
      </c>
      <c r="E337" s="7" t="s">
        <v>59</v>
      </c>
      <c r="F337" s="253">
        <v>5</v>
      </c>
      <c r="G337" s="253">
        <v>0</v>
      </c>
      <c r="H337" s="253">
        <v>0</v>
      </c>
    </row>
    <row r="338" spans="1:8" ht="15" customHeight="1" x14ac:dyDescent="0.2">
      <c r="A338" s="167" t="s">
        <v>30</v>
      </c>
      <c r="B338" s="214" t="s">
        <v>17</v>
      </c>
      <c r="C338" s="116"/>
      <c r="D338" s="173"/>
      <c r="E338" s="12"/>
      <c r="F338" s="26">
        <f t="shared" ref="F338:H339" si="90">F339</f>
        <v>5883.9</v>
      </c>
      <c r="G338" s="26">
        <f t="shared" si="90"/>
        <v>595</v>
      </c>
      <c r="H338" s="26">
        <f t="shared" si="90"/>
        <v>295</v>
      </c>
    </row>
    <row r="339" spans="1:8" ht="24.75" customHeight="1" x14ac:dyDescent="0.2">
      <c r="A339" s="100" t="s">
        <v>31</v>
      </c>
      <c r="B339" s="178" t="s">
        <v>17</v>
      </c>
      <c r="C339" s="36" t="s">
        <v>14</v>
      </c>
      <c r="D339" s="29"/>
      <c r="E339" s="54"/>
      <c r="F339" s="23">
        <f t="shared" si="90"/>
        <v>5883.9</v>
      </c>
      <c r="G339" s="23">
        <f t="shared" si="90"/>
        <v>595</v>
      </c>
      <c r="H339" s="23">
        <f t="shared" si="90"/>
        <v>295</v>
      </c>
    </row>
    <row r="340" spans="1:8" ht="52.5" customHeight="1" x14ac:dyDescent="0.2">
      <c r="A340" s="84" t="s">
        <v>607</v>
      </c>
      <c r="B340" s="37" t="s">
        <v>17</v>
      </c>
      <c r="C340" s="38" t="s">
        <v>14</v>
      </c>
      <c r="D340" s="29" t="s">
        <v>277</v>
      </c>
      <c r="E340" s="53"/>
      <c r="F340" s="20">
        <f t="shared" ref="F340:G340" si="91">F342+F344+F347</f>
        <v>5883.9</v>
      </c>
      <c r="G340" s="20">
        <f t="shared" si="91"/>
        <v>595</v>
      </c>
      <c r="H340" s="20">
        <f t="shared" ref="H340" si="92">H342+H344+H347</f>
        <v>295</v>
      </c>
    </row>
    <row r="341" spans="1:8" ht="42" customHeight="1" x14ac:dyDescent="0.2">
      <c r="A341" s="84" t="s">
        <v>0</v>
      </c>
      <c r="B341" s="37" t="s">
        <v>17</v>
      </c>
      <c r="C341" s="38" t="s">
        <v>14</v>
      </c>
      <c r="D341" s="29" t="s">
        <v>278</v>
      </c>
      <c r="E341" s="53"/>
      <c r="F341" s="20">
        <f t="shared" ref="F341:H342" si="93">F342</f>
        <v>2920</v>
      </c>
      <c r="G341" s="20">
        <f t="shared" si="93"/>
        <v>420</v>
      </c>
      <c r="H341" s="20">
        <f t="shared" si="93"/>
        <v>120</v>
      </c>
    </row>
    <row r="342" spans="1:8" ht="14.25" customHeight="1" x14ac:dyDescent="0.2">
      <c r="A342" s="84" t="s">
        <v>78</v>
      </c>
      <c r="B342" s="37" t="s">
        <v>17</v>
      </c>
      <c r="C342" s="38" t="s">
        <v>14</v>
      </c>
      <c r="D342" s="29" t="s">
        <v>279</v>
      </c>
      <c r="E342" s="53"/>
      <c r="F342" s="20">
        <f t="shared" si="93"/>
        <v>2920</v>
      </c>
      <c r="G342" s="20">
        <f t="shared" si="93"/>
        <v>420</v>
      </c>
      <c r="H342" s="20">
        <f t="shared" si="93"/>
        <v>120</v>
      </c>
    </row>
    <row r="343" spans="1:8" ht="42" customHeight="1" x14ac:dyDescent="0.2">
      <c r="A343" s="84" t="s">
        <v>182</v>
      </c>
      <c r="B343" s="37" t="s">
        <v>17</v>
      </c>
      <c r="C343" s="38" t="s">
        <v>14</v>
      </c>
      <c r="D343" s="29" t="s">
        <v>279</v>
      </c>
      <c r="E343" s="53" t="s">
        <v>57</v>
      </c>
      <c r="F343" s="20">
        <v>2920</v>
      </c>
      <c r="G343" s="20">
        <v>420</v>
      </c>
      <c r="H343" s="20">
        <v>120</v>
      </c>
    </row>
    <row r="344" spans="1:8" ht="30" customHeight="1" x14ac:dyDescent="0.2">
      <c r="A344" s="84" t="s">
        <v>130</v>
      </c>
      <c r="B344" s="37" t="s">
        <v>17</v>
      </c>
      <c r="C344" s="38" t="s">
        <v>14</v>
      </c>
      <c r="D344" s="29" t="s">
        <v>280</v>
      </c>
      <c r="E344" s="53"/>
      <c r="F344" s="20">
        <f t="shared" ref="F344:H345" si="94">F345</f>
        <v>2828.9</v>
      </c>
      <c r="G344" s="20">
        <f t="shared" si="94"/>
        <v>40</v>
      </c>
      <c r="H344" s="20">
        <f t="shared" si="94"/>
        <v>40</v>
      </c>
    </row>
    <row r="345" spans="1:8" ht="15.75" customHeight="1" x14ac:dyDescent="0.2">
      <c r="A345" s="84" t="s">
        <v>78</v>
      </c>
      <c r="B345" s="37" t="s">
        <v>17</v>
      </c>
      <c r="C345" s="38" t="s">
        <v>14</v>
      </c>
      <c r="D345" s="29" t="s">
        <v>281</v>
      </c>
      <c r="E345" s="53"/>
      <c r="F345" s="20">
        <f t="shared" si="94"/>
        <v>2828.9</v>
      </c>
      <c r="G345" s="20">
        <f t="shared" si="94"/>
        <v>40</v>
      </c>
      <c r="H345" s="20">
        <f t="shared" si="94"/>
        <v>40</v>
      </c>
    </row>
    <row r="346" spans="1:8" ht="38.25" customHeight="1" x14ac:dyDescent="0.2">
      <c r="A346" s="84" t="s">
        <v>182</v>
      </c>
      <c r="B346" s="37" t="s">
        <v>17</v>
      </c>
      <c r="C346" s="38" t="s">
        <v>14</v>
      </c>
      <c r="D346" s="29" t="s">
        <v>281</v>
      </c>
      <c r="E346" s="53" t="s">
        <v>57</v>
      </c>
      <c r="F346" s="20">
        <v>2828.9</v>
      </c>
      <c r="G346" s="20">
        <v>40</v>
      </c>
      <c r="H346" s="20">
        <v>40</v>
      </c>
    </row>
    <row r="347" spans="1:8" ht="38.25" customHeight="1" x14ac:dyDescent="0.2">
      <c r="A347" s="84" t="s">
        <v>132</v>
      </c>
      <c r="B347" s="37" t="s">
        <v>17</v>
      </c>
      <c r="C347" s="38" t="s">
        <v>14</v>
      </c>
      <c r="D347" s="29" t="s">
        <v>282</v>
      </c>
      <c r="E347" s="53"/>
      <c r="F347" s="20">
        <f t="shared" ref="F347:H347" si="95">F348</f>
        <v>135</v>
      </c>
      <c r="G347" s="20">
        <f t="shared" si="95"/>
        <v>135</v>
      </c>
      <c r="H347" s="20">
        <f t="shared" si="95"/>
        <v>135</v>
      </c>
    </row>
    <row r="348" spans="1:8" ht="18.75" customHeight="1" x14ac:dyDescent="0.2">
      <c r="A348" s="84" t="s">
        <v>78</v>
      </c>
      <c r="B348" s="37" t="s">
        <v>17</v>
      </c>
      <c r="C348" s="38" t="s">
        <v>14</v>
      </c>
      <c r="D348" s="29" t="s">
        <v>283</v>
      </c>
      <c r="E348" s="53"/>
      <c r="F348" s="20">
        <f>F349+F350</f>
        <v>135</v>
      </c>
      <c r="G348" s="20">
        <f>G349+G350</f>
        <v>135</v>
      </c>
      <c r="H348" s="20">
        <f>H349+H350</f>
        <v>135</v>
      </c>
    </row>
    <row r="349" spans="1:8" ht="44.25" customHeight="1" x14ac:dyDescent="0.2">
      <c r="A349" s="84" t="s">
        <v>182</v>
      </c>
      <c r="B349" s="37" t="s">
        <v>17</v>
      </c>
      <c r="C349" s="38" t="s">
        <v>14</v>
      </c>
      <c r="D349" s="29" t="s">
        <v>283</v>
      </c>
      <c r="E349" s="53" t="s">
        <v>57</v>
      </c>
      <c r="F349" s="20">
        <v>20</v>
      </c>
      <c r="G349" s="20">
        <v>20</v>
      </c>
      <c r="H349" s="20">
        <v>20</v>
      </c>
    </row>
    <row r="350" spans="1:8" ht="22.15" customHeight="1" x14ac:dyDescent="0.2">
      <c r="A350" s="3" t="s">
        <v>80</v>
      </c>
      <c r="B350" s="37" t="s">
        <v>17</v>
      </c>
      <c r="C350" s="38" t="s">
        <v>14</v>
      </c>
      <c r="D350" s="29" t="s">
        <v>283</v>
      </c>
      <c r="E350" s="53" t="s">
        <v>81</v>
      </c>
      <c r="F350" s="20">
        <v>115</v>
      </c>
      <c r="G350" s="20">
        <v>115</v>
      </c>
      <c r="H350" s="20">
        <v>115</v>
      </c>
    </row>
    <row r="351" spans="1:8" ht="15" x14ac:dyDescent="0.2">
      <c r="A351" s="90" t="s">
        <v>32</v>
      </c>
      <c r="B351" s="178" t="s">
        <v>33</v>
      </c>
      <c r="C351" s="36"/>
      <c r="D351" s="29"/>
      <c r="E351" s="53"/>
      <c r="F351" s="26">
        <f>F352+F369+F453+F465+F423</f>
        <v>382240.59999999992</v>
      </c>
      <c r="G351" s="26">
        <f>G352+G369+G453+G465+G423</f>
        <v>374433.1</v>
      </c>
      <c r="H351" s="26">
        <f>H352+H369+H453+H465+H423</f>
        <v>380017.49999999994</v>
      </c>
    </row>
    <row r="352" spans="1:8" ht="13.7" customHeight="1" x14ac:dyDescent="0.2">
      <c r="A352" s="91" t="s">
        <v>34</v>
      </c>
      <c r="B352" s="178" t="s">
        <v>33</v>
      </c>
      <c r="C352" s="36" t="s">
        <v>10</v>
      </c>
      <c r="D352" s="29"/>
      <c r="E352" s="53"/>
      <c r="F352" s="23">
        <f t="shared" ref="F352:H352" si="96">F353</f>
        <v>74651</v>
      </c>
      <c r="G352" s="23">
        <f t="shared" si="96"/>
        <v>67637.2</v>
      </c>
      <c r="H352" s="23">
        <f t="shared" si="96"/>
        <v>71438.7</v>
      </c>
    </row>
    <row r="353" spans="1:8" ht="39.75" customHeight="1" x14ac:dyDescent="0.2">
      <c r="A353" s="84" t="s">
        <v>627</v>
      </c>
      <c r="B353" s="37" t="s">
        <v>33</v>
      </c>
      <c r="C353" s="38" t="s">
        <v>10</v>
      </c>
      <c r="D353" s="29" t="s">
        <v>284</v>
      </c>
      <c r="E353" s="53"/>
      <c r="F353" s="20">
        <f>F354</f>
        <v>74651</v>
      </c>
      <c r="G353" s="20">
        <f>G354</f>
        <v>67637.2</v>
      </c>
      <c r="H353" s="20">
        <f>H354</f>
        <v>71438.7</v>
      </c>
    </row>
    <row r="354" spans="1:8" ht="31.15" customHeight="1" x14ac:dyDescent="0.2">
      <c r="A354" s="3" t="s">
        <v>482</v>
      </c>
      <c r="B354" s="185" t="s">
        <v>33</v>
      </c>
      <c r="C354" s="29" t="s">
        <v>10</v>
      </c>
      <c r="D354" s="7" t="s">
        <v>285</v>
      </c>
      <c r="E354" s="7"/>
      <c r="F354" s="20">
        <f>F355+F362</f>
        <v>74651</v>
      </c>
      <c r="G354" s="20">
        <f>G355+G362</f>
        <v>67637.2</v>
      </c>
      <c r="H354" s="20">
        <f>H355+H362</f>
        <v>71438.7</v>
      </c>
    </row>
    <row r="355" spans="1:8" ht="60.6" customHeight="1" x14ac:dyDescent="0.2">
      <c r="A355" s="3" t="s">
        <v>286</v>
      </c>
      <c r="B355" s="185" t="s">
        <v>33</v>
      </c>
      <c r="C355" s="29" t="s">
        <v>10</v>
      </c>
      <c r="D355" s="7" t="s">
        <v>287</v>
      </c>
      <c r="E355" s="7"/>
      <c r="F355" s="20">
        <f>F356+F358+F360</f>
        <v>55364</v>
      </c>
      <c r="G355" s="20">
        <f>G356+G358+G360</f>
        <v>57816.5</v>
      </c>
      <c r="H355" s="20">
        <f>H356+H358+H360</f>
        <v>60159.7</v>
      </c>
    </row>
    <row r="356" spans="1:8" ht="15.6" customHeight="1" x14ac:dyDescent="0.2">
      <c r="A356" s="3" t="s">
        <v>79</v>
      </c>
      <c r="B356" s="37" t="s">
        <v>33</v>
      </c>
      <c r="C356" s="38" t="s">
        <v>10</v>
      </c>
      <c r="D356" s="7" t="s">
        <v>288</v>
      </c>
      <c r="E356" s="7"/>
      <c r="F356" s="20">
        <f t="shared" ref="F356:H356" si="97">F357</f>
        <v>11294.9</v>
      </c>
      <c r="G356" s="20">
        <f t="shared" si="97"/>
        <v>11409.9</v>
      </c>
      <c r="H356" s="20">
        <f t="shared" si="97"/>
        <v>11409.9</v>
      </c>
    </row>
    <row r="357" spans="1:8" ht="15" customHeight="1" x14ac:dyDescent="0.2">
      <c r="A357" s="3" t="s">
        <v>80</v>
      </c>
      <c r="B357" s="37" t="s">
        <v>33</v>
      </c>
      <c r="C357" s="38" t="s">
        <v>10</v>
      </c>
      <c r="D357" s="7" t="s">
        <v>288</v>
      </c>
      <c r="E357" s="7" t="s">
        <v>81</v>
      </c>
      <c r="F357" s="20">
        <v>11294.9</v>
      </c>
      <c r="G357" s="20">
        <v>11409.9</v>
      </c>
      <c r="H357" s="20">
        <v>11409.9</v>
      </c>
    </row>
    <row r="358" spans="1:8" ht="60" customHeight="1" x14ac:dyDescent="0.2">
      <c r="A358" s="3" t="s">
        <v>181</v>
      </c>
      <c r="B358" s="185" t="s">
        <v>33</v>
      </c>
      <c r="C358" s="29" t="s">
        <v>10</v>
      </c>
      <c r="D358" s="7" t="s">
        <v>289</v>
      </c>
      <c r="E358" s="7"/>
      <c r="F358" s="20">
        <f>F359</f>
        <v>1191.7</v>
      </c>
      <c r="G358" s="20">
        <f t="shared" ref="G358:H358" si="98">G359</f>
        <v>1288.5999999999999</v>
      </c>
      <c r="H358" s="20">
        <f t="shared" si="98"/>
        <v>1389.4</v>
      </c>
    </row>
    <row r="359" spans="1:8" ht="15" customHeight="1" x14ac:dyDescent="0.2">
      <c r="A359" s="3" t="s">
        <v>80</v>
      </c>
      <c r="B359" s="37" t="s">
        <v>33</v>
      </c>
      <c r="C359" s="38" t="s">
        <v>10</v>
      </c>
      <c r="D359" s="7" t="s">
        <v>289</v>
      </c>
      <c r="E359" s="7" t="s">
        <v>81</v>
      </c>
      <c r="F359" s="20">
        <v>1191.7</v>
      </c>
      <c r="G359" s="20">
        <v>1288.5999999999999</v>
      </c>
      <c r="H359" s="20">
        <v>1389.4</v>
      </c>
    </row>
    <row r="360" spans="1:8" ht="34.9" customHeight="1" x14ac:dyDescent="0.2">
      <c r="A360" s="3" t="s">
        <v>118</v>
      </c>
      <c r="B360" s="39" t="s">
        <v>33</v>
      </c>
      <c r="C360" s="110" t="s">
        <v>10</v>
      </c>
      <c r="D360" s="7" t="s">
        <v>290</v>
      </c>
      <c r="E360" s="7"/>
      <c r="F360" s="20">
        <f>F361</f>
        <v>42877.4</v>
      </c>
      <c r="G360" s="20">
        <f t="shared" ref="G360:H360" si="99">G361</f>
        <v>45118</v>
      </c>
      <c r="H360" s="20">
        <f t="shared" si="99"/>
        <v>47360.4</v>
      </c>
    </row>
    <row r="361" spans="1:8" ht="25.15" customHeight="1" x14ac:dyDescent="0.2">
      <c r="A361" s="3" t="s">
        <v>80</v>
      </c>
      <c r="B361" s="19" t="s">
        <v>33</v>
      </c>
      <c r="C361" s="17" t="s">
        <v>10</v>
      </c>
      <c r="D361" s="7" t="s">
        <v>290</v>
      </c>
      <c r="E361" s="7" t="s">
        <v>81</v>
      </c>
      <c r="F361" s="20">
        <v>42877.4</v>
      </c>
      <c r="G361" s="20">
        <v>45118</v>
      </c>
      <c r="H361" s="20">
        <v>47360.4</v>
      </c>
    </row>
    <row r="362" spans="1:8" ht="33.6" customHeight="1" x14ac:dyDescent="0.2">
      <c r="A362" s="3" t="s">
        <v>291</v>
      </c>
      <c r="B362" s="19" t="s">
        <v>33</v>
      </c>
      <c r="C362" s="17" t="s">
        <v>10</v>
      </c>
      <c r="D362" s="7" t="s">
        <v>292</v>
      </c>
      <c r="E362" s="7"/>
      <c r="F362" s="20">
        <f>F363+F367+F365</f>
        <v>19287</v>
      </c>
      <c r="G362" s="20">
        <f>G363+G367</f>
        <v>9820.7000000000007</v>
      </c>
      <c r="H362" s="20">
        <f>H363+H367</f>
        <v>11279</v>
      </c>
    </row>
    <row r="363" spans="1:8" ht="44.25" customHeight="1" x14ac:dyDescent="0.2">
      <c r="A363" s="3" t="s">
        <v>202</v>
      </c>
      <c r="B363" s="19" t="s">
        <v>33</v>
      </c>
      <c r="C363" s="17" t="s">
        <v>10</v>
      </c>
      <c r="D363" s="7" t="s">
        <v>293</v>
      </c>
      <c r="E363" s="7"/>
      <c r="F363" s="20">
        <f t="shared" ref="F363:H363" si="100">F364</f>
        <v>929</v>
      </c>
      <c r="G363" s="20">
        <f t="shared" si="100"/>
        <v>1122</v>
      </c>
      <c r="H363" s="20">
        <f t="shared" si="100"/>
        <v>1122</v>
      </c>
    </row>
    <row r="364" spans="1:8" ht="18" customHeight="1" x14ac:dyDescent="0.2">
      <c r="A364" s="3" t="s">
        <v>80</v>
      </c>
      <c r="B364" s="19" t="s">
        <v>33</v>
      </c>
      <c r="C364" s="17" t="s">
        <v>10</v>
      </c>
      <c r="D364" s="7" t="s">
        <v>293</v>
      </c>
      <c r="E364" s="7" t="s">
        <v>81</v>
      </c>
      <c r="F364" s="20">
        <v>929</v>
      </c>
      <c r="G364" s="20">
        <v>1122</v>
      </c>
      <c r="H364" s="20">
        <v>1122</v>
      </c>
    </row>
    <row r="365" spans="1:8" ht="45.6" customHeight="1" x14ac:dyDescent="0.2">
      <c r="A365" s="3" t="s">
        <v>688</v>
      </c>
      <c r="B365" s="19" t="s">
        <v>33</v>
      </c>
      <c r="C365" s="17" t="s">
        <v>10</v>
      </c>
      <c r="D365" s="7" t="s">
        <v>689</v>
      </c>
      <c r="E365" s="7"/>
      <c r="F365" s="20">
        <f>F366</f>
        <v>15788</v>
      </c>
      <c r="G365" s="20">
        <v>0</v>
      </c>
      <c r="H365" s="20">
        <v>0</v>
      </c>
    </row>
    <row r="366" spans="1:8" ht="18" customHeight="1" x14ac:dyDescent="0.2">
      <c r="A366" s="3" t="s">
        <v>80</v>
      </c>
      <c r="B366" s="19" t="s">
        <v>33</v>
      </c>
      <c r="C366" s="17" t="s">
        <v>10</v>
      </c>
      <c r="D366" s="7" t="s">
        <v>689</v>
      </c>
      <c r="E366" s="7" t="s">
        <v>81</v>
      </c>
      <c r="F366" s="20">
        <v>15788</v>
      </c>
      <c r="G366" s="20">
        <v>0</v>
      </c>
      <c r="H366" s="20">
        <v>0</v>
      </c>
    </row>
    <row r="367" spans="1:8" ht="19.899999999999999" customHeight="1" x14ac:dyDescent="0.2">
      <c r="A367" s="3" t="s">
        <v>79</v>
      </c>
      <c r="B367" s="19" t="s">
        <v>33</v>
      </c>
      <c r="C367" s="17" t="s">
        <v>10</v>
      </c>
      <c r="D367" s="7" t="s">
        <v>294</v>
      </c>
      <c r="E367" s="7"/>
      <c r="F367" s="20">
        <f>F368</f>
        <v>2570</v>
      </c>
      <c r="G367" s="20">
        <f>G368</f>
        <v>8698.7000000000007</v>
      </c>
      <c r="H367" s="20">
        <f>H368</f>
        <v>10157</v>
      </c>
    </row>
    <row r="368" spans="1:8" ht="17.45" customHeight="1" x14ac:dyDescent="0.2">
      <c r="A368" s="3" t="s">
        <v>80</v>
      </c>
      <c r="B368" s="19" t="s">
        <v>33</v>
      </c>
      <c r="C368" s="17" t="s">
        <v>10</v>
      </c>
      <c r="D368" s="7" t="s">
        <v>294</v>
      </c>
      <c r="E368" s="7" t="s">
        <v>81</v>
      </c>
      <c r="F368" s="20">
        <v>2570</v>
      </c>
      <c r="G368" s="20">
        <v>8698.7000000000007</v>
      </c>
      <c r="H368" s="20">
        <v>10157</v>
      </c>
    </row>
    <row r="369" spans="1:8" x14ac:dyDescent="0.2">
      <c r="A369" s="86" t="s">
        <v>35</v>
      </c>
      <c r="B369" s="15" t="s">
        <v>33</v>
      </c>
      <c r="C369" s="16" t="s">
        <v>12</v>
      </c>
      <c r="D369" s="7"/>
      <c r="E369" s="7"/>
      <c r="F369" s="23">
        <f>F370</f>
        <v>245019.49999999994</v>
      </c>
      <c r="G369" s="23">
        <f>G370</f>
        <v>242560.59999999995</v>
      </c>
      <c r="H369" s="23">
        <f>H370</f>
        <v>242107.19999999995</v>
      </c>
    </row>
    <row r="370" spans="1:8" ht="40.700000000000003" customHeight="1" x14ac:dyDescent="0.2">
      <c r="A370" s="83" t="s">
        <v>627</v>
      </c>
      <c r="B370" s="64" t="s">
        <v>33</v>
      </c>
      <c r="C370" s="109" t="s">
        <v>12</v>
      </c>
      <c r="D370" s="28" t="s">
        <v>284</v>
      </c>
      <c r="E370" s="54"/>
      <c r="F370" s="20">
        <f>F371+F375</f>
        <v>245019.49999999994</v>
      </c>
      <c r="G370" s="20">
        <f>G371+G375</f>
        <v>242560.59999999995</v>
      </c>
      <c r="H370" s="20">
        <f>H371+H375</f>
        <v>242107.19999999995</v>
      </c>
    </row>
    <row r="371" spans="1:8" ht="48" customHeight="1" x14ac:dyDescent="0.2">
      <c r="A371" s="3" t="s">
        <v>482</v>
      </c>
      <c r="B371" s="185" t="s">
        <v>33</v>
      </c>
      <c r="C371" s="29" t="s">
        <v>12</v>
      </c>
      <c r="D371" s="7" t="s">
        <v>285</v>
      </c>
      <c r="E371" s="7"/>
      <c r="F371" s="20">
        <f t="shared" ref="F371:H373" si="101">F372</f>
        <v>12252.8</v>
      </c>
      <c r="G371" s="20">
        <f t="shared" si="101"/>
        <v>12576.8</v>
      </c>
      <c r="H371" s="20">
        <f t="shared" si="101"/>
        <v>12913.8</v>
      </c>
    </row>
    <row r="372" spans="1:8" ht="60.6" customHeight="1" x14ac:dyDescent="0.2">
      <c r="A372" s="3" t="s">
        <v>286</v>
      </c>
      <c r="B372" s="185" t="s">
        <v>33</v>
      </c>
      <c r="C372" s="29" t="s">
        <v>12</v>
      </c>
      <c r="D372" s="7" t="s">
        <v>287</v>
      </c>
      <c r="E372" s="7"/>
      <c r="F372" s="20">
        <f t="shared" si="101"/>
        <v>12252.8</v>
      </c>
      <c r="G372" s="20">
        <f t="shared" si="101"/>
        <v>12576.8</v>
      </c>
      <c r="H372" s="20">
        <f t="shared" si="101"/>
        <v>12913.8</v>
      </c>
    </row>
    <row r="373" spans="1:8" ht="47.45" customHeight="1" x14ac:dyDescent="0.2">
      <c r="A373" s="3" t="s">
        <v>82</v>
      </c>
      <c r="B373" s="37" t="s">
        <v>33</v>
      </c>
      <c r="C373" s="29" t="s">
        <v>12</v>
      </c>
      <c r="D373" s="7" t="s">
        <v>290</v>
      </c>
      <c r="E373" s="7"/>
      <c r="F373" s="24">
        <f t="shared" si="101"/>
        <v>12252.8</v>
      </c>
      <c r="G373" s="24">
        <f t="shared" si="101"/>
        <v>12576.8</v>
      </c>
      <c r="H373" s="24">
        <f t="shared" si="101"/>
        <v>12913.8</v>
      </c>
    </row>
    <row r="374" spans="1:8" ht="16.5" customHeight="1" x14ac:dyDescent="0.2">
      <c r="A374" s="3" t="s">
        <v>80</v>
      </c>
      <c r="B374" s="37" t="s">
        <v>33</v>
      </c>
      <c r="C374" s="29" t="s">
        <v>12</v>
      </c>
      <c r="D374" s="7" t="s">
        <v>290</v>
      </c>
      <c r="E374" s="7" t="s">
        <v>81</v>
      </c>
      <c r="F374" s="24">
        <v>12252.8</v>
      </c>
      <c r="G374" s="24">
        <v>12576.8</v>
      </c>
      <c r="H374" s="24">
        <v>12913.8</v>
      </c>
    </row>
    <row r="375" spans="1:8" ht="25.5" x14ac:dyDescent="0.2">
      <c r="A375" s="3" t="s">
        <v>295</v>
      </c>
      <c r="B375" s="37" t="s">
        <v>33</v>
      </c>
      <c r="C375" s="38" t="s">
        <v>12</v>
      </c>
      <c r="D375" s="7" t="s">
        <v>296</v>
      </c>
      <c r="E375" s="17"/>
      <c r="F375" s="24">
        <f>F376+F385+F390+F399+F402+F411+F417+F420</f>
        <v>232766.69999999995</v>
      </c>
      <c r="G375" s="24">
        <f>G376+G385+G390+G399+G402+G411+G417+G420+G414</f>
        <v>229983.79999999996</v>
      </c>
      <c r="H375" s="24">
        <f>H376+H385+H390+H399+H402+H411+H417+H420</f>
        <v>229193.39999999997</v>
      </c>
    </row>
    <row r="376" spans="1:8" ht="69" customHeight="1" x14ac:dyDescent="0.2">
      <c r="A376" s="3" t="s">
        <v>297</v>
      </c>
      <c r="B376" s="185" t="s">
        <v>33</v>
      </c>
      <c r="C376" s="29" t="s">
        <v>12</v>
      </c>
      <c r="D376" s="17" t="s">
        <v>298</v>
      </c>
      <c r="E376" s="17"/>
      <c r="F376" s="24">
        <f>F377+F381+F383+F379</f>
        <v>172729.59999999998</v>
      </c>
      <c r="G376" s="24">
        <f>G377+G381+G383+G379</f>
        <v>180907.3</v>
      </c>
      <c r="H376" s="24">
        <f>H377+H381+H383+H379</f>
        <v>187065.3</v>
      </c>
    </row>
    <row r="377" spans="1:8" ht="30.6" customHeight="1" x14ac:dyDescent="0.2">
      <c r="A377" s="3" t="s">
        <v>84</v>
      </c>
      <c r="B377" s="37" t="s">
        <v>33</v>
      </c>
      <c r="C377" s="38" t="s">
        <v>12</v>
      </c>
      <c r="D377" s="17" t="s">
        <v>299</v>
      </c>
      <c r="E377" s="17"/>
      <c r="F377" s="24">
        <f>F378</f>
        <v>41434.699999999997</v>
      </c>
      <c r="G377" s="24">
        <f>G378</f>
        <v>42103</v>
      </c>
      <c r="H377" s="24">
        <f>H378</f>
        <v>42103</v>
      </c>
    </row>
    <row r="378" spans="1:8" ht="15" customHeight="1" x14ac:dyDescent="0.2">
      <c r="A378" s="3" t="s">
        <v>80</v>
      </c>
      <c r="B378" s="37" t="s">
        <v>33</v>
      </c>
      <c r="C378" s="38" t="s">
        <v>12</v>
      </c>
      <c r="D378" s="17" t="s">
        <v>299</v>
      </c>
      <c r="E378" s="17" t="s">
        <v>81</v>
      </c>
      <c r="F378" s="24">
        <v>41434.699999999997</v>
      </c>
      <c r="G378" s="24">
        <v>42103</v>
      </c>
      <c r="H378" s="24">
        <v>42103</v>
      </c>
    </row>
    <row r="379" spans="1:8" ht="159.6" customHeight="1" x14ac:dyDescent="0.2">
      <c r="A379" s="3" t="s">
        <v>300</v>
      </c>
      <c r="B379" s="34" t="s">
        <v>33</v>
      </c>
      <c r="C379" s="7" t="s">
        <v>12</v>
      </c>
      <c r="D379" s="7" t="s">
        <v>301</v>
      </c>
      <c r="E379" s="160"/>
      <c r="F379" s="24">
        <f>F380</f>
        <v>8714.2999999999993</v>
      </c>
      <c r="G379" s="24">
        <f>G380</f>
        <v>8714.2999999999993</v>
      </c>
      <c r="H379" s="24">
        <f>H380</f>
        <v>8714.2999999999993</v>
      </c>
    </row>
    <row r="380" spans="1:8" ht="15" customHeight="1" x14ac:dyDescent="0.2">
      <c r="A380" s="3" t="s">
        <v>80</v>
      </c>
      <c r="B380" s="34" t="s">
        <v>33</v>
      </c>
      <c r="C380" s="7" t="s">
        <v>12</v>
      </c>
      <c r="D380" s="7" t="s">
        <v>301</v>
      </c>
      <c r="E380" s="160" t="s">
        <v>81</v>
      </c>
      <c r="F380" s="24">
        <v>8714.2999999999993</v>
      </c>
      <c r="G380" s="24">
        <v>8714.2999999999993</v>
      </c>
      <c r="H380" s="24">
        <v>8714.2999999999993</v>
      </c>
    </row>
    <row r="381" spans="1:8" ht="52.15" customHeight="1" x14ac:dyDescent="0.2">
      <c r="A381" s="3" t="s">
        <v>87</v>
      </c>
      <c r="B381" s="19" t="s">
        <v>33</v>
      </c>
      <c r="C381" s="17" t="s">
        <v>12</v>
      </c>
      <c r="D381" s="7" t="s">
        <v>302</v>
      </c>
      <c r="E381" s="7"/>
      <c r="F381" s="24">
        <f t="shared" ref="F381:H381" si="102">F382</f>
        <v>119503.2</v>
      </c>
      <c r="G381" s="24">
        <f t="shared" si="102"/>
        <v>126808.3</v>
      </c>
      <c r="H381" s="24">
        <f t="shared" si="102"/>
        <v>132753.79999999999</v>
      </c>
    </row>
    <row r="382" spans="1:8" ht="20.45" customHeight="1" x14ac:dyDescent="0.2">
      <c r="A382" s="3" t="s">
        <v>80</v>
      </c>
      <c r="B382" s="19" t="s">
        <v>33</v>
      </c>
      <c r="C382" s="17" t="s">
        <v>12</v>
      </c>
      <c r="D382" s="7" t="s">
        <v>302</v>
      </c>
      <c r="E382" s="7" t="s">
        <v>81</v>
      </c>
      <c r="F382" s="24">
        <v>119503.2</v>
      </c>
      <c r="G382" s="24">
        <v>126808.3</v>
      </c>
      <c r="H382" s="24">
        <v>132753.79999999999</v>
      </c>
    </row>
    <row r="383" spans="1:8" ht="60.75" customHeight="1" x14ac:dyDescent="0.2">
      <c r="A383" s="3" t="s">
        <v>181</v>
      </c>
      <c r="B383" s="19" t="s">
        <v>33</v>
      </c>
      <c r="C383" s="17" t="s">
        <v>12</v>
      </c>
      <c r="D383" s="7" t="s">
        <v>303</v>
      </c>
      <c r="E383" s="7"/>
      <c r="F383" s="24">
        <f t="shared" ref="F383:H383" si="103">F384</f>
        <v>3077.4</v>
      </c>
      <c r="G383" s="24">
        <f t="shared" si="103"/>
        <v>3281.7</v>
      </c>
      <c r="H383" s="24">
        <f t="shared" si="103"/>
        <v>3494.2</v>
      </c>
    </row>
    <row r="384" spans="1:8" x14ac:dyDescent="0.2">
      <c r="A384" s="3" t="s">
        <v>80</v>
      </c>
      <c r="B384" s="185" t="s">
        <v>33</v>
      </c>
      <c r="C384" s="29" t="s">
        <v>12</v>
      </c>
      <c r="D384" s="7" t="s">
        <v>303</v>
      </c>
      <c r="E384" s="7" t="s">
        <v>81</v>
      </c>
      <c r="F384" s="24">
        <v>3077.4</v>
      </c>
      <c r="G384" s="24">
        <v>3281.7</v>
      </c>
      <c r="H384" s="24">
        <v>3494.2</v>
      </c>
    </row>
    <row r="385" spans="1:8" ht="38.25" x14ac:dyDescent="0.2">
      <c r="A385" s="3" t="s">
        <v>304</v>
      </c>
      <c r="B385" s="37" t="s">
        <v>33</v>
      </c>
      <c r="C385" s="38" t="s">
        <v>12</v>
      </c>
      <c r="D385" s="17" t="s">
        <v>305</v>
      </c>
      <c r="E385" s="7"/>
      <c r="F385" s="24">
        <f>F386+F388</f>
        <v>13264.3</v>
      </c>
      <c r="G385" s="24">
        <f>G386+G388</f>
        <v>13264.3</v>
      </c>
      <c r="H385" s="24">
        <f>H386+H388</f>
        <v>13188.900000000001</v>
      </c>
    </row>
    <row r="386" spans="1:8" ht="76.5" x14ac:dyDescent="0.2">
      <c r="A386" s="174" t="s">
        <v>90</v>
      </c>
      <c r="B386" s="39" t="s">
        <v>33</v>
      </c>
      <c r="C386" s="110" t="s">
        <v>12</v>
      </c>
      <c r="D386" s="17" t="s">
        <v>306</v>
      </c>
      <c r="E386" s="7"/>
      <c r="F386" s="24">
        <f>F387</f>
        <v>5753.3</v>
      </c>
      <c r="G386" s="24">
        <f>G387</f>
        <v>5753.3</v>
      </c>
      <c r="H386" s="24">
        <f>H387</f>
        <v>5753.3</v>
      </c>
    </row>
    <row r="387" spans="1:8" ht="22.9" customHeight="1" x14ac:dyDescent="0.2">
      <c r="A387" s="3" t="s">
        <v>80</v>
      </c>
      <c r="B387" s="19" t="s">
        <v>33</v>
      </c>
      <c r="C387" s="17" t="s">
        <v>12</v>
      </c>
      <c r="D387" s="17" t="s">
        <v>306</v>
      </c>
      <c r="E387" s="7" t="s">
        <v>81</v>
      </c>
      <c r="F387" s="24">
        <v>5753.3</v>
      </c>
      <c r="G387" s="24">
        <v>5753.3</v>
      </c>
      <c r="H387" s="24">
        <v>5753.3</v>
      </c>
    </row>
    <row r="388" spans="1:8" ht="58.15" customHeight="1" x14ac:dyDescent="0.2">
      <c r="A388" s="3" t="s">
        <v>221</v>
      </c>
      <c r="B388" s="19" t="s">
        <v>33</v>
      </c>
      <c r="C388" s="17" t="s">
        <v>12</v>
      </c>
      <c r="D388" s="7" t="s">
        <v>402</v>
      </c>
      <c r="E388" s="159"/>
      <c r="F388" s="24">
        <f>F389</f>
        <v>7511</v>
      </c>
      <c r="G388" s="24">
        <f>G389</f>
        <v>7511</v>
      </c>
      <c r="H388" s="24">
        <f>H389</f>
        <v>7435.6</v>
      </c>
    </row>
    <row r="389" spans="1:8" ht="18" customHeight="1" x14ac:dyDescent="0.2">
      <c r="A389" s="3" t="s">
        <v>80</v>
      </c>
      <c r="B389" s="19" t="s">
        <v>33</v>
      </c>
      <c r="C389" s="17" t="s">
        <v>12</v>
      </c>
      <c r="D389" s="7" t="s">
        <v>402</v>
      </c>
      <c r="E389" s="159" t="s">
        <v>81</v>
      </c>
      <c r="F389" s="24">
        <v>7511</v>
      </c>
      <c r="G389" s="24">
        <v>7511</v>
      </c>
      <c r="H389" s="24">
        <v>7435.6</v>
      </c>
    </row>
    <row r="390" spans="1:8" ht="67.900000000000006" customHeight="1" x14ac:dyDescent="0.2">
      <c r="A390" s="3" t="s">
        <v>307</v>
      </c>
      <c r="B390" s="19" t="s">
        <v>33</v>
      </c>
      <c r="C390" s="17" t="s">
        <v>12</v>
      </c>
      <c r="D390" s="17" t="s">
        <v>308</v>
      </c>
      <c r="E390" s="7"/>
      <c r="F390" s="24">
        <f>F395+F391</f>
        <v>1474</v>
      </c>
      <c r="G390" s="24">
        <f t="shared" ref="G390:H390" si="104">G395+G391</f>
        <v>1536.4</v>
      </c>
      <c r="H390" s="24">
        <f t="shared" si="104"/>
        <v>1536.4</v>
      </c>
    </row>
    <row r="391" spans="1:8" ht="88.15" customHeight="1" x14ac:dyDescent="0.2">
      <c r="A391" s="3" t="s">
        <v>523</v>
      </c>
      <c r="B391" s="19" t="s">
        <v>33</v>
      </c>
      <c r="C391" s="17" t="s">
        <v>12</v>
      </c>
      <c r="D391" s="17" t="s">
        <v>524</v>
      </c>
      <c r="E391" s="7"/>
      <c r="F391" s="24">
        <f>F392+F393+F394</f>
        <v>1117.8</v>
      </c>
      <c r="G391" s="24">
        <f t="shared" ref="G391:H391" si="105">G392+G393+G394</f>
        <v>1117.8</v>
      </c>
      <c r="H391" s="24">
        <f t="shared" si="105"/>
        <v>1117.8</v>
      </c>
    </row>
    <row r="392" spans="1:8" ht="47.45" customHeight="1" x14ac:dyDescent="0.2">
      <c r="A392" s="3" t="s">
        <v>182</v>
      </c>
      <c r="B392" s="19" t="s">
        <v>33</v>
      </c>
      <c r="C392" s="17" t="s">
        <v>12</v>
      </c>
      <c r="D392" s="17" t="s">
        <v>524</v>
      </c>
      <c r="E392" s="159" t="s">
        <v>57</v>
      </c>
      <c r="F392" s="24">
        <v>1</v>
      </c>
      <c r="G392" s="24">
        <v>1</v>
      </c>
      <c r="H392" s="24">
        <v>1</v>
      </c>
    </row>
    <row r="393" spans="1:8" ht="32.450000000000003" customHeight="1" x14ac:dyDescent="0.2">
      <c r="A393" s="3" t="s">
        <v>161</v>
      </c>
      <c r="B393" s="19" t="s">
        <v>33</v>
      </c>
      <c r="C393" s="17" t="s">
        <v>12</v>
      </c>
      <c r="D393" s="17" t="s">
        <v>524</v>
      </c>
      <c r="E393" s="159" t="s">
        <v>92</v>
      </c>
      <c r="F393" s="24">
        <v>100</v>
      </c>
      <c r="G393" s="24">
        <v>100</v>
      </c>
      <c r="H393" s="24">
        <v>100</v>
      </c>
    </row>
    <row r="394" spans="1:8" ht="21.6" customHeight="1" x14ac:dyDescent="0.2">
      <c r="A394" s="3" t="s">
        <v>80</v>
      </c>
      <c r="B394" s="19" t="s">
        <v>33</v>
      </c>
      <c r="C394" s="17" t="s">
        <v>12</v>
      </c>
      <c r="D394" s="17" t="s">
        <v>524</v>
      </c>
      <c r="E394" s="7" t="s">
        <v>81</v>
      </c>
      <c r="F394" s="24">
        <v>1016.8</v>
      </c>
      <c r="G394" s="24">
        <v>1016.8</v>
      </c>
      <c r="H394" s="24">
        <v>1016.8</v>
      </c>
    </row>
    <row r="395" spans="1:8" ht="80.45" customHeight="1" x14ac:dyDescent="0.2">
      <c r="A395" s="174" t="s">
        <v>90</v>
      </c>
      <c r="B395" s="19" t="s">
        <v>33</v>
      </c>
      <c r="C395" s="17" t="s">
        <v>12</v>
      </c>
      <c r="D395" s="17" t="s">
        <v>309</v>
      </c>
      <c r="E395" s="7"/>
      <c r="F395" s="24">
        <f>F398+F396+F397</f>
        <v>356.2</v>
      </c>
      <c r="G395" s="24">
        <f>G398+G396+G397</f>
        <v>418.6</v>
      </c>
      <c r="H395" s="24">
        <f>H398+H396+H397</f>
        <v>418.6</v>
      </c>
    </row>
    <row r="396" spans="1:8" ht="37.9" customHeight="1" x14ac:dyDescent="0.2">
      <c r="A396" s="3" t="s">
        <v>182</v>
      </c>
      <c r="B396" s="19" t="s">
        <v>33</v>
      </c>
      <c r="C396" s="17" t="s">
        <v>12</v>
      </c>
      <c r="D396" s="17" t="s">
        <v>309</v>
      </c>
      <c r="E396" s="159" t="s">
        <v>57</v>
      </c>
      <c r="F396" s="24">
        <v>0</v>
      </c>
      <c r="G396" s="24">
        <v>0</v>
      </c>
      <c r="H396" s="24">
        <v>0</v>
      </c>
    </row>
    <row r="397" spans="1:8" ht="27.6" customHeight="1" x14ac:dyDescent="0.2">
      <c r="A397" s="3" t="s">
        <v>161</v>
      </c>
      <c r="B397" s="19" t="s">
        <v>33</v>
      </c>
      <c r="C397" s="17" t="s">
        <v>12</v>
      </c>
      <c r="D397" s="17" t="s">
        <v>309</v>
      </c>
      <c r="E397" s="159" t="s">
        <v>92</v>
      </c>
      <c r="F397" s="24">
        <v>0</v>
      </c>
      <c r="G397" s="24">
        <v>0</v>
      </c>
      <c r="H397" s="24">
        <v>0</v>
      </c>
    </row>
    <row r="398" spans="1:8" ht="21.6" customHeight="1" x14ac:dyDescent="0.2">
      <c r="A398" s="3" t="s">
        <v>80</v>
      </c>
      <c r="B398" s="19" t="s">
        <v>33</v>
      </c>
      <c r="C398" s="17" t="s">
        <v>12</v>
      </c>
      <c r="D398" s="17" t="s">
        <v>309</v>
      </c>
      <c r="E398" s="7" t="s">
        <v>81</v>
      </c>
      <c r="F398" s="24">
        <v>356.2</v>
      </c>
      <c r="G398" s="24">
        <v>418.6</v>
      </c>
      <c r="H398" s="24">
        <v>418.6</v>
      </c>
    </row>
    <row r="399" spans="1:8" ht="39.6" customHeight="1" x14ac:dyDescent="0.2">
      <c r="A399" s="3" t="s">
        <v>310</v>
      </c>
      <c r="B399" s="19" t="s">
        <v>33</v>
      </c>
      <c r="C399" s="17" t="s">
        <v>12</v>
      </c>
      <c r="D399" s="17" t="s">
        <v>311</v>
      </c>
      <c r="E399" s="7"/>
      <c r="F399" s="24">
        <f t="shared" ref="F399:H400" si="106">F400</f>
        <v>0</v>
      </c>
      <c r="G399" s="24">
        <f t="shared" si="106"/>
        <v>0</v>
      </c>
      <c r="H399" s="24">
        <f t="shared" si="106"/>
        <v>0</v>
      </c>
    </row>
    <row r="400" spans="1:8" ht="85.9" customHeight="1" x14ac:dyDescent="0.2">
      <c r="A400" s="3" t="s">
        <v>90</v>
      </c>
      <c r="B400" s="19" t="s">
        <v>33</v>
      </c>
      <c r="C400" s="17" t="s">
        <v>12</v>
      </c>
      <c r="D400" s="17" t="s">
        <v>312</v>
      </c>
      <c r="E400" s="7"/>
      <c r="F400" s="24">
        <f t="shared" si="106"/>
        <v>0</v>
      </c>
      <c r="G400" s="24">
        <f t="shared" si="106"/>
        <v>0</v>
      </c>
      <c r="H400" s="24">
        <f t="shared" si="106"/>
        <v>0</v>
      </c>
    </row>
    <row r="401" spans="1:8" ht="26.45" customHeight="1" x14ac:dyDescent="0.2">
      <c r="A401" s="3" t="s">
        <v>161</v>
      </c>
      <c r="B401" s="19" t="s">
        <v>33</v>
      </c>
      <c r="C401" s="17" t="s">
        <v>12</v>
      </c>
      <c r="D401" s="17" t="s">
        <v>312</v>
      </c>
      <c r="E401" s="7" t="s">
        <v>92</v>
      </c>
      <c r="F401" s="24">
        <v>0</v>
      </c>
      <c r="G401" s="24">
        <v>0</v>
      </c>
      <c r="H401" s="24">
        <v>0</v>
      </c>
    </row>
    <row r="402" spans="1:8" ht="45" customHeight="1" x14ac:dyDescent="0.2">
      <c r="A402" s="3" t="s">
        <v>313</v>
      </c>
      <c r="B402" s="19" t="s">
        <v>33</v>
      </c>
      <c r="C402" s="17" t="s">
        <v>12</v>
      </c>
      <c r="D402" s="17" t="s">
        <v>314</v>
      </c>
      <c r="E402" s="7"/>
      <c r="F402" s="24">
        <f>F403+F405+F407+F409</f>
        <v>32332.7</v>
      </c>
      <c r="G402" s="24">
        <f>G403+G405</f>
        <v>32166.5</v>
      </c>
      <c r="H402" s="24">
        <f>H403+H405</f>
        <v>26650.400000000001</v>
      </c>
    </row>
    <row r="403" spans="1:8" ht="25.5" x14ac:dyDescent="0.2">
      <c r="A403" s="3" t="s">
        <v>84</v>
      </c>
      <c r="B403" s="64" t="s">
        <v>33</v>
      </c>
      <c r="C403" s="109" t="s">
        <v>12</v>
      </c>
      <c r="D403" s="17" t="s">
        <v>315</v>
      </c>
      <c r="E403" s="7"/>
      <c r="F403" s="24">
        <f>F404</f>
        <v>14827.8</v>
      </c>
      <c r="G403" s="24">
        <f>G404</f>
        <v>28368.5</v>
      </c>
      <c r="H403" s="24">
        <f>H404</f>
        <v>22852.400000000001</v>
      </c>
    </row>
    <row r="404" spans="1:8" ht="24.6" customHeight="1" x14ac:dyDescent="0.2">
      <c r="A404" s="3" t="s">
        <v>80</v>
      </c>
      <c r="B404" s="185" t="s">
        <v>33</v>
      </c>
      <c r="C404" s="29" t="s">
        <v>12</v>
      </c>
      <c r="D404" s="17" t="s">
        <v>315</v>
      </c>
      <c r="E404" s="7" t="s">
        <v>81</v>
      </c>
      <c r="F404" s="24">
        <v>14827.8</v>
      </c>
      <c r="G404" s="24">
        <v>28368.5</v>
      </c>
      <c r="H404" s="24">
        <v>22852.400000000001</v>
      </c>
    </row>
    <row r="405" spans="1:8" ht="28.15" customHeight="1" x14ac:dyDescent="0.2">
      <c r="A405" s="3" t="s">
        <v>91</v>
      </c>
      <c r="B405" s="37" t="s">
        <v>33</v>
      </c>
      <c r="C405" s="38" t="s">
        <v>12</v>
      </c>
      <c r="D405" s="17" t="s">
        <v>316</v>
      </c>
      <c r="E405" s="7"/>
      <c r="F405" s="24">
        <f>F406</f>
        <v>4531</v>
      </c>
      <c r="G405" s="24">
        <f>G406</f>
        <v>3798</v>
      </c>
      <c r="H405" s="24">
        <f>H406</f>
        <v>3798</v>
      </c>
    </row>
    <row r="406" spans="1:8" x14ac:dyDescent="0.2">
      <c r="A406" s="3" t="s">
        <v>80</v>
      </c>
      <c r="B406" s="39" t="s">
        <v>33</v>
      </c>
      <c r="C406" s="110" t="s">
        <v>12</v>
      </c>
      <c r="D406" s="17" t="s">
        <v>316</v>
      </c>
      <c r="E406" s="7" t="s">
        <v>81</v>
      </c>
      <c r="F406" s="24">
        <v>4531</v>
      </c>
      <c r="G406" s="24">
        <v>3798</v>
      </c>
      <c r="H406" s="24">
        <v>3798</v>
      </c>
    </row>
    <row r="407" spans="1:8" ht="56.45" customHeight="1" x14ac:dyDescent="0.2">
      <c r="A407" s="3" t="s">
        <v>515</v>
      </c>
      <c r="B407" s="39" t="s">
        <v>33</v>
      </c>
      <c r="C407" s="110" t="s">
        <v>12</v>
      </c>
      <c r="D407" s="17" t="s">
        <v>516</v>
      </c>
      <c r="E407" s="7"/>
      <c r="F407" s="24">
        <f>F408</f>
        <v>3790.2</v>
      </c>
      <c r="G407" s="24">
        <v>0</v>
      </c>
      <c r="H407" s="24">
        <v>0</v>
      </c>
    </row>
    <row r="408" spans="1:8" ht="18.600000000000001" customHeight="1" x14ac:dyDescent="0.2">
      <c r="A408" s="74" t="s">
        <v>80</v>
      </c>
      <c r="B408" s="39" t="s">
        <v>33</v>
      </c>
      <c r="C408" s="110" t="s">
        <v>12</v>
      </c>
      <c r="D408" s="155" t="s">
        <v>516</v>
      </c>
      <c r="E408" s="7" t="s">
        <v>81</v>
      </c>
      <c r="F408" s="24">
        <v>3790.2</v>
      </c>
      <c r="G408" s="24">
        <v>0</v>
      </c>
      <c r="H408" s="24">
        <v>0</v>
      </c>
    </row>
    <row r="409" spans="1:8" ht="30.6" customHeight="1" x14ac:dyDescent="0.2">
      <c r="A409" s="3" t="s">
        <v>649</v>
      </c>
      <c r="B409" s="39" t="s">
        <v>33</v>
      </c>
      <c r="C409" s="110" t="s">
        <v>12</v>
      </c>
      <c r="D409" s="17" t="s">
        <v>648</v>
      </c>
      <c r="E409" s="7"/>
      <c r="F409" s="24">
        <f>F410</f>
        <v>9183.7000000000007</v>
      </c>
      <c r="G409" s="24">
        <v>0</v>
      </c>
      <c r="H409" s="24">
        <v>0</v>
      </c>
    </row>
    <row r="410" spans="1:8" ht="18.600000000000001" customHeight="1" x14ac:dyDescent="0.2">
      <c r="A410" s="74" t="s">
        <v>80</v>
      </c>
      <c r="B410" s="39" t="s">
        <v>33</v>
      </c>
      <c r="C410" s="110" t="s">
        <v>12</v>
      </c>
      <c r="D410" s="17" t="s">
        <v>648</v>
      </c>
      <c r="E410" s="7" t="s">
        <v>81</v>
      </c>
      <c r="F410" s="24">
        <v>9183.7000000000007</v>
      </c>
      <c r="G410" s="24">
        <v>0</v>
      </c>
      <c r="H410" s="24">
        <v>0</v>
      </c>
    </row>
    <row r="411" spans="1:8" ht="25.5" x14ac:dyDescent="0.2">
      <c r="A411" s="3" t="s">
        <v>205</v>
      </c>
      <c r="B411" s="19" t="s">
        <v>33</v>
      </c>
      <c r="C411" s="17" t="s">
        <v>12</v>
      </c>
      <c r="D411" s="7" t="s">
        <v>317</v>
      </c>
      <c r="E411" s="7"/>
      <c r="F411" s="24">
        <f t="shared" ref="F411:H412" si="107">F412</f>
        <v>2195.3000000000002</v>
      </c>
      <c r="G411" s="24">
        <f t="shared" si="107"/>
        <v>0</v>
      </c>
      <c r="H411" s="24">
        <f t="shared" si="107"/>
        <v>0</v>
      </c>
    </row>
    <row r="412" spans="1:8" ht="93" customHeight="1" x14ac:dyDescent="0.2">
      <c r="A412" s="3" t="s">
        <v>656</v>
      </c>
      <c r="B412" s="19" t="s">
        <v>33</v>
      </c>
      <c r="C412" s="17" t="s">
        <v>12</v>
      </c>
      <c r="D412" s="7" t="s">
        <v>655</v>
      </c>
      <c r="E412" s="7"/>
      <c r="F412" s="24">
        <f t="shared" si="107"/>
        <v>2195.3000000000002</v>
      </c>
      <c r="G412" s="24">
        <f t="shared" si="107"/>
        <v>0</v>
      </c>
      <c r="H412" s="24">
        <f t="shared" si="107"/>
        <v>0</v>
      </c>
    </row>
    <row r="413" spans="1:8" ht="38.25" x14ac:dyDescent="0.2">
      <c r="A413" s="84" t="s">
        <v>182</v>
      </c>
      <c r="B413" s="19" t="s">
        <v>33</v>
      </c>
      <c r="C413" s="17" t="s">
        <v>12</v>
      </c>
      <c r="D413" s="7" t="s">
        <v>655</v>
      </c>
      <c r="E413" s="7" t="s">
        <v>57</v>
      </c>
      <c r="F413" s="24">
        <v>2195.3000000000002</v>
      </c>
      <c r="G413" s="24">
        <v>0</v>
      </c>
      <c r="H413" s="24">
        <v>0</v>
      </c>
    </row>
    <row r="414" spans="1:8" ht="25.5" x14ac:dyDescent="0.2">
      <c r="A414" s="3" t="s">
        <v>208</v>
      </c>
      <c r="B414" s="19" t="s">
        <v>33</v>
      </c>
      <c r="C414" s="17" t="s">
        <v>12</v>
      </c>
      <c r="D414" s="7" t="s">
        <v>319</v>
      </c>
      <c r="E414" s="7"/>
      <c r="F414" s="24">
        <v>0</v>
      </c>
      <c r="G414" s="24">
        <f>G415</f>
        <v>1356.9</v>
      </c>
      <c r="H414" s="24">
        <v>0</v>
      </c>
    </row>
    <row r="415" spans="1:8" ht="78.599999999999994" customHeight="1" x14ac:dyDescent="0.2">
      <c r="A415" s="3" t="s">
        <v>521</v>
      </c>
      <c r="B415" s="19" t="s">
        <v>33</v>
      </c>
      <c r="C415" s="17" t="s">
        <v>12</v>
      </c>
      <c r="D415" s="7" t="s">
        <v>522</v>
      </c>
      <c r="E415" s="7"/>
      <c r="F415" s="24">
        <v>0</v>
      </c>
      <c r="G415" s="24">
        <f>G416</f>
        <v>1356.9</v>
      </c>
      <c r="H415" s="24">
        <v>0</v>
      </c>
    </row>
    <row r="416" spans="1:8" x14ac:dyDescent="0.2">
      <c r="A416" s="3" t="s">
        <v>80</v>
      </c>
      <c r="B416" s="19" t="s">
        <v>33</v>
      </c>
      <c r="C416" s="17" t="s">
        <v>12</v>
      </c>
      <c r="D416" s="7" t="s">
        <v>522</v>
      </c>
      <c r="E416" s="7" t="s">
        <v>81</v>
      </c>
      <c r="F416" s="24">
        <v>0</v>
      </c>
      <c r="G416" s="24">
        <v>1356.9</v>
      </c>
      <c r="H416" s="24">
        <v>0</v>
      </c>
    </row>
    <row r="417" spans="1:8" ht="38.25" x14ac:dyDescent="0.2">
      <c r="A417" s="3" t="s">
        <v>207</v>
      </c>
      <c r="B417" s="19" t="s">
        <v>33</v>
      </c>
      <c r="C417" s="17" t="s">
        <v>12</v>
      </c>
      <c r="D417" s="7" t="s">
        <v>318</v>
      </c>
      <c r="E417" s="7"/>
      <c r="F417" s="24">
        <f t="shared" ref="F417:H418" si="108">F418</f>
        <v>10018.4</v>
      </c>
      <c r="G417" s="24">
        <f t="shared" si="108"/>
        <v>0</v>
      </c>
      <c r="H417" s="24">
        <f t="shared" si="108"/>
        <v>0</v>
      </c>
    </row>
    <row r="418" spans="1:8" ht="63" customHeight="1" x14ac:dyDescent="0.2">
      <c r="A418" s="3" t="s">
        <v>658</v>
      </c>
      <c r="B418" s="185" t="s">
        <v>33</v>
      </c>
      <c r="C418" s="29" t="s">
        <v>12</v>
      </c>
      <c r="D418" s="7" t="s">
        <v>657</v>
      </c>
      <c r="E418" s="7"/>
      <c r="F418" s="24">
        <f t="shared" si="108"/>
        <v>10018.4</v>
      </c>
      <c r="G418" s="24">
        <f t="shared" si="108"/>
        <v>0</v>
      </c>
      <c r="H418" s="24">
        <f t="shared" si="108"/>
        <v>0</v>
      </c>
    </row>
    <row r="419" spans="1:8" ht="40.15" customHeight="1" x14ac:dyDescent="0.2">
      <c r="A419" s="84" t="s">
        <v>182</v>
      </c>
      <c r="B419" s="189" t="s">
        <v>33</v>
      </c>
      <c r="C419" s="57" t="s">
        <v>12</v>
      </c>
      <c r="D419" s="115" t="s">
        <v>657</v>
      </c>
      <c r="E419" s="115" t="s">
        <v>57</v>
      </c>
      <c r="F419" s="24">
        <v>10018.4</v>
      </c>
      <c r="G419" s="24">
        <v>0</v>
      </c>
      <c r="H419" s="24">
        <v>0</v>
      </c>
    </row>
    <row r="420" spans="1:8" ht="64.900000000000006" customHeight="1" x14ac:dyDescent="0.2">
      <c r="A420" s="3" t="s">
        <v>663</v>
      </c>
      <c r="B420" s="19" t="s">
        <v>33</v>
      </c>
      <c r="C420" s="17" t="s">
        <v>12</v>
      </c>
      <c r="D420" s="7" t="s">
        <v>645</v>
      </c>
      <c r="E420" s="7"/>
      <c r="F420" s="24">
        <f>F421</f>
        <v>752.4</v>
      </c>
      <c r="G420" s="24">
        <f t="shared" ref="G420:H421" si="109">G421</f>
        <v>752.4</v>
      </c>
      <c r="H420" s="24">
        <f t="shared" si="109"/>
        <v>752.4</v>
      </c>
    </row>
    <row r="421" spans="1:8" ht="60.6" customHeight="1" x14ac:dyDescent="0.2">
      <c r="A421" s="3" t="s">
        <v>664</v>
      </c>
      <c r="B421" s="19" t="s">
        <v>33</v>
      </c>
      <c r="C421" s="17" t="s">
        <v>12</v>
      </c>
      <c r="D421" s="17" t="s">
        <v>646</v>
      </c>
      <c r="E421" s="7"/>
      <c r="F421" s="24">
        <f>F422</f>
        <v>752.4</v>
      </c>
      <c r="G421" s="24">
        <f t="shared" si="109"/>
        <v>752.4</v>
      </c>
      <c r="H421" s="24">
        <f t="shared" si="109"/>
        <v>752.4</v>
      </c>
    </row>
    <row r="422" spans="1:8" ht="17.45" customHeight="1" x14ac:dyDescent="0.2">
      <c r="A422" s="3" t="s">
        <v>80</v>
      </c>
      <c r="B422" s="19" t="s">
        <v>33</v>
      </c>
      <c r="C422" s="17" t="s">
        <v>12</v>
      </c>
      <c r="D422" s="17" t="s">
        <v>646</v>
      </c>
      <c r="E422" s="7" t="s">
        <v>81</v>
      </c>
      <c r="F422" s="24">
        <v>752.4</v>
      </c>
      <c r="G422" s="24">
        <v>752.4</v>
      </c>
      <c r="H422" s="24">
        <v>752.4</v>
      </c>
    </row>
    <row r="423" spans="1:8" ht="21" customHeight="1" x14ac:dyDescent="0.2">
      <c r="A423" s="100" t="s">
        <v>138</v>
      </c>
      <c r="B423" s="210" t="s">
        <v>33</v>
      </c>
      <c r="C423" s="117" t="s">
        <v>14</v>
      </c>
      <c r="D423" s="28"/>
      <c r="E423" s="54"/>
      <c r="F423" s="23">
        <f>F424+F447</f>
        <v>10740.699999999999</v>
      </c>
      <c r="G423" s="23">
        <f>G424+G447</f>
        <v>11038.400000000001</v>
      </c>
      <c r="H423" s="23">
        <f>H424+H447</f>
        <v>11498.5</v>
      </c>
    </row>
    <row r="424" spans="1:8" ht="45.6" customHeight="1" x14ac:dyDescent="0.2">
      <c r="A424" s="84" t="s">
        <v>636</v>
      </c>
      <c r="B424" s="37" t="s">
        <v>33</v>
      </c>
      <c r="C424" s="38" t="s">
        <v>14</v>
      </c>
      <c r="D424" s="29" t="s">
        <v>284</v>
      </c>
      <c r="E424" s="53"/>
      <c r="F424" s="20">
        <f>F425</f>
        <v>8391.2999999999993</v>
      </c>
      <c r="G424" s="20">
        <f>G425</f>
        <v>8577.2000000000007</v>
      </c>
      <c r="H424" s="20">
        <f>H425</f>
        <v>8922.5</v>
      </c>
    </row>
    <row r="425" spans="1:8" ht="31.15" customHeight="1" x14ac:dyDescent="0.2">
      <c r="A425" s="3" t="s">
        <v>295</v>
      </c>
      <c r="B425" s="37" t="s">
        <v>33</v>
      </c>
      <c r="C425" s="38" t="s">
        <v>14</v>
      </c>
      <c r="D425" s="7" t="s">
        <v>296</v>
      </c>
      <c r="E425" s="7"/>
      <c r="F425" s="20">
        <f>F426+F433+F438+F441+F444</f>
        <v>8391.2999999999993</v>
      </c>
      <c r="G425" s="20">
        <f>G426+G433+G438+G441+G444</f>
        <v>8577.2000000000007</v>
      </c>
      <c r="H425" s="20">
        <f>H426+H433+H438+H441+H444</f>
        <v>8922.5</v>
      </c>
    </row>
    <row r="426" spans="1:8" ht="48.4" customHeight="1" x14ac:dyDescent="0.2">
      <c r="A426" s="3" t="s">
        <v>598</v>
      </c>
      <c r="B426" s="185" t="s">
        <v>33</v>
      </c>
      <c r="C426" s="38" t="s">
        <v>14</v>
      </c>
      <c r="D426" s="7" t="s">
        <v>320</v>
      </c>
      <c r="E426" s="7"/>
      <c r="F426" s="20">
        <f>F427+F429+F431</f>
        <v>5331.2999999999993</v>
      </c>
      <c r="G426" s="20">
        <f>G427+G429+G431</f>
        <v>5667.2000000000007</v>
      </c>
      <c r="H426" s="20">
        <f>H427+H429+H431</f>
        <v>6012.5</v>
      </c>
    </row>
    <row r="427" spans="1:8" ht="35.450000000000003" customHeight="1" x14ac:dyDescent="0.2">
      <c r="A427" s="3" t="s">
        <v>86</v>
      </c>
      <c r="B427" s="37" t="s">
        <v>33</v>
      </c>
      <c r="C427" s="38" t="s">
        <v>14</v>
      </c>
      <c r="D427" s="7" t="s">
        <v>321</v>
      </c>
      <c r="E427" s="7"/>
      <c r="F427" s="20">
        <f t="shared" ref="F427:H427" si="110">F428</f>
        <v>150</v>
      </c>
      <c r="G427" s="20">
        <f t="shared" si="110"/>
        <v>150</v>
      </c>
      <c r="H427" s="20">
        <f t="shared" si="110"/>
        <v>150</v>
      </c>
    </row>
    <row r="428" spans="1:8" ht="18" customHeight="1" x14ac:dyDescent="0.2">
      <c r="A428" s="3" t="s">
        <v>80</v>
      </c>
      <c r="B428" s="37" t="s">
        <v>33</v>
      </c>
      <c r="C428" s="38" t="s">
        <v>14</v>
      </c>
      <c r="D428" s="7" t="s">
        <v>321</v>
      </c>
      <c r="E428" s="7" t="s">
        <v>81</v>
      </c>
      <c r="F428" s="24">
        <v>150</v>
      </c>
      <c r="G428" s="24">
        <v>150</v>
      </c>
      <c r="H428" s="24">
        <v>150</v>
      </c>
    </row>
    <row r="429" spans="1:8" ht="18" customHeight="1" x14ac:dyDescent="0.2">
      <c r="A429" s="3" t="s">
        <v>85</v>
      </c>
      <c r="B429" s="185" t="s">
        <v>33</v>
      </c>
      <c r="C429" s="38" t="s">
        <v>14</v>
      </c>
      <c r="D429" s="7" t="s">
        <v>322</v>
      </c>
      <c r="E429" s="7"/>
      <c r="F429" s="24">
        <f t="shared" ref="F429:H429" si="111">F430</f>
        <v>2504.6</v>
      </c>
      <c r="G429" s="24">
        <f t="shared" si="111"/>
        <v>2557.4</v>
      </c>
      <c r="H429" s="24">
        <f t="shared" si="111"/>
        <v>2443.3000000000002</v>
      </c>
    </row>
    <row r="430" spans="1:8" ht="15" customHeight="1" x14ac:dyDescent="0.2">
      <c r="A430" s="3" t="s">
        <v>80</v>
      </c>
      <c r="B430" s="37" t="s">
        <v>33</v>
      </c>
      <c r="C430" s="38" t="s">
        <v>14</v>
      </c>
      <c r="D430" s="7" t="s">
        <v>322</v>
      </c>
      <c r="E430" s="7" t="s">
        <v>81</v>
      </c>
      <c r="F430" s="24">
        <v>2504.6</v>
      </c>
      <c r="G430" s="24">
        <v>2557.4</v>
      </c>
      <c r="H430" s="24">
        <v>2443.3000000000002</v>
      </c>
    </row>
    <row r="431" spans="1:8" ht="55.9" customHeight="1" x14ac:dyDescent="0.2">
      <c r="A431" s="3" t="s">
        <v>181</v>
      </c>
      <c r="B431" s="39" t="s">
        <v>33</v>
      </c>
      <c r="C431" s="110" t="s">
        <v>14</v>
      </c>
      <c r="D431" s="7" t="s">
        <v>323</v>
      </c>
      <c r="E431" s="7"/>
      <c r="F431" s="24">
        <f>F432</f>
        <v>2676.7</v>
      </c>
      <c r="G431" s="24">
        <f>G432</f>
        <v>2959.8</v>
      </c>
      <c r="H431" s="24">
        <f>H432</f>
        <v>3419.2</v>
      </c>
    </row>
    <row r="432" spans="1:8" ht="15" customHeight="1" x14ac:dyDescent="0.2">
      <c r="A432" s="3" t="s">
        <v>80</v>
      </c>
      <c r="B432" s="19" t="s">
        <v>33</v>
      </c>
      <c r="C432" s="17" t="s">
        <v>14</v>
      </c>
      <c r="D432" s="7" t="s">
        <v>323</v>
      </c>
      <c r="E432" s="7" t="s">
        <v>81</v>
      </c>
      <c r="F432" s="24">
        <v>2676.7</v>
      </c>
      <c r="G432" s="24">
        <v>2959.8</v>
      </c>
      <c r="H432" s="24">
        <v>3419.2</v>
      </c>
    </row>
    <row r="433" spans="1:12" ht="47.45" customHeight="1" x14ac:dyDescent="0.2">
      <c r="A433" s="3" t="s">
        <v>313</v>
      </c>
      <c r="B433" s="19" t="s">
        <v>33</v>
      </c>
      <c r="C433" s="17" t="s">
        <v>14</v>
      </c>
      <c r="D433" s="17" t="s">
        <v>314</v>
      </c>
      <c r="E433" s="7"/>
      <c r="F433" s="24">
        <f>F436+F434</f>
        <v>380</v>
      </c>
      <c r="G433" s="24">
        <f t="shared" ref="G433:H433" si="112">G436+G434</f>
        <v>330</v>
      </c>
      <c r="H433" s="24">
        <f t="shared" si="112"/>
        <v>330</v>
      </c>
      <c r="J433" s="248"/>
      <c r="K433" s="248"/>
      <c r="L433" s="248"/>
    </row>
    <row r="434" spans="1:12" ht="18" customHeight="1" x14ac:dyDescent="0.2">
      <c r="A434" s="3" t="s">
        <v>85</v>
      </c>
      <c r="B434" s="19" t="s">
        <v>33</v>
      </c>
      <c r="C434" s="17" t="s">
        <v>14</v>
      </c>
      <c r="D434" s="17" t="s">
        <v>460</v>
      </c>
      <c r="E434" s="7"/>
      <c r="F434" s="24">
        <f>F435</f>
        <v>380</v>
      </c>
      <c r="G434" s="24">
        <f t="shared" ref="G434:H434" si="113">G435</f>
        <v>230</v>
      </c>
      <c r="H434" s="24">
        <f t="shared" si="113"/>
        <v>230</v>
      </c>
    </row>
    <row r="435" spans="1:12" ht="23.45" customHeight="1" x14ac:dyDescent="0.2">
      <c r="A435" s="3" t="s">
        <v>80</v>
      </c>
      <c r="B435" s="19" t="s">
        <v>33</v>
      </c>
      <c r="C435" s="17" t="s">
        <v>14</v>
      </c>
      <c r="D435" s="17" t="s">
        <v>460</v>
      </c>
      <c r="E435" s="7" t="s">
        <v>81</v>
      </c>
      <c r="F435" s="24">
        <v>380</v>
      </c>
      <c r="G435" s="24">
        <v>230</v>
      </c>
      <c r="H435" s="24">
        <v>230</v>
      </c>
    </row>
    <row r="436" spans="1:12" ht="42.6" customHeight="1" x14ac:dyDescent="0.2">
      <c r="A436" s="3" t="s">
        <v>203</v>
      </c>
      <c r="B436" s="19" t="s">
        <v>33</v>
      </c>
      <c r="C436" s="17" t="s">
        <v>14</v>
      </c>
      <c r="D436" s="17" t="s">
        <v>324</v>
      </c>
      <c r="E436" s="7"/>
      <c r="F436" s="24">
        <f>F437</f>
        <v>0</v>
      </c>
      <c r="G436" s="24">
        <f t="shared" ref="G436:H436" si="114">G437</f>
        <v>100</v>
      </c>
      <c r="H436" s="24">
        <f t="shared" si="114"/>
        <v>100</v>
      </c>
    </row>
    <row r="437" spans="1:12" ht="19.899999999999999" customHeight="1" x14ac:dyDescent="0.2">
      <c r="A437" s="3" t="s">
        <v>80</v>
      </c>
      <c r="B437" s="19" t="s">
        <v>33</v>
      </c>
      <c r="C437" s="17" t="s">
        <v>14</v>
      </c>
      <c r="D437" s="17" t="s">
        <v>324</v>
      </c>
      <c r="E437" s="7" t="s">
        <v>81</v>
      </c>
      <c r="F437" s="24">
        <v>0</v>
      </c>
      <c r="G437" s="24">
        <v>100</v>
      </c>
      <c r="H437" s="24">
        <v>100</v>
      </c>
    </row>
    <row r="438" spans="1:12" ht="59.45" customHeight="1" x14ac:dyDescent="0.2">
      <c r="A438" s="3" t="s">
        <v>325</v>
      </c>
      <c r="B438" s="19" t="s">
        <v>33</v>
      </c>
      <c r="C438" s="17" t="s">
        <v>14</v>
      </c>
      <c r="D438" s="17" t="s">
        <v>326</v>
      </c>
      <c r="E438" s="7"/>
      <c r="F438" s="24">
        <f t="shared" ref="F438:H439" si="115">F439</f>
        <v>2330</v>
      </c>
      <c r="G438" s="24">
        <f t="shared" si="115"/>
        <v>2330</v>
      </c>
      <c r="H438" s="24">
        <f t="shared" si="115"/>
        <v>2330</v>
      </c>
    </row>
    <row r="439" spans="1:12" ht="54.6" customHeight="1" x14ac:dyDescent="0.2">
      <c r="A439" s="3" t="s">
        <v>174</v>
      </c>
      <c r="B439" s="37" t="s">
        <v>33</v>
      </c>
      <c r="C439" s="38" t="s">
        <v>14</v>
      </c>
      <c r="D439" s="17" t="s">
        <v>327</v>
      </c>
      <c r="E439" s="7"/>
      <c r="F439" s="24">
        <f t="shared" si="115"/>
        <v>2330</v>
      </c>
      <c r="G439" s="24">
        <f t="shared" si="115"/>
        <v>2330</v>
      </c>
      <c r="H439" s="24">
        <f t="shared" si="115"/>
        <v>2330</v>
      </c>
    </row>
    <row r="440" spans="1:12" ht="44.45" customHeight="1" x14ac:dyDescent="0.2">
      <c r="A440" s="3" t="s">
        <v>173</v>
      </c>
      <c r="B440" s="185" t="s">
        <v>33</v>
      </c>
      <c r="C440" s="38" t="s">
        <v>14</v>
      </c>
      <c r="D440" s="17" t="s">
        <v>327</v>
      </c>
      <c r="E440" s="7" t="s">
        <v>105</v>
      </c>
      <c r="F440" s="24">
        <v>2330</v>
      </c>
      <c r="G440" s="24">
        <v>2330</v>
      </c>
      <c r="H440" s="24">
        <v>2330</v>
      </c>
    </row>
    <row r="441" spans="1:12" ht="41.45" customHeight="1" x14ac:dyDescent="0.2">
      <c r="A441" s="3" t="s">
        <v>100</v>
      </c>
      <c r="B441" s="37" t="s">
        <v>33</v>
      </c>
      <c r="C441" s="38" t="s">
        <v>14</v>
      </c>
      <c r="D441" s="151" t="s">
        <v>328</v>
      </c>
      <c r="E441" s="7"/>
      <c r="F441" s="24">
        <f t="shared" ref="F441:H442" si="116">F442</f>
        <v>200</v>
      </c>
      <c r="G441" s="24">
        <f t="shared" si="116"/>
        <v>100</v>
      </c>
      <c r="H441" s="24">
        <f t="shared" si="116"/>
        <v>100</v>
      </c>
    </row>
    <row r="442" spans="1:12" ht="25.15" customHeight="1" x14ac:dyDescent="0.2">
      <c r="A442" s="3" t="s">
        <v>88</v>
      </c>
      <c r="B442" s="37" t="s">
        <v>33</v>
      </c>
      <c r="C442" s="38" t="s">
        <v>14</v>
      </c>
      <c r="D442" s="17" t="s">
        <v>329</v>
      </c>
      <c r="E442" s="7"/>
      <c r="F442" s="24">
        <f t="shared" si="116"/>
        <v>200</v>
      </c>
      <c r="G442" s="24">
        <f t="shared" si="116"/>
        <v>100</v>
      </c>
      <c r="H442" s="24">
        <f t="shared" si="116"/>
        <v>100</v>
      </c>
    </row>
    <row r="443" spans="1:12" ht="30" customHeight="1" x14ac:dyDescent="0.2">
      <c r="A443" s="3" t="s">
        <v>80</v>
      </c>
      <c r="B443" s="37" t="s">
        <v>33</v>
      </c>
      <c r="C443" s="38" t="s">
        <v>14</v>
      </c>
      <c r="D443" s="17" t="s">
        <v>329</v>
      </c>
      <c r="E443" s="17" t="s">
        <v>81</v>
      </c>
      <c r="F443" s="24">
        <v>200</v>
      </c>
      <c r="G443" s="24">
        <v>100</v>
      </c>
      <c r="H443" s="24">
        <v>100</v>
      </c>
    </row>
    <row r="444" spans="1:12" ht="43.9" customHeight="1" x14ac:dyDescent="0.2">
      <c r="A444" s="3" t="s">
        <v>330</v>
      </c>
      <c r="B444" s="185" t="s">
        <v>33</v>
      </c>
      <c r="C444" s="38" t="s">
        <v>14</v>
      </c>
      <c r="D444" s="17" t="s">
        <v>331</v>
      </c>
      <c r="E444" s="17"/>
      <c r="F444" s="24">
        <f t="shared" ref="F444:H445" si="117">F445</f>
        <v>150</v>
      </c>
      <c r="G444" s="24">
        <f t="shared" si="117"/>
        <v>150</v>
      </c>
      <c r="H444" s="24">
        <f t="shared" si="117"/>
        <v>150</v>
      </c>
    </row>
    <row r="445" spans="1:12" ht="41.45" customHeight="1" x14ac:dyDescent="0.2">
      <c r="A445" s="3" t="s">
        <v>89</v>
      </c>
      <c r="B445" s="37" t="s">
        <v>33</v>
      </c>
      <c r="C445" s="38" t="s">
        <v>14</v>
      </c>
      <c r="D445" s="17" t="s">
        <v>332</v>
      </c>
      <c r="E445" s="7"/>
      <c r="F445" s="20">
        <f t="shared" si="117"/>
        <v>150</v>
      </c>
      <c r="G445" s="20">
        <f t="shared" si="117"/>
        <v>150</v>
      </c>
      <c r="H445" s="20">
        <f t="shared" si="117"/>
        <v>150</v>
      </c>
    </row>
    <row r="446" spans="1:12" ht="26.45" customHeight="1" x14ac:dyDescent="0.2">
      <c r="A446" s="3" t="s">
        <v>80</v>
      </c>
      <c r="B446" s="37" t="s">
        <v>33</v>
      </c>
      <c r="C446" s="38" t="s">
        <v>14</v>
      </c>
      <c r="D446" s="17" t="s">
        <v>332</v>
      </c>
      <c r="E446" s="7" t="s">
        <v>81</v>
      </c>
      <c r="F446" s="20">
        <v>150</v>
      </c>
      <c r="G446" s="20">
        <v>150</v>
      </c>
      <c r="H446" s="20">
        <v>150</v>
      </c>
    </row>
    <row r="447" spans="1:12" ht="75.599999999999994" customHeight="1" x14ac:dyDescent="0.2">
      <c r="A447" s="84" t="s">
        <v>485</v>
      </c>
      <c r="B447" s="37" t="s">
        <v>33</v>
      </c>
      <c r="C447" s="38" t="s">
        <v>14</v>
      </c>
      <c r="D447" s="29" t="s">
        <v>333</v>
      </c>
      <c r="E447" s="53"/>
      <c r="F447" s="20">
        <f t="shared" ref="F447:H447" si="118">F448</f>
        <v>2349.3999999999996</v>
      </c>
      <c r="G447" s="20">
        <f t="shared" si="118"/>
        <v>2461.1999999999998</v>
      </c>
      <c r="H447" s="20">
        <f t="shared" si="118"/>
        <v>2576</v>
      </c>
    </row>
    <row r="448" spans="1:12" ht="50.45" customHeight="1" x14ac:dyDescent="0.2">
      <c r="A448" s="84" t="s">
        <v>133</v>
      </c>
      <c r="B448" s="37" t="s">
        <v>33</v>
      </c>
      <c r="C448" s="38" t="s">
        <v>14</v>
      </c>
      <c r="D448" s="29" t="s">
        <v>334</v>
      </c>
      <c r="E448" s="53"/>
      <c r="F448" s="20">
        <f t="shared" ref="F448:G448" si="119">F449+F451</f>
        <v>2349.3999999999996</v>
      </c>
      <c r="G448" s="20">
        <f t="shared" si="119"/>
        <v>2461.1999999999998</v>
      </c>
      <c r="H448" s="20">
        <f t="shared" ref="H448" si="120">H449+H451</f>
        <v>2576</v>
      </c>
    </row>
    <row r="449" spans="1:12" ht="22.15" customHeight="1" x14ac:dyDescent="0.2">
      <c r="A449" s="84" t="s">
        <v>85</v>
      </c>
      <c r="B449" s="37" t="s">
        <v>33</v>
      </c>
      <c r="C449" s="38" t="s">
        <v>14</v>
      </c>
      <c r="D449" s="29" t="s">
        <v>335</v>
      </c>
      <c r="E449" s="53"/>
      <c r="F449" s="20">
        <f t="shared" ref="F449:H449" si="121">F450</f>
        <v>1694.1</v>
      </c>
      <c r="G449" s="20">
        <f t="shared" si="121"/>
        <v>1694.1</v>
      </c>
      <c r="H449" s="20">
        <f t="shared" si="121"/>
        <v>1694.1</v>
      </c>
    </row>
    <row r="450" spans="1:12" ht="14.45" customHeight="1" x14ac:dyDescent="0.2">
      <c r="A450" s="84" t="s">
        <v>80</v>
      </c>
      <c r="B450" s="37" t="s">
        <v>33</v>
      </c>
      <c r="C450" s="38" t="s">
        <v>14</v>
      </c>
      <c r="D450" s="29" t="s">
        <v>335</v>
      </c>
      <c r="E450" s="53" t="s">
        <v>81</v>
      </c>
      <c r="F450" s="24">
        <v>1694.1</v>
      </c>
      <c r="G450" s="24">
        <v>1694.1</v>
      </c>
      <c r="H450" s="24">
        <v>1694.1</v>
      </c>
    </row>
    <row r="451" spans="1:12" ht="57.6" customHeight="1" x14ac:dyDescent="0.2">
      <c r="A451" s="3" t="s">
        <v>181</v>
      </c>
      <c r="B451" s="19" t="s">
        <v>33</v>
      </c>
      <c r="C451" s="17" t="s">
        <v>14</v>
      </c>
      <c r="D451" s="7" t="s">
        <v>336</v>
      </c>
      <c r="E451" s="7"/>
      <c r="F451" s="24">
        <f t="shared" ref="F451:H451" si="122">F452</f>
        <v>655.29999999999995</v>
      </c>
      <c r="G451" s="24">
        <f t="shared" si="122"/>
        <v>767.1</v>
      </c>
      <c r="H451" s="24">
        <f t="shared" si="122"/>
        <v>881.9</v>
      </c>
    </row>
    <row r="452" spans="1:12" ht="16.5" customHeight="1" x14ac:dyDescent="0.2">
      <c r="A452" s="3" t="s">
        <v>80</v>
      </c>
      <c r="B452" s="19" t="s">
        <v>33</v>
      </c>
      <c r="C452" s="17" t="s">
        <v>14</v>
      </c>
      <c r="D452" s="7" t="s">
        <v>336</v>
      </c>
      <c r="E452" s="7" t="s">
        <v>81</v>
      </c>
      <c r="F452" s="24">
        <v>655.29999999999995</v>
      </c>
      <c r="G452" s="24">
        <v>767.1</v>
      </c>
      <c r="H452" s="24">
        <v>881.9</v>
      </c>
    </row>
    <row r="453" spans="1:12" ht="21" customHeight="1" x14ac:dyDescent="0.2">
      <c r="A453" s="91" t="s">
        <v>156</v>
      </c>
      <c r="B453" s="178" t="s">
        <v>33</v>
      </c>
      <c r="C453" s="36" t="s">
        <v>33</v>
      </c>
      <c r="D453" s="29"/>
      <c r="E453" s="53"/>
      <c r="F453" s="23">
        <f t="shared" ref="F453:G453" si="123">F459+F454</f>
        <v>710</v>
      </c>
      <c r="G453" s="23">
        <f t="shared" si="123"/>
        <v>710</v>
      </c>
      <c r="H453" s="23">
        <f t="shared" ref="H453" si="124">H459+H454</f>
        <v>710</v>
      </c>
    </row>
    <row r="454" spans="1:12" ht="42.6" customHeight="1" x14ac:dyDescent="0.2">
      <c r="A454" s="84" t="s">
        <v>627</v>
      </c>
      <c r="B454" s="185" t="s">
        <v>33</v>
      </c>
      <c r="C454" s="29" t="s">
        <v>33</v>
      </c>
      <c r="D454" s="7" t="s">
        <v>284</v>
      </c>
      <c r="E454" s="53"/>
      <c r="F454" s="20">
        <f t="shared" ref="F454:H454" si="125">F455</f>
        <v>210</v>
      </c>
      <c r="G454" s="20">
        <f t="shared" si="125"/>
        <v>210</v>
      </c>
      <c r="H454" s="20">
        <f t="shared" si="125"/>
        <v>210</v>
      </c>
    </row>
    <row r="455" spans="1:12" ht="25.5" x14ac:dyDescent="0.2">
      <c r="A455" s="3" t="s">
        <v>295</v>
      </c>
      <c r="B455" s="185" t="s">
        <v>33</v>
      </c>
      <c r="C455" s="29" t="s">
        <v>33</v>
      </c>
      <c r="D455" s="7" t="s">
        <v>296</v>
      </c>
      <c r="E455" s="53"/>
      <c r="F455" s="20">
        <f t="shared" ref="F455:G455" si="126">F457</f>
        <v>210</v>
      </c>
      <c r="G455" s="20">
        <f t="shared" si="126"/>
        <v>210</v>
      </c>
      <c r="H455" s="20">
        <f t="shared" ref="H455" si="127">H457</f>
        <v>210</v>
      </c>
    </row>
    <row r="456" spans="1:12" ht="48.4" customHeight="1" x14ac:dyDescent="0.2">
      <c r="A456" s="3" t="s">
        <v>330</v>
      </c>
      <c r="B456" s="185" t="s">
        <v>33</v>
      </c>
      <c r="C456" s="29" t="s">
        <v>33</v>
      </c>
      <c r="D456" s="17" t="s">
        <v>331</v>
      </c>
      <c r="E456" s="53"/>
      <c r="F456" s="20">
        <f t="shared" ref="F456:H457" si="128">F457</f>
        <v>210</v>
      </c>
      <c r="G456" s="20">
        <f t="shared" si="128"/>
        <v>210</v>
      </c>
      <c r="H456" s="20">
        <f t="shared" si="128"/>
        <v>210</v>
      </c>
    </row>
    <row r="457" spans="1:12" ht="21.6" customHeight="1" x14ac:dyDescent="0.2">
      <c r="A457" s="3" t="s">
        <v>93</v>
      </c>
      <c r="B457" s="37" t="s">
        <v>33</v>
      </c>
      <c r="C457" s="38" t="s">
        <v>33</v>
      </c>
      <c r="D457" s="38" t="s">
        <v>337</v>
      </c>
      <c r="E457" s="53"/>
      <c r="F457" s="24">
        <f t="shared" si="128"/>
        <v>210</v>
      </c>
      <c r="G457" s="24">
        <f t="shared" si="128"/>
        <v>210</v>
      </c>
      <c r="H457" s="24">
        <f t="shared" si="128"/>
        <v>210</v>
      </c>
    </row>
    <row r="458" spans="1:12" ht="21.6" customHeight="1" x14ac:dyDescent="0.2">
      <c r="A458" s="3" t="s">
        <v>80</v>
      </c>
      <c r="B458" s="37" t="s">
        <v>33</v>
      </c>
      <c r="C458" s="38" t="s">
        <v>33</v>
      </c>
      <c r="D458" s="38" t="s">
        <v>337</v>
      </c>
      <c r="E458" s="51" t="s">
        <v>81</v>
      </c>
      <c r="F458" s="24">
        <v>210</v>
      </c>
      <c r="G458" s="24">
        <v>210</v>
      </c>
      <c r="H458" s="24">
        <v>210</v>
      </c>
    </row>
    <row r="459" spans="1:12" ht="38.25" x14ac:dyDescent="0.2">
      <c r="A459" s="84" t="s">
        <v>623</v>
      </c>
      <c r="B459" s="185" t="s">
        <v>33</v>
      </c>
      <c r="C459" s="29" t="s">
        <v>33</v>
      </c>
      <c r="D459" s="29" t="s">
        <v>338</v>
      </c>
      <c r="E459" s="53"/>
      <c r="F459" s="20">
        <f>F460+F463</f>
        <v>500</v>
      </c>
      <c r="G459" s="20">
        <f t="shared" ref="G459:H459" si="129">G460</f>
        <v>500</v>
      </c>
      <c r="H459" s="20">
        <f t="shared" si="129"/>
        <v>500</v>
      </c>
    </row>
    <row r="460" spans="1:12" s="43" customFormat="1" x14ac:dyDescent="0.2">
      <c r="A460" s="84" t="s">
        <v>94</v>
      </c>
      <c r="B460" s="185" t="s">
        <v>33</v>
      </c>
      <c r="C460" s="29" t="s">
        <v>33</v>
      </c>
      <c r="D460" s="29" t="s">
        <v>339</v>
      </c>
      <c r="E460" s="53"/>
      <c r="F460" s="20">
        <f t="shared" ref="F460:G460" si="130">F461+F462</f>
        <v>500</v>
      </c>
      <c r="G460" s="20">
        <f t="shared" si="130"/>
        <v>500</v>
      </c>
      <c r="H460" s="20">
        <f t="shared" ref="H460" si="131">H461+H462</f>
        <v>500</v>
      </c>
    </row>
    <row r="461" spans="1:12" ht="31.15" customHeight="1" x14ac:dyDescent="0.2">
      <c r="A461" s="3" t="s">
        <v>73</v>
      </c>
      <c r="B461" s="185" t="s">
        <v>33</v>
      </c>
      <c r="C461" s="29" t="s">
        <v>33</v>
      </c>
      <c r="D461" s="29" t="s">
        <v>339</v>
      </c>
      <c r="E461" s="53" t="s">
        <v>74</v>
      </c>
      <c r="F461" s="20">
        <v>0</v>
      </c>
      <c r="G461" s="20">
        <v>10</v>
      </c>
      <c r="H461" s="20">
        <v>10</v>
      </c>
      <c r="I461" s="119"/>
      <c r="J461" s="120"/>
      <c r="K461" s="120"/>
      <c r="L461" s="121"/>
    </row>
    <row r="462" spans="1:12" ht="42" customHeight="1" x14ac:dyDescent="0.2">
      <c r="A462" s="84" t="s">
        <v>182</v>
      </c>
      <c r="B462" s="185" t="s">
        <v>33</v>
      </c>
      <c r="C462" s="29" t="s">
        <v>33</v>
      </c>
      <c r="D462" s="29" t="s">
        <v>339</v>
      </c>
      <c r="E462" s="53" t="s">
        <v>57</v>
      </c>
      <c r="F462" s="20">
        <v>500</v>
      </c>
      <c r="G462" s="20">
        <v>490</v>
      </c>
      <c r="H462" s="20">
        <v>490</v>
      </c>
      <c r="I462" s="119"/>
      <c r="J462" s="120"/>
      <c r="K462" s="120"/>
      <c r="L462" s="121"/>
    </row>
    <row r="463" spans="1:12" ht="35.450000000000003" customHeight="1" x14ac:dyDescent="0.2">
      <c r="A463" s="84" t="s">
        <v>706</v>
      </c>
      <c r="B463" s="185" t="s">
        <v>33</v>
      </c>
      <c r="C463" s="29" t="s">
        <v>33</v>
      </c>
      <c r="D463" s="29" t="s">
        <v>707</v>
      </c>
      <c r="E463" s="53"/>
      <c r="F463" s="20">
        <f>F464</f>
        <v>0</v>
      </c>
      <c r="G463" s="20">
        <v>0</v>
      </c>
      <c r="H463" s="20">
        <v>0</v>
      </c>
      <c r="I463" s="119"/>
      <c r="J463" s="120"/>
      <c r="K463" s="120"/>
      <c r="L463" s="121"/>
    </row>
    <row r="464" spans="1:12" ht="42" customHeight="1" x14ac:dyDescent="0.2">
      <c r="A464" s="84" t="s">
        <v>182</v>
      </c>
      <c r="B464" s="185" t="s">
        <v>33</v>
      </c>
      <c r="C464" s="29" t="s">
        <v>33</v>
      </c>
      <c r="D464" s="29" t="s">
        <v>707</v>
      </c>
      <c r="E464" s="53" t="s">
        <v>57</v>
      </c>
      <c r="F464" s="20">
        <v>0</v>
      </c>
      <c r="G464" s="20">
        <v>0</v>
      </c>
      <c r="H464" s="20">
        <v>0</v>
      </c>
      <c r="I464" s="119"/>
      <c r="J464" s="120"/>
      <c r="K464" s="120"/>
      <c r="L464" s="121"/>
    </row>
    <row r="465" spans="1:12" ht="19.5" customHeight="1" x14ac:dyDescent="0.2">
      <c r="A465" s="91" t="s">
        <v>36</v>
      </c>
      <c r="B465" s="178" t="s">
        <v>33</v>
      </c>
      <c r="C465" s="36" t="s">
        <v>23</v>
      </c>
      <c r="D465" s="29"/>
      <c r="E465" s="53"/>
      <c r="F465" s="23">
        <f>F466+F485</f>
        <v>51119.399999999994</v>
      </c>
      <c r="G465" s="23">
        <f>G466+G485</f>
        <v>52486.9</v>
      </c>
      <c r="H465" s="23">
        <f>H466+H485</f>
        <v>54263.1</v>
      </c>
      <c r="I465" s="119"/>
      <c r="J465" s="120"/>
      <c r="K465" s="120"/>
      <c r="L465" s="121"/>
    </row>
    <row r="466" spans="1:12" ht="43.15" customHeight="1" x14ac:dyDescent="0.2">
      <c r="A466" s="84" t="s">
        <v>627</v>
      </c>
      <c r="B466" s="37" t="s">
        <v>33</v>
      </c>
      <c r="C466" s="38" t="s">
        <v>23</v>
      </c>
      <c r="D466" s="29" t="s">
        <v>284</v>
      </c>
      <c r="E466" s="53"/>
      <c r="F466" s="24">
        <f>F467</f>
        <v>50927.399999999994</v>
      </c>
      <c r="G466" s="24">
        <f t="shared" ref="G466:H466" si="132">G467</f>
        <v>52150.9</v>
      </c>
      <c r="H466" s="24">
        <f t="shared" si="132"/>
        <v>53927.1</v>
      </c>
      <c r="I466" s="119"/>
      <c r="J466" s="120"/>
      <c r="K466" s="120"/>
      <c r="L466" s="121"/>
    </row>
    <row r="467" spans="1:12" ht="34.9" customHeight="1" x14ac:dyDescent="0.2">
      <c r="A467" s="3" t="s">
        <v>340</v>
      </c>
      <c r="B467" s="37" t="s">
        <v>33</v>
      </c>
      <c r="C467" s="38" t="s">
        <v>23</v>
      </c>
      <c r="D467" s="7" t="s">
        <v>341</v>
      </c>
      <c r="E467" s="53"/>
      <c r="F467" s="24">
        <f>F468+F475+F482</f>
        <v>50927.399999999994</v>
      </c>
      <c r="G467" s="24">
        <f t="shared" ref="G467:H467" si="133">G468+G475+G482</f>
        <v>52150.9</v>
      </c>
      <c r="H467" s="24">
        <f t="shared" si="133"/>
        <v>53927.1</v>
      </c>
    </row>
    <row r="468" spans="1:12" ht="119.25" customHeight="1" x14ac:dyDescent="0.2">
      <c r="A468" s="3" t="s">
        <v>600</v>
      </c>
      <c r="B468" s="37" t="s">
        <v>33</v>
      </c>
      <c r="C468" s="38" t="s">
        <v>23</v>
      </c>
      <c r="D468" s="7" t="s">
        <v>342</v>
      </c>
      <c r="E468" s="53"/>
      <c r="F468" s="20">
        <f>F469+F473</f>
        <v>44280.7</v>
      </c>
      <c r="G468" s="20">
        <f>G469+G473</f>
        <v>46061.600000000006</v>
      </c>
      <c r="H468" s="20">
        <f>H469+H473</f>
        <v>47837.8</v>
      </c>
    </row>
    <row r="469" spans="1:12" ht="37.9" customHeight="1" x14ac:dyDescent="0.2">
      <c r="A469" s="148" t="s">
        <v>160</v>
      </c>
      <c r="B469" s="37" t="s">
        <v>33</v>
      </c>
      <c r="C469" s="38" t="s">
        <v>23</v>
      </c>
      <c r="D469" s="7" t="s">
        <v>343</v>
      </c>
      <c r="E469" s="53"/>
      <c r="F469" s="20">
        <f>F470+F471+F472</f>
        <v>17792.3</v>
      </c>
      <c r="G469" s="20">
        <f t="shared" ref="G469:H469" si="134">G470+G471+G472</f>
        <v>20146.7</v>
      </c>
      <c r="H469" s="20">
        <f t="shared" si="134"/>
        <v>22685.1</v>
      </c>
    </row>
    <row r="470" spans="1:12" ht="29.45" customHeight="1" x14ac:dyDescent="0.2">
      <c r="A470" s="3" t="s">
        <v>73</v>
      </c>
      <c r="B470" s="34" t="s">
        <v>33</v>
      </c>
      <c r="C470" s="7" t="s">
        <v>23</v>
      </c>
      <c r="D470" s="7" t="s">
        <v>343</v>
      </c>
      <c r="E470" s="7" t="s">
        <v>74</v>
      </c>
      <c r="F470" s="20">
        <v>16238.1</v>
      </c>
      <c r="G470" s="20">
        <v>18521.2</v>
      </c>
      <c r="H470" s="20">
        <v>21059.599999999999</v>
      </c>
    </row>
    <row r="471" spans="1:12" ht="36" customHeight="1" x14ac:dyDescent="0.2">
      <c r="A471" s="3" t="s">
        <v>182</v>
      </c>
      <c r="B471" s="34" t="s">
        <v>33</v>
      </c>
      <c r="C471" s="7" t="s">
        <v>23</v>
      </c>
      <c r="D471" s="7" t="s">
        <v>343</v>
      </c>
      <c r="E471" s="7" t="s">
        <v>57</v>
      </c>
      <c r="F471" s="20">
        <v>1552.5</v>
      </c>
      <c r="G471" s="20">
        <v>1625.5</v>
      </c>
      <c r="H471" s="20">
        <v>1625.5</v>
      </c>
    </row>
    <row r="472" spans="1:12" ht="30.75" customHeight="1" x14ac:dyDescent="0.2">
      <c r="A472" s="74" t="s">
        <v>161</v>
      </c>
      <c r="B472" s="34" t="s">
        <v>33</v>
      </c>
      <c r="C472" s="7" t="s">
        <v>23</v>
      </c>
      <c r="D472" s="7" t="s">
        <v>343</v>
      </c>
      <c r="E472" s="7" t="s">
        <v>92</v>
      </c>
      <c r="F472" s="20">
        <v>1.7</v>
      </c>
      <c r="G472" s="20">
        <v>0</v>
      </c>
      <c r="H472" s="20">
        <v>0</v>
      </c>
    </row>
    <row r="473" spans="1:12" ht="55.15" customHeight="1" x14ac:dyDescent="0.2">
      <c r="A473" s="3" t="s">
        <v>181</v>
      </c>
      <c r="B473" s="34" t="s">
        <v>33</v>
      </c>
      <c r="C473" s="7" t="s">
        <v>23</v>
      </c>
      <c r="D473" s="7" t="s">
        <v>344</v>
      </c>
      <c r="E473" s="7"/>
      <c r="F473" s="20">
        <f>F474</f>
        <v>26488.400000000001</v>
      </c>
      <c r="G473" s="20">
        <f>G474</f>
        <v>25914.9</v>
      </c>
      <c r="H473" s="20">
        <f>H474</f>
        <v>25152.7</v>
      </c>
    </row>
    <row r="474" spans="1:12" ht="24.75" customHeight="1" x14ac:dyDescent="0.2">
      <c r="A474" s="3" t="s">
        <v>73</v>
      </c>
      <c r="B474" s="34" t="s">
        <v>33</v>
      </c>
      <c r="C474" s="7" t="s">
        <v>23</v>
      </c>
      <c r="D474" s="7" t="s">
        <v>344</v>
      </c>
      <c r="E474" s="7" t="s">
        <v>74</v>
      </c>
      <c r="F474" s="20">
        <v>26488.400000000001</v>
      </c>
      <c r="G474" s="20">
        <v>25914.9</v>
      </c>
      <c r="H474" s="20">
        <v>25152.7</v>
      </c>
    </row>
    <row r="475" spans="1:12" ht="40.15" customHeight="1" x14ac:dyDescent="0.2">
      <c r="A475" s="3" t="s">
        <v>601</v>
      </c>
      <c r="B475" s="37" t="s">
        <v>33</v>
      </c>
      <c r="C475" s="38" t="s">
        <v>23</v>
      </c>
      <c r="D475" s="7" t="s">
        <v>345</v>
      </c>
      <c r="E475" s="53"/>
      <c r="F475" s="24">
        <f>F476+F480</f>
        <v>5831.5</v>
      </c>
      <c r="G475" s="24">
        <f>G476+G480</f>
        <v>5504.1</v>
      </c>
      <c r="H475" s="24">
        <f>H476+H480</f>
        <v>5504.1</v>
      </c>
    </row>
    <row r="476" spans="1:12" ht="34.5" customHeight="1" x14ac:dyDescent="0.2">
      <c r="A476" s="84" t="s">
        <v>53</v>
      </c>
      <c r="B476" s="37" t="s">
        <v>33</v>
      </c>
      <c r="C476" s="38" t="s">
        <v>23</v>
      </c>
      <c r="D476" s="17" t="s">
        <v>346</v>
      </c>
      <c r="E476" s="53"/>
      <c r="F476" s="24">
        <f t="shared" ref="F476:G476" si="135">F477+F478+F479</f>
        <v>3926</v>
      </c>
      <c r="G476" s="24">
        <f t="shared" si="135"/>
        <v>3598.6</v>
      </c>
      <c r="H476" s="24">
        <f t="shared" ref="H476" si="136">H477+H478+H479</f>
        <v>3598.6</v>
      </c>
    </row>
    <row r="477" spans="1:12" ht="28.9" customHeight="1" x14ac:dyDescent="0.2">
      <c r="A477" s="84" t="s">
        <v>54</v>
      </c>
      <c r="B477" s="37" t="s">
        <v>33</v>
      </c>
      <c r="C477" s="38" t="s">
        <v>23</v>
      </c>
      <c r="D477" s="17" t="s">
        <v>346</v>
      </c>
      <c r="E477" s="53" t="s">
        <v>55</v>
      </c>
      <c r="F477" s="24">
        <v>3230.6</v>
      </c>
      <c r="G477" s="24">
        <v>3230.6</v>
      </c>
      <c r="H477" s="24">
        <v>3230.6</v>
      </c>
    </row>
    <row r="478" spans="1:12" ht="25.5" customHeight="1" x14ac:dyDescent="0.2">
      <c r="A478" s="84" t="s">
        <v>182</v>
      </c>
      <c r="B478" s="37" t="s">
        <v>33</v>
      </c>
      <c r="C478" s="38" t="s">
        <v>23</v>
      </c>
      <c r="D478" s="17" t="s">
        <v>346</v>
      </c>
      <c r="E478" s="53" t="s">
        <v>57</v>
      </c>
      <c r="F478" s="24">
        <v>689.4</v>
      </c>
      <c r="G478" s="24">
        <v>362</v>
      </c>
      <c r="H478" s="24">
        <v>362</v>
      </c>
    </row>
    <row r="479" spans="1:12" ht="19.899999999999999" customHeight="1" x14ac:dyDescent="0.2">
      <c r="A479" s="85" t="s">
        <v>58</v>
      </c>
      <c r="B479" s="39" t="s">
        <v>33</v>
      </c>
      <c r="C479" s="110" t="s">
        <v>23</v>
      </c>
      <c r="D479" s="155" t="s">
        <v>346</v>
      </c>
      <c r="E479" s="58" t="s">
        <v>59</v>
      </c>
      <c r="F479" s="24">
        <v>6</v>
      </c>
      <c r="G479" s="24">
        <v>6</v>
      </c>
      <c r="H479" s="24">
        <v>6</v>
      </c>
    </row>
    <row r="480" spans="1:12" ht="63" customHeight="1" x14ac:dyDescent="0.2">
      <c r="A480" s="74" t="s">
        <v>181</v>
      </c>
      <c r="B480" s="39" t="s">
        <v>33</v>
      </c>
      <c r="C480" s="113" t="s">
        <v>23</v>
      </c>
      <c r="D480" s="115" t="s">
        <v>415</v>
      </c>
      <c r="E480" s="165"/>
      <c r="F480" s="24">
        <f>F481</f>
        <v>1905.5</v>
      </c>
      <c r="G480" s="24">
        <f>G481</f>
        <v>1905.5</v>
      </c>
      <c r="H480" s="24">
        <f>H481</f>
        <v>1905.5</v>
      </c>
    </row>
    <row r="481" spans="1:8" ht="33" customHeight="1" x14ac:dyDescent="0.2">
      <c r="A481" s="3" t="s">
        <v>54</v>
      </c>
      <c r="B481" s="19" t="s">
        <v>33</v>
      </c>
      <c r="C481" s="17" t="s">
        <v>23</v>
      </c>
      <c r="D481" s="7" t="s">
        <v>415</v>
      </c>
      <c r="E481" s="7" t="s">
        <v>55</v>
      </c>
      <c r="F481" s="24">
        <v>1905.5</v>
      </c>
      <c r="G481" s="24">
        <v>1905.5</v>
      </c>
      <c r="H481" s="24">
        <v>1905.5</v>
      </c>
    </row>
    <row r="482" spans="1:8" ht="33" customHeight="1" x14ac:dyDescent="0.2">
      <c r="A482" s="3" t="s">
        <v>651</v>
      </c>
      <c r="B482" s="19" t="s">
        <v>33</v>
      </c>
      <c r="C482" s="17" t="s">
        <v>23</v>
      </c>
      <c r="D482" s="7" t="s">
        <v>652</v>
      </c>
      <c r="E482" s="7"/>
      <c r="F482" s="24">
        <f t="shared" ref="F482:H483" si="137">F483</f>
        <v>815.2</v>
      </c>
      <c r="G482" s="24">
        <f t="shared" si="137"/>
        <v>585.20000000000005</v>
      </c>
      <c r="H482" s="24">
        <f t="shared" si="137"/>
        <v>585.20000000000005</v>
      </c>
    </row>
    <row r="483" spans="1:8" ht="68.45" customHeight="1" x14ac:dyDescent="0.2">
      <c r="A483" s="3" t="s">
        <v>653</v>
      </c>
      <c r="B483" s="19" t="s">
        <v>33</v>
      </c>
      <c r="C483" s="17" t="s">
        <v>23</v>
      </c>
      <c r="D483" s="7" t="s">
        <v>654</v>
      </c>
      <c r="E483" s="7"/>
      <c r="F483" s="24">
        <f t="shared" si="137"/>
        <v>815.2</v>
      </c>
      <c r="G483" s="24">
        <f t="shared" si="137"/>
        <v>585.20000000000005</v>
      </c>
      <c r="H483" s="24">
        <f t="shared" si="137"/>
        <v>585.20000000000005</v>
      </c>
    </row>
    <row r="484" spans="1:8" ht="51.6" customHeight="1" x14ac:dyDescent="0.2">
      <c r="A484" s="3" t="s">
        <v>182</v>
      </c>
      <c r="B484" s="261" t="s">
        <v>33</v>
      </c>
      <c r="C484" s="17" t="s">
        <v>23</v>
      </c>
      <c r="D484" s="7" t="s">
        <v>654</v>
      </c>
      <c r="E484" s="7" t="s">
        <v>57</v>
      </c>
      <c r="F484" s="24">
        <v>815.2</v>
      </c>
      <c r="G484" s="24">
        <v>585.20000000000005</v>
      </c>
      <c r="H484" s="24">
        <v>585.20000000000005</v>
      </c>
    </row>
    <row r="485" spans="1:8" ht="39" customHeight="1" x14ac:dyDescent="0.2">
      <c r="A485" s="83" t="s">
        <v>603</v>
      </c>
      <c r="B485" s="187" t="s">
        <v>33</v>
      </c>
      <c r="C485" s="28" t="s">
        <v>23</v>
      </c>
      <c r="D485" s="28" t="s">
        <v>347</v>
      </c>
      <c r="E485" s="7"/>
      <c r="F485" s="24">
        <f t="shared" ref="F485:H487" si="138">F486</f>
        <v>192</v>
      </c>
      <c r="G485" s="24">
        <f t="shared" si="138"/>
        <v>336</v>
      </c>
      <c r="H485" s="24">
        <f t="shared" si="138"/>
        <v>336</v>
      </c>
    </row>
    <row r="486" spans="1:8" ht="44.45" customHeight="1" x14ac:dyDescent="0.2">
      <c r="A486" s="84" t="s">
        <v>158</v>
      </c>
      <c r="B486" s="185" t="s">
        <v>33</v>
      </c>
      <c r="C486" s="29" t="s">
        <v>23</v>
      </c>
      <c r="D486" s="29" t="s">
        <v>348</v>
      </c>
      <c r="E486" s="7"/>
      <c r="F486" s="24">
        <f t="shared" si="138"/>
        <v>192</v>
      </c>
      <c r="G486" s="24">
        <f t="shared" si="138"/>
        <v>336</v>
      </c>
      <c r="H486" s="24">
        <f t="shared" si="138"/>
        <v>336</v>
      </c>
    </row>
    <row r="487" spans="1:8" ht="31.5" customHeight="1" x14ac:dyDescent="0.2">
      <c r="A487" s="84" t="s">
        <v>219</v>
      </c>
      <c r="B487" s="185" t="s">
        <v>33</v>
      </c>
      <c r="C487" s="29" t="s">
        <v>23</v>
      </c>
      <c r="D487" s="29" t="s">
        <v>349</v>
      </c>
      <c r="E487" s="7"/>
      <c r="F487" s="24">
        <f t="shared" si="138"/>
        <v>192</v>
      </c>
      <c r="G487" s="24">
        <f t="shared" si="138"/>
        <v>336</v>
      </c>
      <c r="H487" s="24">
        <f t="shared" si="138"/>
        <v>336</v>
      </c>
    </row>
    <row r="488" spans="1:8" ht="19.899999999999999" customHeight="1" x14ac:dyDescent="0.2">
      <c r="A488" s="84" t="s">
        <v>176</v>
      </c>
      <c r="B488" s="185" t="s">
        <v>33</v>
      </c>
      <c r="C488" s="29" t="s">
        <v>23</v>
      </c>
      <c r="D488" s="29" t="s">
        <v>349</v>
      </c>
      <c r="E488" s="7" t="s">
        <v>175</v>
      </c>
      <c r="F488" s="24">
        <v>192</v>
      </c>
      <c r="G488" s="24">
        <v>336</v>
      </c>
      <c r="H488" s="24">
        <v>336</v>
      </c>
    </row>
    <row r="489" spans="1:8" ht="23.45" customHeight="1" x14ac:dyDescent="0.2">
      <c r="A489" s="90" t="s">
        <v>95</v>
      </c>
      <c r="B489" s="177" t="s">
        <v>37</v>
      </c>
      <c r="C489" s="36"/>
      <c r="D489" s="29"/>
      <c r="E489" s="53"/>
      <c r="F489" s="26">
        <f>F490+F531</f>
        <v>60183.599999999991</v>
      </c>
      <c r="G489" s="26">
        <f>G490+G531</f>
        <v>53429.7</v>
      </c>
      <c r="H489" s="26">
        <f>H490+H531</f>
        <v>55727.7</v>
      </c>
    </row>
    <row r="490" spans="1:8" ht="15" customHeight="1" x14ac:dyDescent="0.2">
      <c r="A490" s="101" t="s">
        <v>38</v>
      </c>
      <c r="B490" s="178" t="s">
        <v>37</v>
      </c>
      <c r="C490" s="36" t="s">
        <v>10</v>
      </c>
      <c r="D490" s="29"/>
      <c r="E490" s="53"/>
      <c r="F490" s="23">
        <f t="shared" ref="F490:H490" si="139">F491</f>
        <v>59361.099999999991</v>
      </c>
      <c r="G490" s="23">
        <f t="shared" si="139"/>
        <v>52595.1</v>
      </c>
      <c r="H490" s="23">
        <f t="shared" si="139"/>
        <v>54859.7</v>
      </c>
    </row>
    <row r="491" spans="1:8" ht="58.9" customHeight="1" x14ac:dyDescent="0.2">
      <c r="A491" s="84" t="s">
        <v>593</v>
      </c>
      <c r="B491" s="37" t="s">
        <v>37</v>
      </c>
      <c r="C491" s="38" t="s">
        <v>10</v>
      </c>
      <c r="D491" s="29" t="s">
        <v>350</v>
      </c>
      <c r="E491" s="53"/>
      <c r="F491" s="20">
        <f>F492+F527</f>
        <v>59361.099999999991</v>
      </c>
      <c r="G491" s="20">
        <f>G492+G527</f>
        <v>52595.1</v>
      </c>
      <c r="H491" s="20">
        <f>H492+H527</f>
        <v>54859.7</v>
      </c>
    </row>
    <row r="492" spans="1:8" ht="38.25" x14ac:dyDescent="0.2">
      <c r="A492" s="84" t="s">
        <v>594</v>
      </c>
      <c r="B492" s="37" t="s">
        <v>37</v>
      </c>
      <c r="C492" s="38" t="s">
        <v>10</v>
      </c>
      <c r="D492" s="29" t="s">
        <v>351</v>
      </c>
      <c r="E492" s="53"/>
      <c r="F492" s="20">
        <f>F493+F507+F515+F522+F498+F512</f>
        <v>58661.099999999991</v>
      </c>
      <c r="G492" s="20">
        <f>G493+G507+G515+G522+G498</f>
        <v>51895.1</v>
      </c>
      <c r="H492" s="20">
        <f>H493+H507+H515+H522</f>
        <v>54159.7</v>
      </c>
    </row>
    <row r="493" spans="1:8" ht="37.15" customHeight="1" x14ac:dyDescent="0.2">
      <c r="A493" s="84" t="s">
        <v>352</v>
      </c>
      <c r="B493" s="37" t="s">
        <v>37</v>
      </c>
      <c r="C493" s="38" t="s">
        <v>10</v>
      </c>
      <c r="D493" s="29" t="s">
        <v>353</v>
      </c>
      <c r="E493" s="53"/>
      <c r="F493" s="20">
        <f>F495+F497</f>
        <v>20126.099999999999</v>
      </c>
      <c r="G493" s="20">
        <f>G495+G497</f>
        <v>20851</v>
      </c>
      <c r="H493" s="20">
        <f>H495+H497</f>
        <v>21796</v>
      </c>
    </row>
    <row r="494" spans="1:8" x14ac:dyDescent="0.2">
      <c r="A494" s="84" t="s">
        <v>98</v>
      </c>
      <c r="B494" s="37" t="s">
        <v>37</v>
      </c>
      <c r="C494" s="38" t="s">
        <v>10</v>
      </c>
      <c r="D494" s="29" t="s">
        <v>354</v>
      </c>
      <c r="E494" s="53"/>
      <c r="F494" s="20">
        <f>F495</f>
        <v>15074.9</v>
      </c>
      <c r="G494" s="20">
        <f>G495</f>
        <v>14880.5</v>
      </c>
      <c r="H494" s="20">
        <f>H495</f>
        <v>14880.5</v>
      </c>
    </row>
    <row r="495" spans="1:8" x14ac:dyDescent="0.2">
      <c r="A495" s="3" t="s">
        <v>80</v>
      </c>
      <c r="B495" s="19" t="s">
        <v>37</v>
      </c>
      <c r="C495" s="17" t="s">
        <v>10</v>
      </c>
      <c r="D495" s="29" t="s">
        <v>354</v>
      </c>
      <c r="E495" s="7" t="s">
        <v>81</v>
      </c>
      <c r="F495" s="20">
        <v>15074.9</v>
      </c>
      <c r="G495" s="20">
        <v>14880.5</v>
      </c>
      <c r="H495" s="20">
        <v>14880.5</v>
      </c>
    </row>
    <row r="496" spans="1:8" ht="51" x14ac:dyDescent="0.2">
      <c r="A496" s="3" t="s">
        <v>181</v>
      </c>
      <c r="B496" s="19" t="s">
        <v>37</v>
      </c>
      <c r="C496" s="17" t="s">
        <v>10</v>
      </c>
      <c r="D496" s="7" t="s">
        <v>355</v>
      </c>
      <c r="E496" s="7"/>
      <c r="F496" s="20">
        <f>F497</f>
        <v>5051.2</v>
      </c>
      <c r="G496" s="20">
        <f>G497</f>
        <v>5970.5</v>
      </c>
      <c r="H496" s="20">
        <f>H497</f>
        <v>6915.5</v>
      </c>
    </row>
    <row r="497" spans="1:8" x14ac:dyDescent="0.2">
      <c r="A497" s="3" t="s">
        <v>80</v>
      </c>
      <c r="B497" s="19" t="s">
        <v>37</v>
      </c>
      <c r="C497" s="17" t="s">
        <v>10</v>
      </c>
      <c r="D497" s="7" t="s">
        <v>355</v>
      </c>
      <c r="E497" s="7" t="s">
        <v>81</v>
      </c>
      <c r="F497" s="20">
        <v>5051.2</v>
      </c>
      <c r="G497" s="20">
        <v>5970.5</v>
      </c>
      <c r="H497" s="20">
        <v>6915.5</v>
      </c>
    </row>
    <row r="498" spans="1:8" ht="54.6" customHeight="1" x14ac:dyDescent="0.2">
      <c r="A498" s="3" t="s">
        <v>419</v>
      </c>
      <c r="B498" s="19" t="s">
        <v>37</v>
      </c>
      <c r="C498" s="17" t="s">
        <v>10</v>
      </c>
      <c r="D498" s="7" t="s">
        <v>420</v>
      </c>
      <c r="E498" s="7"/>
      <c r="F498" s="20">
        <f>F501+F499+F503+F505</f>
        <v>20677.2</v>
      </c>
      <c r="G498" s="20">
        <f>G501+G499</f>
        <v>290</v>
      </c>
      <c r="H498" s="20">
        <v>0</v>
      </c>
    </row>
    <row r="499" spans="1:8" ht="23.45" customHeight="1" x14ac:dyDescent="0.2">
      <c r="A499" s="84" t="s">
        <v>98</v>
      </c>
      <c r="B499" s="19" t="s">
        <v>37</v>
      </c>
      <c r="C499" s="17" t="s">
        <v>10</v>
      </c>
      <c r="D499" s="7" t="s">
        <v>492</v>
      </c>
      <c r="E499" s="7"/>
      <c r="F499" s="20">
        <f>F500</f>
        <v>871.6</v>
      </c>
      <c r="G499" s="20">
        <f>G500</f>
        <v>0</v>
      </c>
      <c r="H499" s="20">
        <f>H500</f>
        <v>0</v>
      </c>
    </row>
    <row r="500" spans="1:8" ht="26.45" customHeight="1" x14ac:dyDescent="0.2">
      <c r="A500" s="3" t="s">
        <v>80</v>
      </c>
      <c r="B500" s="19" t="s">
        <v>37</v>
      </c>
      <c r="C500" s="17" t="s">
        <v>10</v>
      </c>
      <c r="D500" s="7" t="s">
        <v>492</v>
      </c>
      <c r="E500" s="7" t="s">
        <v>81</v>
      </c>
      <c r="F500" s="20">
        <v>871.6</v>
      </c>
      <c r="G500" s="20">
        <v>0</v>
      </c>
      <c r="H500" s="20">
        <v>0</v>
      </c>
    </row>
    <row r="501" spans="1:8" ht="43.15" customHeight="1" x14ac:dyDescent="0.2">
      <c r="A501" s="3" t="s">
        <v>693</v>
      </c>
      <c r="B501" s="19" t="s">
        <v>37</v>
      </c>
      <c r="C501" s="17" t="s">
        <v>10</v>
      </c>
      <c r="D501" s="7" t="s">
        <v>461</v>
      </c>
      <c r="E501" s="7"/>
      <c r="F501" s="20">
        <f>F502</f>
        <v>0</v>
      </c>
      <c r="G501" s="20">
        <f>G502</f>
        <v>290</v>
      </c>
      <c r="H501" s="20">
        <v>0</v>
      </c>
    </row>
    <row r="502" spans="1:8" x14ac:dyDescent="0.2">
      <c r="A502" s="3" t="s">
        <v>80</v>
      </c>
      <c r="B502" s="19" t="s">
        <v>37</v>
      </c>
      <c r="C502" s="17" t="s">
        <v>10</v>
      </c>
      <c r="D502" s="7" t="s">
        <v>461</v>
      </c>
      <c r="E502" s="7" t="s">
        <v>81</v>
      </c>
      <c r="F502" s="20">
        <v>0</v>
      </c>
      <c r="G502" s="20">
        <v>290</v>
      </c>
      <c r="H502" s="20">
        <v>0</v>
      </c>
    </row>
    <row r="503" spans="1:8" ht="25.5" x14ac:dyDescent="0.2">
      <c r="A503" s="3" t="s">
        <v>692</v>
      </c>
      <c r="B503" s="19" t="s">
        <v>37</v>
      </c>
      <c r="C503" s="17" t="s">
        <v>10</v>
      </c>
      <c r="D503" s="7" t="s">
        <v>650</v>
      </c>
      <c r="E503" s="7"/>
      <c r="F503" s="20">
        <f>F504</f>
        <v>18623.400000000001</v>
      </c>
      <c r="G503" s="20">
        <f>G504</f>
        <v>0</v>
      </c>
      <c r="H503" s="20">
        <f>H504</f>
        <v>0</v>
      </c>
    </row>
    <row r="504" spans="1:8" x14ac:dyDescent="0.2">
      <c r="A504" s="3" t="s">
        <v>80</v>
      </c>
      <c r="B504" s="19" t="s">
        <v>37</v>
      </c>
      <c r="C504" s="17" t="s">
        <v>10</v>
      </c>
      <c r="D504" s="7" t="s">
        <v>650</v>
      </c>
      <c r="E504" s="7" t="s">
        <v>81</v>
      </c>
      <c r="F504" s="20">
        <v>18623.400000000001</v>
      </c>
      <c r="G504" s="20">
        <v>0</v>
      </c>
      <c r="H504" s="20">
        <v>0</v>
      </c>
    </row>
    <row r="505" spans="1:8" ht="31.9" customHeight="1" x14ac:dyDescent="0.2">
      <c r="A505" s="3" t="s">
        <v>702</v>
      </c>
      <c r="B505" s="19" t="s">
        <v>37</v>
      </c>
      <c r="C505" s="17" t="s">
        <v>10</v>
      </c>
      <c r="D505" s="7" t="s">
        <v>703</v>
      </c>
      <c r="E505" s="7"/>
      <c r="F505" s="20">
        <f>F506</f>
        <v>1182.2</v>
      </c>
      <c r="G505" s="20">
        <v>0</v>
      </c>
      <c r="H505" s="20">
        <v>0</v>
      </c>
    </row>
    <row r="506" spans="1:8" ht="18.600000000000001" customHeight="1" x14ac:dyDescent="0.2">
      <c r="A506" s="3" t="s">
        <v>80</v>
      </c>
      <c r="B506" s="19" t="s">
        <v>37</v>
      </c>
      <c r="C506" s="17" t="s">
        <v>10</v>
      </c>
      <c r="D506" s="7" t="s">
        <v>703</v>
      </c>
      <c r="E506" s="7" t="s">
        <v>81</v>
      </c>
      <c r="F506" s="20">
        <v>1182.2</v>
      </c>
      <c r="G506" s="20">
        <v>0</v>
      </c>
      <c r="H506" s="20">
        <v>0</v>
      </c>
    </row>
    <row r="507" spans="1:8" ht="25.5" x14ac:dyDescent="0.2">
      <c r="A507" s="3" t="s">
        <v>356</v>
      </c>
      <c r="B507" s="19" t="s">
        <v>37</v>
      </c>
      <c r="C507" s="17" t="s">
        <v>10</v>
      </c>
      <c r="D507" s="7" t="s">
        <v>357</v>
      </c>
      <c r="E507" s="7"/>
      <c r="F507" s="20">
        <f>F509+F511</f>
        <v>2905.3</v>
      </c>
      <c r="G507" s="20">
        <f>G509+G511</f>
        <v>2975.6000000000004</v>
      </c>
      <c r="H507" s="20">
        <f>H509+H511</f>
        <v>3116.6</v>
      </c>
    </row>
    <row r="508" spans="1:8" x14ac:dyDescent="0.2">
      <c r="A508" s="84" t="s">
        <v>97</v>
      </c>
      <c r="B508" s="37" t="s">
        <v>37</v>
      </c>
      <c r="C508" s="38" t="s">
        <v>10</v>
      </c>
      <c r="D508" s="29" t="s">
        <v>358</v>
      </c>
      <c r="E508" s="53"/>
      <c r="F508" s="20">
        <f t="shared" ref="F508:H508" si="140">F509</f>
        <v>2151.4</v>
      </c>
      <c r="G508" s="20">
        <f t="shared" si="140"/>
        <v>2084.4</v>
      </c>
      <c r="H508" s="20">
        <f t="shared" si="140"/>
        <v>2084.5</v>
      </c>
    </row>
    <row r="509" spans="1:8" x14ac:dyDescent="0.2">
      <c r="A509" s="84" t="s">
        <v>80</v>
      </c>
      <c r="B509" s="19" t="s">
        <v>37</v>
      </c>
      <c r="C509" s="17" t="s">
        <v>10</v>
      </c>
      <c r="D509" s="57" t="s">
        <v>358</v>
      </c>
      <c r="E509" s="7" t="s">
        <v>81</v>
      </c>
      <c r="F509" s="20">
        <v>2151.4</v>
      </c>
      <c r="G509" s="20">
        <v>2084.4</v>
      </c>
      <c r="H509" s="20">
        <v>2084.5</v>
      </c>
    </row>
    <row r="510" spans="1:8" ht="51" x14ac:dyDescent="0.2">
      <c r="A510" s="3" t="s">
        <v>181</v>
      </c>
      <c r="B510" s="19" t="s">
        <v>37</v>
      </c>
      <c r="C510" s="17" t="s">
        <v>10</v>
      </c>
      <c r="D510" s="7" t="s">
        <v>359</v>
      </c>
      <c r="E510" s="7"/>
      <c r="F510" s="20">
        <f>F511</f>
        <v>753.9</v>
      </c>
      <c r="G510" s="20">
        <f>G511</f>
        <v>891.2</v>
      </c>
      <c r="H510" s="20">
        <f>H511</f>
        <v>1032.0999999999999</v>
      </c>
    </row>
    <row r="511" spans="1:8" x14ac:dyDescent="0.2">
      <c r="A511" s="3" t="s">
        <v>80</v>
      </c>
      <c r="B511" s="19" t="s">
        <v>37</v>
      </c>
      <c r="C511" s="17" t="s">
        <v>10</v>
      </c>
      <c r="D511" s="7" t="s">
        <v>359</v>
      </c>
      <c r="E511" s="7" t="s">
        <v>81</v>
      </c>
      <c r="F511" s="20">
        <v>753.9</v>
      </c>
      <c r="G511" s="20">
        <v>891.2</v>
      </c>
      <c r="H511" s="20">
        <v>1032.0999999999999</v>
      </c>
    </row>
    <row r="512" spans="1:8" ht="51" x14ac:dyDescent="0.2">
      <c r="A512" s="3" t="s">
        <v>714</v>
      </c>
      <c r="B512" s="19" t="s">
        <v>37</v>
      </c>
      <c r="C512" s="17" t="s">
        <v>10</v>
      </c>
      <c r="D512" s="7" t="s">
        <v>712</v>
      </c>
      <c r="E512" s="7"/>
      <c r="F512" s="20">
        <f>F513</f>
        <v>21</v>
      </c>
      <c r="G512" s="20">
        <f t="shared" ref="G512:H513" si="141">G513</f>
        <v>0</v>
      </c>
      <c r="H512" s="20">
        <f t="shared" si="141"/>
        <v>0</v>
      </c>
    </row>
    <row r="513" spans="1:8" x14ac:dyDescent="0.2">
      <c r="A513" s="84" t="s">
        <v>97</v>
      </c>
      <c r="B513" s="19" t="s">
        <v>37</v>
      </c>
      <c r="C513" s="17" t="s">
        <v>10</v>
      </c>
      <c r="D513" s="7" t="s">
        <v>713</v>
      </c>
      <c r="E513" s="7"/>
      <c r="F513" s="20">
        <f>F514</f>
        <v>21</v>
      </c>
      <c r="G513" s="20">
        <f t="shared" si="141"/>
        <v>0</v>
      </c>
      <c r="H513" s="20">
        <f t="shared" si="141"/>
        <v>0</v>
      </c>
    </row>
    <row r="514" spans="1:8" x14ac:dyDescent="0.2">
      <c r="A514" s="3" t="s">
        <v>80</v>
      </c>
      <c r="B514" s="19" t="s">
        <v>37</v>
      </c>
      <c r="C514" s="17" t="s">
        <v>10</v>
      </c>
      <c r="D514" s="7" t="s">
        <v>713</v>
      </c>
      <c r="E514" s="7" t="s">
        <v>81</v>
      </c>
      <c r="F514" s="20">
        <v>21</v>
      </c>
      <c r="G514" s="20">
        <v>0</v>
      </c>
      <c r="H514" s="20">
        <v>0</v>
      </c>
    </row>
    <row r="515" spans="1:8" ht="55.9" customHeight="1" x14ac:dyDescent="0.2">
      <c r="A515" s="3" t="s">
        <v>360</v>
      </c>
      <c r="B515" s="19" t="s">
        <v>361</v>
      </c>
      <c r="C515" s="17" t="s">
        <v>10</v>
      </c>
      <c r="D515" s="7" t="s">
        <v>362</v>
      </c>
      <c r="E515" s="7"/>
      <c r="F515" s="20">
        <f>F516+F520</f>
        <v>14553.5</v>
      </c>
      <c r="G515" s="20">
        <f>G516+G520</f>
        <v>15350.599999999999</v>
      </c>
      <c r="H515" s="20">
        <f>H516+H520</f>
        <v>16253.3</v>
      </c>
    </row>
    <row r="516" spans="1:8" ht="38.25" x14ac:dyDescent="0.2">
      <c r="A516" s="235" t="s">
        <v>72</v>
      </c>
      <c r="B516" s="37" t="s">
        <v>37</v>
      </c>
      <c r="C516" s="38" t="s">
        <v>10</v>
      </c>
      <c r="D516" s="29" t="s">
        <v>363</v>
      </c>
      <c r="E516" s="53"/>
      <c r="F516" s="20">
        <f>F519+F517+F518</f>
        <v>9728.5</v>
      </c>
      <c r="G516" s="20">
        <f t="shared" ref="G516:H516" si="142">G519+G517+G518</f>
        <v>9647.4</v>
      </c>
      <c r="H516" s="20">
        <f t="shared" si="142"/>
        <v>9647.5</v>
      </c>
    </row>
    <row r="517" spans="1:8" ht="25.5" x14ac:dyDescent="0.2">
      <c r="A517" s="84" t="s">
        <v>73</v>
      </c>
      <c r="B517" s="37" t="s">
        <v>37</v>
      </c>
      <c r="C517" s="38" t="s">
        <v>10</v>
      </c>
      <c r="D517" s="29" t="s">
        <v>363</v>
      </c>
      <c r="E517" s="53" t="s">
        <v>74</v>
      </c>
      <c r="F517" s="20">
        <v>7460.2</v>
      </c>
      <c r="G517" s="20">
        <v>7460.2</v>
      </c>
      <c r="H517" s="20">
        <v>7460.3</v>
      </c>
    </row>
    <row r="518" spans="1:8" ht="38.25" x14ac:dyDescent="0.2">
      <c r="A518" s="84" t="s">
        <v>182</v>
      </c>
      <c r="B518" s="37" t="s">
        <v>37</v>
      </c>
      <c r="C518" s="38" t="s">
        <v>10</v>
      </c>
      <c r="D518" s="29" t="s">
        <v>363</v>
      </c>
      <c r="E518" s="53" t="s">
        <v>57</v>
      </c>
      <c r="F518" s="20">
        <v>2251.1</v>
      </c>
      <c r="G518" s="20">
        <v>2170</v>
      </c>
      <c r="H518" s="20">
        <v>2170</v>
      </c>
    </row>
    <row r="519" spans="1:8" x14ac:dyDescent="0.2">
      <c r="A519" s="85" t="s">
        <v>58</v>
      </c>
      <c r="B519" s="39" t="s">
        <v>37</v>
      </c>
      <c r="C519" s="110" t="s">
        <v>10</v>
      </c>
      <c r="D519" s="29" t="s">
        <v>363</v>
      </c>
      <c r="E519" s="58" t="s">
        <v>59</v>
      </c>
      <c r="F519" s="20">
        <v>17.2</v>
      </c>
      <c r="G519" s="20">
        <v>17.2</v>
      </c>
      <c r="H519" s="20">
        <v>17.2</v>
      </c>
    </row>
    <row r="520" spans="1:8" ht="51" x14ac:dyDescent="0.2">
      <c r="A520" s="3" t="s">
        <v>181</v>
      </c>
      <c r="B520" s="19" t="s">
        <v>37</v>
      </c>
      <c r="C520" s="17" t="s">
        <v>10</v>
      </c>
      <c r="D520" s="7" t="s">
        <v>364</v>
      </c>
      <c r="E520" s="7"/>
      <c r="F520" s="20">
        <f>F521</f>
        <v>4825</v>
      </c>
      <c r="G520" s="20">
        <f>G521</f>
        <v>5703.2</v>
      </c>
      <c r="H520" s="20">
        <f>H521</f>
        <v>6605.8</v>
      </c>
    </row>
    <row r="521" spans="1:8" ht="25.5" x14ac:dyDescent="0.2">
      <c r="A521" s="3" t="s">
        <v>73</v>
      </c>
      <c r="B521" s="19" t="s">
        <v>37</v>
      </c>
      <c r="C521" s="17" t="s">
        <v>10</v>
      </c>
      <c r="D521" s="7" t="s">
        <v>364</v>
      </c>
      <c r="E521" s="7" t="s">
        <v>74</v>
      </c>
      <c r="F521" s="20">
        <v>4825</v>
      </c>
      <c r="G521" s="20">
        <v>5703.2</v>
      </c>
      <c r="H521" s="20">
        <v>6605.8</v>
      </c>
    </row>
    <row r="522" spans="1:8" ht="69.599999999999994" customHeight="1" x14ac:dyDescent="0.2">
      <c r="A522" s="3" t="s">
        <v>365</v>
      </c>
      <c r="B522" s="19" t="s">
        <v>361</v>
      </c>
      <c r="C522" s="17" t="s">
        <v>10</v>
      </c>
      <c r="D522" s="7" t="s">
        <v>366</v>
      </c>
      <c r="E522" s="7"/>
      <c r="F522" s="20">
        <f>F525</f>
        <v>378</v>
      </c>
      <c r="G522" s="20">
        <f>G525+G523</f>
        <v>12427.9</v>
      </c>
      <c r="H522" s="20">
        <f>H525+H523</f>
        <v>12993.8</v>
      </c>
    </row>
    <row r="523" spans="1:8" ht="47.45" customHeight="1" x14ac:dyDescent="0.2">
      <c r="A523" s="84" t="s">
        <v>72</v>
      </c>
      <c r="B523" s="19" t="s">
        <v>361</v>
      </c>
      <c r="C523" s="17" t="s">
        <v>10</v>
      </c>
      <c r="D523" s="7" t="s">
        <v>459</v>
      </c>
      <c r="E523" s="7"/>
      <c r="F523" s="20">
        <f>F524</f>
        <v>0</v>
      </c>
      <c r="G523" s="20">
        <f>G524</f>
        <v>12049.9</v>
      </c>
      <c r="H523" s="20">
        <f>H524</f>
        <v>12615.8</v>
      </c>
    </row>
    <row r="524" spans="1:8" ht="45.6" customHeight="1" x14ac:dyDescent="0.2">
      <c r="A524" s="84" t="s">
        <v>182</v>
      </c>
      <c r="B524" s="19" t="s">
        <v>361</v>
      </c>
      <c r="C524" s="17" t="s">
        <v>10</v>
      </c>
      <c r="D524" s="7" t="s">
        <v>459</v>
      </c>
      <c r="E524" s="7" t="s">
        <v>57</v>
      </c>
      <c r="F524" s="20">
        <v>0</v>
      </c>
      <c r="G524" s="20">
        <v>12049.9</v>
      </c>
      <c r="H524" s="20">
        <v>12615.8</v>
      </c>
    </row>
    <row r="525" spans="1:8" ht="34.9" customHeight="1" x14ac:dyDescent="0.2">
      <c r="A525" s="3" t="s">
        <v>526</v>
      </c>
      <c r="B525" s="19" t="s">
        <v>37</v>
      </c>
      <c r="C525" s="17" t="s">
        <v>10</v>
      </c>
      <c r="D525" s="7" t="s">
        <v>525</v>
      </c>
      <c r="E525" s="7"/>
      <c r="F525" s="20">
        <f>F526</f>
        <v>378</v>
      </c>
      <c r="G525" s="20">
        <f>G526</f>
        <v>378</v>
      </c>
      <c r="H525" s="20">
        <f>H526</f>
        <v>378</v>
      </c>
    </row>
    <row r="526" spans="1:8" ht="45" customHeight="1" x14ac:dyDescent="0.2">
      <c r="A526" s="3" t="s">
        <v>182</v>
      </c>
      <c r="B526" s="19" t="s">
        <v>37</v>
      </c>
      <c r="C526" s="17" t="s">
        <v>10</v>
      </c>
      <c r="D526" s="7" t="s">
        <v>525</v>
      </c>
      <c r="E526" s="7" t="s">
        <v>57</v>
      </c>
      <c r="F526" s="20">
        <v>378</v>
      </c>
      <c r="G526" s="20">
        <v>378</v>
      </c>
      <c r="H526" s="20">
        <v>378</v>
      </c>
    </row>
    <row r="527" spans="1:8" ht="28.15" customHeight="1" x14ac:dyDescent="0.2">
      <c r="A527" s="3" t="s">
        <v>619</v>
      </c>
      <c r="B527" s="19" t="s">
        <v>37</v>
      </c>
      <c r="C527" s="17" t="s">
        <v>10</v>
      </c>
      <c r="D527" s="7" t="s">
        <v>367</v>
      </c>
      <c r="E527" s="7"/>
      <c r="F527" s="20">
        <f t="shared" ref="F527:H529" si="143">F528</f>
        <v>700</v>
      </c>
      <c r="G527" s="20">
        <f t="shared" si="143"/>
        <v>700</v>
      </c>
      <c r="H527" s="20">
        <f t="shared" si="143"/>
        <v>700</v>
      </c>
    </row>
    <row r="528" spans="1:8" ht="26.45" customHeight="1" x14ac:dyDescent="0.2">
      <c r="A528" s="3" t="s">
        <v>368</v>
      </c>
      <c r="B528" s="19" t="s">
        <v>361</v>
      </c>
      <c r="C528" s="17" t="s">
        <v>10</v>
      </c>
      <c r="D528" s="7" t="s">
        <v>369</v>
      </c>
      <c r="E528" s="7"/>
      <c r="F528" s="20">
        <f t="shared" si="143"/>
        <v>700</v>
      </c>
      <c r="G528" s="20">
        <f t="shared" si="143"/>
        <v>700</v>
      </c>
      <c r="H528" s="20">
        <f t="shared" si="143"/>
        <v>700</v>
      </c>
    </row>
    <row r="529" spans="1:8" ht="35.450000000000003" customHeight="1" x14ac:dyDescent="0.2">
      <c r="A529" s="3" t="s">
        <v>96</v>
      </c>
      <c r="B529" s="19" t="s">
        <v>37</v>
      </c>
      <c r="C529" s="17" t="s">
        <v>10</v>
      </c>
      <c r="D529" s="7" t="s">
        <v>370</v>
      </c>
      <c r="E529" s="7"/>
      <c r="F529" s="20">
        <f t="shared" si="143"/>
        <v>700</v>
      </c>
      <c r="G529" s="20">
        <f t="shared" si="143"/>
        <v>700</v>
      </c>
      <c r="H529" s="20">
        <f t="shared" si="143"/>
        <v>700</v>
      </c>
    </row>
    <row r="530" spans="1:8" ht="49.15" customHeight="1" x14ac:dyDescent="0.2">
      <c r="A530" s="3" t="s">
        <v>182</v>
      </c>
      <c r="B530" s="19" t="s">
        <v>37</v>
      </c>
      <c r="C530" s="17" t="s">
        <v>10</v>
      </c>
      <c r="D530" s="7" t="s">
        <v>370</v>
      </c>
      <c r="E530" s="7" t="s">
        <v>57</v>
      </c>
      <c r="F530" s="20">
        <v>700</v>
      </c>
      <c r="G530" s="20">
        <v>700</v>
      </c>
      <c r="H530" s="20">
        <v>700</v>
      </c>
    </row>
    <row r="531" spans="1:8" ht="33" customHeight="1" x14ac:dyDescent="0.2">
      <c r="A531" s="86" t="s">
        <v>554</v>
      </c>
      <c r="B531" s="15" t="s">
        <v>37</v>
      </c>
      <c r="C531" s="16" t="s">
        <v>15</v>
      </c>
      <c r="D531" s="7"/>
      <c r="E531" s="7"/>
      <c r="F531" s="23">
        <f>F532</f>
        <v>822.5</v>
      </c>
      <c r="G531" s="23">
        <f t="shared" ref="G531:H533" si="144">G532</f>
        <v>834.6</v>
      </c>
      <c r="H531" s="23">
        <f t="shared" si="144"/>
        <v>868</v>
      </c>
    </row>
    <row r="532" spans="1:8" ht="60.6" customHeight="1" x14ac:dyDescent="0.2">
      <c r="A532" s="3" t="s">
        <v>593</v>
      </c>
      <c r="B532" s="19" t="s">
        <v>37</v>
      </c>
      <c r="C532" s="17" t="s">
        <v>15</v>
      </c>
      <c r="D532" s="7" t="s">
        <v>350</v>
      </c>
      <c r="E532" s="7"/>
      <c r="F532" s="20">
        <f>F533</f>
        <v>822.5</v>
      </c>
      <c r="G532" s="20">
        <f t="shared" si="144"/>
        <v>834.6</v>
      </c>
      <c r="H532" s="20">
        <f t="shared" si="144"/>
        <v>868</v>
      </c>
    </row>
    <row r="533" spans="1:8" ht="49.15" customHeight="1" x14ac:dyDescent="0.2">
      <c r="A533" s="3" t="s">
        <v>201</v>
      </c>
      <c r="B533" s="19" t="s">
        <v>37</v>
      </c>
      <c r="C533" s="17" t="s">
        <v>15</v>
      </c>
      <c r="D533" s="7" t="s">
        <v>371</v>
      </c>
      <c r="E533" s="7"/>
      <c r="F533" s="20">
        <f>F534</f>
        <v>822.5</v>
      </c>
      <c r="G533" s="20">
        <f t="shared" si="144"/>
        <v>834.6</v>
      </c>
      <c r="H533" s="20">
        <f t="shared" si="144"/>
        <v>868</v>
      </c>
    </row>
    <row r="534" spans="1:8" ht="49.15" customHeight="1" x14ac:dyDescent="0.2">
      <c r="A534" s="3" t="s">
        <v>595</v>
      </c>
      <c r="B534" s="19" t="s">
        <v>37</v>
      </c>
      <c r="C534" s="17" t="s">
        <v>15</v>
      </c>
      <c r="D534" s="7" t="s">
        <v>486</v>
      </c>
      <c r="E534" s="7"/>
      <c r="F534" s="20">
        <f>F535+F538</f>
        <v>822.5</v>
      </c>
      <c r="G534" s="20">
        <f t="shared" ref="G534:H534" si="145">G535+G538</f>
        <v>834.6</v>
      </c>
      <c r="H534" s="20">
        <f t="shared" si="145"/>
        <v>868</v>
      </c>
    </row>
    <row r="535" spans="1:8" ht="49.15" customHeight="1" x14ac:dyDescent="0.2">
      <c r="A535" s="3" t="s">
        <v>72</v>
      </c>
      <c r="B535" s="19" t="s">
        <v>37</v>
      </c>
      <c r="C535" s="17" t="s">
        <v>15</v>
      </c>
      <c r="D535" s="7" t="s">
        <v>487</v>
      </c>
      <c r="E535" s="7"/>
      <c r="F535" s="20">
        <f>F536+F537</f>
        <v>427.7</v>
      </c>
      <c r="G535" s="20">
        <f t="shared" ref="G535:H535" si="146">G536</f>
        <v>407.6</v>
      </c>
      <c r="H535" s="20">
        <f t="shared" si="146"/>
        <v>407.6</v>
      </c>
    </row>
    <row r="536" spans="1:8" ht="34.15" customHeight="1" x14ac:dyDescent="0.2">
      <c r="A536" s="3" t="s">
        <v>73</v>
      </c>
      <c r="B536" s="19" t="s">
        <v>37</v>
      </c>
      <c r="C536" s="17" t="s">
        <v>15</v>
      </c>
      <c r="D536" s="7" t="s">
        <v>487</v>
      </c>
      <c r="E536" s="7" t="s">
        <v>74</v>
      </c>
      <c r="F536" s="20">
        <v>407.7</v>
      </c>
      <c r="G536" s="20">
        <v>407.6</v>
      </c>
      <c r="H536" s="20">
        <v>407.6</v>
      </c>
    </row>
    <row r="537" spans="1:8" ht="49.15" customHeight="1" x14ac:dyDescent="0.2">
      <c r="A537" s="3" t="s">
        <v>182</v>
      </c>
      <c r="B537" s="19" t="s">
        <v>37</v>
      </c>
      <c r="C537" s="17" t="s">
        <v>15</v>
      </c>
      <c r="D537" s="7" t="s">
        <v>487</v>
      </c>
      <c r="E537" s="7" t="s">
        <v>57</v>
      </c>
      <c r="F537" s="20">
        <v>20</v>
      </c>
      <c r="G537" s="20">
        <v>0</v>
      </c>
      <c r="H537" s="20">
        <v>0</v>
      </c>
    </row>
    <row r="538" spans="1:8" ht="63.6" customHeight="1" x14ac:dyDescent="0.2">
      <c r="A538" s="3" t="s">
        <v>181</v>
      </c>
      <c r="B538" s="19" t="s">
        <v>37</v>
      </c>
      <c r="C538" s="17" t="s">
        <v>15</v>
      </c>
      <c r="D538" s="7" t="s">
        <v>488</v>
      </c>
      <c r="E538" s="7"/>
      <c r="F538" s="20">
        <f>F539</f>
        <v>394.8</v>
      </c>
      <c r="G538" s="20">
        <f t="shared" ref="G538:H538" si="147">G539</f>
        <v>427</v>
      </c>
      <c r="H538" s="20">
        <f t="shared" si="147"/>
        <v>460.4</v>
      </c>
    </row>
    <row r="539" spans="1:8" ht="49.15" customHeight="1" x14ac:dyDescent="0.2">
      <c r="A539" s="3" t="s">
        <v>73</v>
      </c>
      <c r="B539" s="19" t="s">
        <v>37</v>
      </c>
      <c r="C539" s="17" t="s">
        <v>15</v>
      </c>
      <c r="D539" s="7" t="s">
        <v>488</v>
      </c>
      <c r="E539" s="7" t="s">
        <v>74</v>
      </c>
      <c r="F539" s="20">
        <v>394.8</v>
      </c>
      <c r="G539" s="20">
        <v>427</v>
      </c>
      <c r="H539" s="20">
        <v>460.4</v>
      </c>
    </row>
    <row r="540" spans="1:8" ht="25.15" customHeight="1" x14ac:dyDescent="0.2">
      <c r="A540" s="95" t="s">
        <v>39</v>
      </c>
      <c r="B540" s="215" t="s">
        <v>23</v>
      </c>
      <c r="C540" s="116"/>
      <c r="D540" s="28"/>
      <c r="E540" s="54"/>
      <c r="F540" s="26">
        <f>F541+F545</f>
        <v>313.10000000000002</v>
      </c>
      <c r="G540" s="26">
        <f>G541+G545</f>
        <v>1401.1</v>
      </c>
      <c r="H540" s="26">
        <f>H541+H545</f>
        <v>410.6</v>
      </c>
    </row>
    <row r="541" spans="1:8" ht="25.5" x14ac:dyDescent="0.2">
      <c r="A541" s="91" t="s">
        <v>40</v>
      </c>
      <c r="B541" s="178" t="s">
        <v>23</v>
      </c>
      <c r="C541" s="36" t="s">
        <v>33</v>
      </c>
      <c r="D541" s="29"/>
      <c r="E541" s="53"/>
      <c r="F541" s="23">
        <f t="shared" ref="F541:H543" si="148">F542</f>
        <v>241.1</v>
      </c>
      <c r="G541" s="23">
        <f t="shared" si="148"/>
        <v>242.6</v>
      </c>
      <c r="H541" s="23">
        <f t="shared" si="148"/>
        <v>242.6</v>
      </c>
    </row>
    <row r="542" spans="1:8" ht="25.5" x14ac:dyDescent="0.2">
      <c r="A542" s="84" t="s">
        <v>99</v>
      </c>
      <c r="B542" s="37" t="s">
        <v>23</v>
      </c>
      <c r="C542" s="38" t="s">
        <v>33</v>
      </c>
      <c r="D542" s="29" t="s">
        <v>120</v>
      </c>
      <c r="E542" s="53"/>
      <c r="F542" s="24">
        <f t="shared" si="148"/>
        <v>241.1</v>
      </c>
      <c r="G542" s="24">
        <f t="shared" si="148"/>
        <v>242.6</v>
      </c>
      <c r="H542" s="24">
        <f t="shared" si="148"/>
        <v>242.6</v>
      </c>
    </row>
    <row r="543" spans="1:8" ht="89.25" x14ac:dyDescent="0.2">
      <c r="A543" s="84" t="s">
        <v>200</v>
      </c>
      <c r="B543" s="37" t="s">
        <v>23</v>
      </c>
      <c r="C543" s="38" t="s">
        <v>33</v>
      </c>
      <c r="D543" s="29" t="s">
        <v>119</v>
      </c>
      <c r="E543" s="53"/>
      <c r="F543" s="24">
        <f t="shared" si="148"/>
        <v>241.1</v>
      </c>
      <c r="G543" s="24">
        <f t="shared" si="148"/>
        <v>242.6</v>
      </c>
      <c r="H543" s="24">
        <f t="shared" si="148"/>
        <v>242.6</v>
      </c>
    </row>
    <row r="544" spans="1:8" ht="43.15" customHeight="1" x14ac:dyDescent="0.2">
      <c r="A544" s="84" t="s">
        <v>182</v>
      </c>
      <c r="B544" s="37" t="s">
        <v>23</v>
      </c>
      <c r="C544" s="38" t="s">
        <v>33</v>
      </c>
      <c r="D544" s="29" t="s">
        <v>119</v>
      </c>
      <c r="E544" s="53" t="s">
        <v>57</v>
      </c>
      <c r="F544" s="24">
        <v>241.1</v>
      </c>
      <c r="G544" s="24">
        <v>242.6</v>
      </c>
      <c r="H544" s="24">
        <v>242.6</v>
      </c>
    </row>
    <row r="545" spans="1:8" ht="22.5" customHeight="1" x14ac:dyDescent="0.2">
      <c r="A545" s="86" t="s">
        <v>157</v>
      </c>
      <c r="B545" s="15" t="s">
        <v>23</v>
      </c>
      <c r="C545" s="16" t="s">
        <v>23</v>
      </c>
      <c r="D545" s="16"/>
      <c r="E545" s="16"/>
      <c r="F545" s="23">
        <f>F546</f>
        <v>72</v>
      </c>
      <c r="G545" s="23">
        <f t="shared" ref="F545:H547" si="149">G546</f>
        <v>1158.5</v>
      </c>
      <c r="H545" s="23">
        <f t="shared" si="149"/>
        <v>168</v>
      </c>
    </row>
    <row r="546" spans="1:8" ht="38.25" x14ac:dyDescent="0.2">
      <c r="A546" s="83" t="s">
        <v>603</v>
      </c>
      <c r="B546" s="187" t="s">
        <v>23</v>
      </c>
      <c r="C546" s="28" t="s">
        <v>23</v>
      </c>
      <c r="D546" s="28" t="s">
        <v>347</v>
      </c>
      <c r="E546" s="7"/>
      <c r="F546" s="24">
        <f>F547+F553+F550</f>
        <v>72</v>
      </c>
      <c r="G546" s="24">
        <f>G547+G553+G550</f>
        <v>1158.5</v>
      </c>
      <c r="H546" s="24">
        <f>H547+H553+H550</f>
        <v>168</v>
      </c>
    </row>
    <row r="547" spans="1:8" ht="51" x14ac:dyDescent="0.2">
      <c r="A547" s="84" t="s">
        <v>158</v>
      </c>
      <c r="B547" s="185" t="s">
        <v>23</v>
      </c>
      <c r="C547" s="29" t="s">
        <v>23</v>
      </c>
      <c r="D547" s="29" t="s">
        <v>348</v>
      </c>
      <c r="E547" s="7"/>
      <c r="F547" s="24">
        <f t="shared" si="149"/>
        <v>0</v>
      </c>
      <c r="G547" s="24">
        <f t="shared" si="149"/>
        <v>96</v>
      </c>
      <c r="H547" s="24">
        <f t="shared" si="149"/>
        <v>96</v>
      </c>
    </row>
    <row r="548" spans="1:8" ht="25.5" x14ac:dyDescent="0.2">
      <c r="A548" s="85" t="s">
        <v>159</v>
      </c>
      <c r="B548" s="189" t="s">
        <v>23</v>
      </c>
      <c r="C548" s="57" t="s">
        <v>23</v>
      </c>
      <c r="D548" s="57" t="s">
        <v>372</v>
      </c>
      <c r="E548" s="7"/>
      <c r="F548" s="24">
        <f>F549</f>
        <v>0</v>
      </c>
      <c r="G548" s="24">
        <f>G549</f>
        <v>96</v>
      </c>
      <c r="H548" s="24">
        <f>H549</f>
        <v>96</v>
      </c>
    </row>
    <row r="549" spans="1:8" x14ac:dyDescent="0.2">
      <c r="A549" s="3" t="s">
        <v>176</v>
      </c>
      <c r="B549" s="34" t="s">
        <v>23</v>
      </c>
      <c r="C549" s="7" t="s">
        <v>23</v>
      </c>
      <c r="D549" s="7" t="s">
        <v>372</v>
      </c>
      <c r="E549" s="115" t="s">
        <v>175</v>
      </c>
      <c r="F549" s="254">
        <v>0</v>
      </c>
      <c r="G549" s="254">
        <v>96</v>
      </c>
      <c r="H549" s="254">
        <v>96</v>
      </c>
    </row>
    <row r="550" spans="1:8" ht="38.25" x14ac:dyDescent="0.2">
      <c r="A550" s="3" t="s">
        <v>410</v>
      </c>
      <c r="B550" s="34" t="s">
        <v>23</v>
      </c>
      <c r="C550" s="7" t="s">
        <v>23</v>
      </c>
      <c r="D550" s="7" t="s">
        <v>412</v>
      </c>
      <c r="E550" s="115"/>
      <c r="F550" s="254">
        <f>F552</f>
        <v>72</v>
      </c>
      <c r="G550" s="254">
        <f>G552</f>
        <v>72</v>
      </c>
      <c r="H550" s="254">
        <f>H552</f>
        <v>72</v>
      </c>
    </row>
    <row r="551" spans="1:8" ht="25.5" x14ac:dyDescent="0.2">
      <c r="A551" s="118" t="s">
        <v>159</v>
      </c>
      <c r="B551" s="34" t="s">
        <v>23</v>
      </c>
      <c r="C551" s="7" t="s">
        <v>23</v>
      </c>
      <c r="D551" s="7" t="s">
        <v>413</v>
      </c>
      <c r="E551" s="115"/>
      <c r="F551" s="254">
        <f>F552</f>
        <v>72</v>
      </c>
      <c r="G551" s="254">
        <f>G552</f>
        <v>72</v>
      </c>
      <c r="H551" s="254">
        <f>H552</f>
        <v>72</v>
      </c>
    </row>
    <row r="552" spans="1:8" ht="38.25" x14ac:dyDescent="0.2">
      <c r="A552" s="84" t="s">
        <v>182</v>
      </c>
      <c r="B552" s="34" t="s">
        <v>23</v>
      </c>
      <c r="C552" s="7" t="s">
        <v>23</v>
      </c>
      <c r="D552" s="7" t="s">
        <v>413</v>
      </c>
      <c r="E552" s="115" t="s">
        <v>57</v>
      </c>
      <c r="F552" s="254">
        <v>72</v>
      </c>
      <c r="G552" s="254">
        <v>72</v>
      </c>
      <c r="H552" s="254">
        <v>72</v>
      </c>
    </row>
    <row r="553" spans="1:8" ht="51" x14ac:dyDescent="0.2">
      <c r="A553" s="3" t="s">
        <v>604</v>
      </c>
      <c r="B553" s="34" t="s">
        <v>23</v>
      </c>
      <c r="C553" s="7" t="s">
        <v>23</v>
      </c>
      <c r="D553" s="7" t="s">
        <v>408</v>
      </c>
      <c r="E553" s="7"/>
      <c r="F553" s="24">
        <v>0</v>
      </c>
      <c r="G553" s="24">
        <f>G555</f>
        <v>990.5</v>
      </c>
      <c r="H553" s="24">
        <f>H555</f>
        <v>0</v>
      </c>
    </row>
    <row r="554" spans="1:8" ht="42.6" customHeight="1" x14ac:dyDescent="0.2">
      <c r="A554" s="3" t="s">
        <v>411</v>
      </c>
      <c r="B554" s="34" t="s">
        <v>23</v>
      </c>
      <c r="C554" s="7" t="s">
        <v>23</v>
      </c>
      <c r="D554" s="7" t="s">
        <v>409</v>
      </c>
      <c r="E554" s="7"/>
      <c r="F554" s="24">
        <v>0</v>
      </c>
      <c r="G554" s="24">
        <f>G555</f>
        <v>990.5</v>
      </c>
      <c r="H554" s="24">
        <f>H555</f>
        <v>0</v>
      </c>
    </row>
    <row r="555" spans="1:8" x14ac:dyDescent="0.2">
      <c r="A555" s="3" t="s">
        <v>83</v>
      </c>
      <c r="B555" s="34" t="s">
        <v>23</v>
      </c>
      <c r="C555" s="7" t="s">
        <v>23</v>
      </c>
      <c r="D555" s="7" t="s">
        <v>409</v>
      </c>
      <c r="E555" s="7" t="s">
        <v>142</v>
      </c>
      <c r="F555" s="24">
        <v>0</v>
      </c>
      <c r="G555" s="24">
        <v>990.5</v>
      </c>
      <c r="H555" s="24">
        <v>0</v>
      </c>
    </row>
    <row r="556" spans="1:8" ht="19.899999999999999" customHeight="1" x14ac:dyDescent="0.2">
      <c r="A556" s="197" t="s">
        <v>41</v>
      </c>
      <c r="B556" s="215" t="s">
        <v>42</v>
      </c>
      <c r="C556" s="116"/>
      <c r="D556" s="28"/>
      <c r="E556" s="54"/>
      <c r="F556" s="198">
        <f>F563+F583+F557</f>
        <v>12179</v>
      </c>
      <c r="G556" s="198">
        <f t="shared" ref="G556:H556" si="150">G563+G583+G557</f>
        <v>9821.7999999999993</v>
      </c>
      <c r="H556" s="198">
        <f t="shared" si="150"/>
        <v>9527.6</v>
      </c>
    </row>
    <row r="557" spans="1:8" x14ac:dyDescent="0.2">
      <c r="A557" s="40" t="s">
        <v>171</v>
      </c>
      <c r="B557" s="15" t="s">
        <v>42</v>
      </c>
      <c r="C557" s="16" t="s">
        <v>10</v>
      </c>
      <c r="D557" s="7"/>
      <c r="E557" s="7"/>
      <c r="F557" s="23">
        <f t="shared" ref="F557:H558" si="151">F558</f>
        <v>3204.3999999999996</v>
      </c>
      <c r="G557" s="23">
        <f t="shared" si="151"/>
        <v>3204.3999999999996</v>
      </c>
      <c r="H557" s="23">
        <f t="shared" si="151"/>
        <v>3204.3999999999996</v>
      </c>
    </row>
    <row r="558" spans="1:8" ht="25.5" x14ac:dyDescent="0.2">
      <c r="A558" s="3" t="s">
        <v>228</v>
      </c>
      <c r="B558" s="19" t="s">
        <v>42</v>
      </c>
      <c r="C558" s="17" t="s">
        <v>10</v>
      </c>
      <c r="D558" s="7" t="s">
        <v>229</v>
      </c>
      <c r="E558" s="7"/>
      <c r="F558" s="24">
        <f t="shared" si="151"/>
        <v>3204.3999999999996</v>
      </c>
      <c r="G558" s="24">
        <f t="shared" si="151"/>
        <v>3204.3999999999996</v>
      </c>
      <c r="H558" s="24">
        <f t="shared" si="151"/>
        <v>3204.3999999999996</v>
      </c>
    </row>
    <row r="559" spans="1:8" ht="51" x14ac:dyDescent="0.2">
      <c r="A559" s="3" t="s">
        <v>613</v>
      </c>
      <c r="B559" s="19" t="s">
        <v>42</v>
      </c>
      <c r="C559" s="17" t="s">
        <v>10</v>
      </c>
      <c r="D559" s="7" t="s">
        <v>373</v>
      </c>
      <c r="E559" s="7"/>
      <c r="F559" s="42">
        <f>F560</f>
        <v>3204.3999999999996</v>
      </c>
      <c r="G559" s="42">
        <f>G560</f>
        <v>3204.3999999999996</v>
      </c>
      <c r="H559" s="42">
        <f>H560</f>
        <v>3204.3999999999996</v>
      </c>
    </row>
    <row r="560" spans="1:8" ht="30.4" customHeight="1" x14ac:dyDescent="0.2">
      <c r="A560" s="3" t="s">
        <v>183</v>
      </c>
      <c r="B560" s="19" t="s">
        <v>42</v>
      </c>
      <c r="C560" s="17" t="s">
        <v>10</v>
      </c>
      <c r="D560" s="7" t="s">
        <v>374</v>
      </c>
      <c r="E560" s="7"/>
      <c r="F560" s="42">
        <f>F561+F562</f>
        <v>3204.3999999999996</v>
      </c>
      <c r="G560" s="42">
        <f>G561+G562</f>
        <v>3204.3999999999996</v>
      </c>
      <c r="H560" s="42">
        <f>H561+H562</f>
        <v>3204.3999999999996</v>
      </c>
    </row>
    <row r="561" spans="1:8" ht="41.45" customHeight="1" x14ac:dyDescent="0.2">
      <c r="A561" s="84" t="s">
        <v>182</v>
      </c>
      <c r="B561" s="19" t="s">
        <v>42</v>
      </c>
      <c r="C561" s="17" t="s">
        <v>10</v>
      </c>
      <c r="D561" s="7" t="s">
        <v>374</v>
      </c>
      <c r="E561" s="7" t="s">
        <v>57</v>
      </c>
      <c r="F561" s="42">
        <v>31.7</v>
      </c>
      <c r="G561" s="42">
        <v>31.7</v>
      </c>
      <c r="H561" s="42">
        <v>31.7</v>
      </c>
    </row>
    <row r="562" spans="1:8" ht="25.5" x14ac:dyDescent="0.2">
      <c r="A562" s="3" t="s">
        <v>162</v>
      </c>
      <c r="B562" s="19" t="s">
        <v>42</v>
      </c>
      <c r="C562" s="17" t="s">
        <v>10</v>
      </c>
      <c r="D562" s="7" t="s">
        <v>374</v>
      </c>
      <c r="E562" s="7" t="s">
        <v>113</v>
      </c>
      <c r="F562" s="42">
        <v>3172.7</v>
      </c>
      <c r="G562" s="42">
        <v>3172.7</v>
      </c>
      <c r="H562" s="42">
        <v>3172.7</v>
      </c>
    </row>
    <row r="563" spans="1:8" ht="22.15" customHeight="1" x14ac:dyDescent="0.2">
      <c r="A563" s="91" t="s">
        <v>43</v>
      </c>
      <c r="B563" s="178" t="s">
        <v>42</v>
      </c>
      <c r="C563" s="36" t="s">
        <v>14</v>
      </c>
      <c r="D563" s="29"/>
      <c r="E563" s="53"/>
      <c r="F563" s="23">
        <f>F569+F576+F564+F573</f>
        <v>8286</v>
      </c>
      <c r="G563" s="23">
        <f>G569+G576+G564</f>
        <v>5928.7999999999993</v>
      </c>
      <c r="H563" s="23">
        <f>H569+H576+H564</f>
        <v>5634.6</v>
      </c>
    </row>
    <row r="564" spans="1:8" ht="38.25" x14ac:dyDescent="0.2">
      <c r="A564" s="84" t="s">
        <v>637</v>
      </c>
      <c r="B564" s="185" t="s">
        <v>42</v>
      </c>
      <c r="C564" s="29" t="s">
        <v>14</v>
      </c>
      <c r="D564" s="29" t="s">
        <v>284</v>
      </c>
      <c r="E564" s="53"/>
      <c r="F564" s="20">
        <f t="shared" ref="F564:H564" si="152">F565</f>
        <v>2337.3000000000002</v>
      </c>
      <c r="G564" s="20">
        <f t="shared" si="152"/>
        <v>2518.6</v>
      </c>
      <c r="H564" s="20">
        <f t="shared" si="152"/>
        <v>2518.6</v>
      </c>
    </row>
    <row r="565" spans="1:8" ht="25.5" x14ac:dyDescent="0.2">
      <c r="A565" s="3" t="s">
        <v>295</v>
      </c>
      <c r="B565" s="37" t="s">
        <v>42</v>
      </c>
      <c r="C565" s="38" t="s">
        <v>14</v>
      </c>
      <c r="D565" s="17" t="s">
        <v>296</v>
      </c>
      <c r="E565" s="53"/>
      <c r="F565" s="20">
        <f t="shared" ref="F565:G565" si="153">F567</f>
        <v>2337.3000000000002</v>
      </c>
      <c r="G565" s="20">
        <f t="shared" si="153"/>
        <v>2518.6</v>
      </c>
      <c r="H565" s="20">
        <f t="shared" ref="H565" si="154">H567</f>
        <v>2518.6</v>
      </c>
    </row>
    <row r="566" spans="1:8" ht="85.9" customHeight="1" x14ac:dyDescent="0.2">
      <c r="A566" s="3" t="s">
        <v>375</v>
      </c>
      <c r="B566" s="185" t="s">
        <v>42</v>
      </c>
      <c r="C566" s="29" t="s">
        <v>14</v>
      </c>
      <c r="D566" s="17" t="s">
        <v>376</v>
      </c>
      <c r="E566" s="53"/>
      <c r="F566" s="20">
        <f t="shared" ref="F566:H567" si="155">F567</f>
        <v>2337.3000000000002</v>
      </c>
      <c r="G566" s="20">
        <f t="shared" si="155"/>
        <v>2518.6</v>
      </c>
      <c r="H566" s="20">
        <f t="shared" si="155"/>
        <v>2518.6</v>
      </c>
    </row>
    <row r="567" spans="1:8" ht="82.9" customHeight="1" x14ac:dyDescent="0.2">
      <c r="A567" s="174" t="s">
        <v>90</v>
      </c>
      <c r="B567" s="37" t="s">
        <v>42</v>
      </c>
      <c r="C567" s="38" t="s">
        <v>14</v>
      </c>
      <c r="D567" s="17" t="s">
        <v>377</v>
      </c>
      <c r="E567" s="53"/>
      <c r="F567" s="20">
        <f t="shared" si="155"/>
        <v>2337.3000000000002</v>
      </c>
      <c r="G567" s="20">
        <f t="shared" si="155"/>
        <v>2518.6</v>
      </c>
      <c r="H567" s="20">
        <f t="shared" si="155"/>
        <v>2518.6</v>
      </c>
    </row>
    <row r="568" spans="1:8" x14ac:dyDescent="0.2">
      <c r="A568" s="3" t="s">
        <v>80</v>
      </c>
      <c r="B568" s="37" t="s">
        <v>42</v>
      </c>
      <c r="C568" s="38" t="s">
        <v>14</v>
      </c>
      <c r="D568" s="17" t="s">
        <v>377</v>
      </c>
      <c r="E568" s="53" t="s">
        <v>81</v>
      </c>
      <c r="F568" s="20">
        <v>2337.3000000000002</v>
      </c>
      <c r="G568" s="20">
        <v>2518.6</v>
      </c>
      <c r="H568" s="20">
        <v>2518.6</v>
      </c>
    </row>
    <row r="569" spans="1:8" ht="38.25" x14ac:dyDescent="0.2">
      <c r="A569" s="3" t="s">
        <v>531</v>
      </c>
      <c r="B569" s="37" t="s">
        <v>42</v>
      </c>
      <c r="C569" s="38" t="s">
        <v>14</v>
      </c>
      <c r="D569" s="7" t="s">
        <v>209</v>
      </c>
      <c r="E569" s="7"/>
      <c r="F569" s="24">
        <f>F570</f>
        <v>2807.6</v>
      </c>
      <c r="G569" s="24">
        <f>G570</f>
        <v>294.2</v>
      </c>
      <c r="H569" s="24">
        <f>H570</f>
        <v>0</v>
      </c>
    </row>
    <row r="570" spans="1:8" ht="25.5" x14ac:dyDescent="0.2">
      <c r="A570" s="3" t="s">
        <v>213</v>
      </c>
      <c r="B570" s="37" t="s">
        <v>42</v>
      </c>
      <c r="C570" s="38" t="s">
        <v>14</v>
      </c>
      <c r="D570" s="7" t="s">
        <v>210</v>
      </c>
      <c r="E570" s="7"/>
      <c r="F570" s="24">
        <f t="shared" ref="F570:H571" si="156">F571</f>
        <v>2807.6</v>
      </c>
      <c r="G570" s="24">
        <f t="shared" si="156"/>
        <v>294.2</v>
      </c>
      <c r="H570" s="24">
        <f t="shared" si="156"/>
        <v>0</v>
      </c>
    </row>
    <row r="571" spans="1:8" ht="25.9" customHeight="1" x14ac:dyDescent="0.2">
      <c r="A571" s="84" t="s">
        <v>211</v>
      </c>
      <c r="B571" s="37" t="s">
        <v>42</v>
      </c>
      <c r="C571" s="38" t="s">
        <v>14</v>
      </c>
      <c r="D571" s="7" t="s">
        <v>212</v>
      </c>
      <c r="E571" s="7"/>
      <c r="F571" s="24">
        <f t="shared" si="156"/>
        <v>2807.6</v>
      </c>
      <c r="G571" s="24">
        <f t="shared" si="156"/>
        <v>294.2</v>
      </c>
      <c r="H571" s="24">
        <f t="shared" si="156"/>
        <v>0</v>
      </c>
    </row>
    <row r="572" spans="1:8" ht="30" customHeight="1" x14ac:dyDescent="0.2">
      <c r="A572" s="74" t="s">
        <v>161</v>
      </c>
      <c r="B572" s="39" t="s">
        <v>42</v>
      </c>
      <c r="C572" s="110" t="s">
        <v>14</v>
      </c>
      <c r="D572" s="115" t="s">
        <v>212</v>
      </c>
      <c r="E572" s="115" t="s">
        <v>92</v>
      </c>
      <c r="F572" s="254">
        <v>2807.6</v>
      </c>
      <c r="G572" s="24">
        <v>294.2</v>
      </c>
      <c r="H572" s="24">
        <v>0</v>
      </c>
    </row>
    <row r="573" spans="1:8" ht="30" customHeight="1" x14ac:dyDescent="0.2">
      <c r="A573" s="84" t="s">
        <v>18</v>
      </c>
      <c r="B573" s="37" t="s">
        <v>42</v>
      </c>
      <c r="C573" s="38" t="s">
        <v>14</v>
      </c>
      <c r="D573" s="29" t="s">
        <v>124</v>
      </c>
      <c r="E573" s="7"/>
      <c r="F573" s="24">
        <f>F574</f>
        <v>25</v>
      </c>
      <c r="G573" s="24">
        <f t="shared" ref="G573:H574" si="157">G574</f>
        <v>0</v>
      </c>
      <c r="H573" s="24">
        <f t="shared" si="157"/>
        <v>0</v>
      </c>
    </row>
    <row r="574" spans="1:8" ht="30" customHeight="1" x14ac:dyDescent="0.2">
      <c r="A574" s="84" t="s">
        <v>63</v>
      </c>
      <c r="B574" s="37" t="s">
        <v>42</v>
      </c>
      <c r="C574" s="38" t="s">
        <v>14</v>
      </c>
      <c r="D574" s="29" t="s">
        <v>125</v>
      </c>
      <c r="E574" s="7"/>
      <c r="F574" s="24">
        <f>F575</f>
        <v>25</v>
      </c>
      <c r="G574" s="24">
        <f t="shared" si="157"/>
        <v>0</v>
      </c>
      <c r="H574" s="24">
        <f t="shared" si="157"/>
        <v>0</v>
      </c>
    </row>
    <row r="575" spans="1:8" ht="30" customHeight="1" x14ac:dyDescent="0.2">
      <c r="A575" s="3" t="s">
        <v>184</v>
      </c>
      <c r="B575" s="19" t="s">
        <v>42</v>
      </c>
      <c r="C575" s="17" t="s">
        <v>14</v>
      </c>
      <c r="D575" s="29" t="s">
        <v>125</v>
      </c>
      <c r="E575" s="7" t="s">
        <v>185</v>
      </c>
      <c r="F575" s="24">
        <v>25</v>
      </c>
      <c r="G575" s="24">
        <v>0</v>
      </c>
      <c r="H575" s="24">
        <v>0</v>
      </c>
    </row>
    <row r="576" spans="1:8" ht="32.450000000000003" customHeight="1" x14ac:dyDescent="0.2">
      <c r="A576" s="3" t="s">
        <v>139</v>
      </c>
      <c r="B576" s="34" t="s">
        <v>42</v>
      </c>
      <c r="C576" s="7" t="s">
        <v>14</v>
      </c>
      <c r="D576" s="7" t="s">
        <v>140</v>
      </c>
      <c r="E576" s="7"/>
      <c r="F576" s="20">
        <f t="shared" ref="F576:G576" si="158">F577+F581</f>
        <v>3116.1</v>
      </c>
      <c r="G576" s="20">
        <f t="shared" si="158"/>
        <v>3116</v>
      </c>
      <c r="H576" s="20">
        <f t="shared" ref="H576" si="159">H577+H581</f>
        <v>3116</v>
      </c>
    </row>
    <row r="577" spans="1:9" ht="52.9" customHeight="1" x14ac:dyDescent="0.2">
      <c r="A577" s="83" t="s">
        <v>666</v>
      </c>
      <c r="B577" s="187" t="s">
        <v>42</v>
      </c>
      <c r="C577" s="28" t="s">
        <v>14</v>
      </c>
      <c r="D577" s="28" t="s">
        <v>141</v>
      </c>
      <c r="E577" s="54"/>
      <c r="F577" s="255">
        <f t="shared" ref="F577:G577" si="160">F578+F579</f>
        <v>2424</v>
      </c>
      <c r="G577" s="20">
        <f t="shared" si="160"/>
        <v>2424</v>
      </c>
      <c r="H577" s="20">
        <f t="shared" ref="H577" si="161">H578+H579</f>
        <v>2424</v>
      </c>
    </row>
    <row r="578" spans="1:9" ht="27.75" customHeight="1" x14ac:dyDescent="0.2">
      <c r="A578" s="84" t="s">
        <v>182</v>
      </c>
      <c r="B578" s="185" t="s">
        <v>42</v>
      </c>
      <c r="C578" s="29" t="s">
        <v>14</v>
      </c>
      <c r="D578" s="29" t="s">
        <v>141</v>
      </c>
      <c r="E578" s="53" t="s">
        <v>57</v>
      </c>
      <c r="F578" s="20">
        <v>24</v>
      </c>
      <c r="G578" s="20">
        <v>24</v>
      </c>
      <c r="H578" s="20">
        <v>24</v>
      </c>
    </row>
    <row r="579" spans="1:9" ht="27.6" customHeight="1" x14ac:dyDescent="0.2">
      <c r="A579" s="85" t="s">
        <v>161</v>
      </c>
      <c r="B579" s="189" t="s">
        <v>42</v>
      </c>
      <c r="C579" s="57" t="s">
        <v>14</v>
      </c>
      <c r="D579" s="57" t="s">
        <v>141</v>
      </c>
      <c r="E579" s="58" t="s">
        <v>92</v>
      </c>
      <c r="F579" s="253">
        <v>2400</v>
      </c>
      <c r="G579" s="253">
        <v>2400</v>
      </c>
      <c r="H579" s="253">
        <v>2400</v>
      </c>
    </row>
    <row r="580" spans="1:9" ht="76.900000000000006" customHeight="1" x14ac:dyDescent="0.2">
      <c r="A580" s="3" t="s">
        <v>191</v>
      </c>
      <c r="B580" s="189" t="s">
        <v>42</v>
      </c>
      <c r="C580" s="57" t="s">
        <v>14</v>
      </c>
      <c r="D580" s="7" t="s">
        <v>190</v>
      </c>
      <c r="E580" s="7"/>
      <c r="F580" s="20">
        <f>F581</f>
        <v>692.1</v>
      </c>
      <c r="G580" s="20">
        <f>G581</f>
        <v>692</v>
      </c>
      <c r="H580" s="20">
        <f>H581</f>
        <v>692</v>
      </c>
    </row>
    <row r="581" spans="1:9" ht="114.75" x14ac:dyDescent="0.2">
      <c r="A581" s="3" t="s">
        <v>193</v>
      </c>
      <c r="B581" s="34" t="s">
        <v>42</v>
      </c>
      <c r="C581" s="7" t="s">
        <v>14</v>
      </c>
      <c r="D581" s="17" t="s">
        <v>192</v>
      </c>
      <c r="E581" s="7"/>
      <c r="F581" s="20">
        <f t="shared" ref="F581:H581" si="162">F582</f>
        <v>692.1</v>
      </c>
      <c r="G581" s="20">
        <f t="shared" si="162"/>
        <v>692</v>
      </c>
      <c r="H581" s="20">
        <f t="shared" si="162"/>
        <v>692</v>
      </c>
    </row>
    <row r="582" spans="1:9" ht="25.5" x14ac:dyDescent="0.2">
      <c r="A582" s="3" t="s">
        <v>161</v>
      </c>
      <c r="B582" s="34" t="s">
        <v>42</v>
      </c>
      <c r="C582" s="7" t="s">
        <v>14</v>
      </c>
      <c r="D582" s="17" t="s">
        <v>192</v>
      </c>
      <c r="E582" s="17" t="s">
        <v>92</v>
      </c>
      <c r="F582" s="20">
        <v>692.1</v>
      </c>
      <c r="G582" s="20">
        <v>692</v>
      </c>
      <c r="H582" s="20">
        <v>692</v>
      </c>
    </row>
    <row r="583" spans="1:9" ht="26.45" customHeight="1" x14ac:dyDescent="0.2">
      <c r="A583" s="91" t="s">
        <v>44</v>
      </c>
      <c r="B583" s="178">
        <v>10</v>
      </c>
      <c r="C583" s="36" t="s">
        <v>17</v>
      </c>
      <c r="D583" s="29"/>
      <c r="E583" s="53"/>
      <c r="F583" s="23">
        <f>F588+F584</f>
        <v>688.6</v>
      </c>
      <c r="G583" s="23">
        <f t="shared" ref="G583:H583" si="163">G588+G584</f>
        <v>688.6</v>
      </c>
      <c r="H583" s="23">
        <f t="shared" si="163"/>
        <v>688.6</v>
      </c>
    </row>
    <row r="584" spans="1:9" ht="53.45" customHeight="1" x14ac:dyDescent="0.2">
      <c r="A584" s="3" t="s">
        <v>538</v>
      </c>
      <c r="B584" s="19" t="s">
        <v>42</v>
      </c>
      <c r="C584" s="17" t="s">
        <v>17</v>
      </c>
      <c r="D584" s="17" t="s">
        <v>539</v>
      </c>
      <c r="E584" s="17"/>
      <c r="F584" s="42">
        <f>F585</f>
        <v>664.6</v>
      </c>
      <c r="G584" s="42">
        <f t="shared" ref="G584:H586" si="164">G585</f>
        <v>664.6</v>
      </c>
      <c r="H584" s="42">
        <f t="shared" si="164"/>
        <v>664.6</v>
      </c>
    </row>
    <row r="585" spans="1:9" ht="44.45" customHeight="1" x14ac:dyDescent="0.2">
      <c r="A585" s="3" t="s">
        <v>541</v>
      </c>
      <c r="B585" s="19" t="s">
        <v>42</v>
      </c>
      <c r="C585" s="17" t="s">
        <v>17</v>
      </c>
      <c r="D585" s="17" t="s">
        <v>540</v>
      </c>
      <c r="E585" s="16"/>
      <c r="F585" s="42">
        <f>F586</f>
        <v>664.6</v>
      </c>
      <c r="G585" s="42">
        <f t="shared" si="164"/>
        <v>664.6</v>
      </c>
      <c r="H585" s="42">
        <f t="shared" si="164"/>
        <v>664.6</v>
      </c>
    </row>
    <row r="586" spans="1:9" ht="26.45" customHeight="1" x14ac:dyDescent="0.2">
      <c r="A586" s="3" t="s">
        <v>115</v>
      </c>
      <c r="B586" s="19" t="s">
        <v>42</v>
      </c>
      <c r="C586" s="17" t="s">
        <v>17</v>
      </c>
      <c r="D586" s="17" t="s">
        <v>542</v>
      </c>
      <c r="E586" s="16"/>
      <c r="F586" s="42">
        <f>F587</f>
        <v>664.6</v>
      </c>
      <c r="G586" s="42">
        <f t="shared" si="164"/>
        <v>664.6</v>
      </c>
      <c r="H586" s="42">
        <f t="shared" si="164"/>
        <v>664.6</v>
      </c>
    </row>
    <row r="587" spans="1:9" ht="26.45" customHeight="1" x14ac:dyDescent="0.2">
      <c r="A587" s="3" t="s">
        <v>116</v>
      </c>
      <c r="B587" s="19" t="s">
        <v>42</v>
      </c>
      <c r="C587" s="17" t="s">
        <v>17</v>
      </c>
      <c r="D587" s="17" t="s">
        <v>542</v>
      </c>
      <c r="E587" s="7" t="s">
        <v>105</v>
      </c>
      <c r="F587" s="42">
        <v>664.6</v>
      </c>
      <c r="G587" s="42">
        <v>664.6</v>
      </c>
      <c r="H587" s="42">
        <v>664.6</v>
      </c>
    </row>
    <row r="588" spans="1:9" ht="28.5" customHeight="1" x14ac:dyDescent="0.2">
      <c r="A588" s="84" t="s">
        <v>104</v>
      </c>
      <c r="B588" s="37" t="s">
        <v>42</v>
      </c>
      <c r="C588" s="38" t="s">
        <v>17</v>
      </c>
      <c r="D588" s="29" t="s">
        <v>101</v>
      </c>
      <c r="E588" s="53"/>
      <c r="F588" s="20">
        <f>F589</f>
        <v>24</v>
      </c>
      <c r="G588" s="20">
        <f t="shared" ref="G588:H588" si="165">G589</f>
        <v>24</v>
      </c>
      <c r="H588" s="20">
        <f t="shared" si="165"/>
        <v>24</v>
      </c>
    </row>
    <row r="589" spans="1:9" ht="30" customHeight="1" x14ac:dyDescent="0.2">
      <c r="A589" s="84" t="s">
        <v>667</v>
      </c>
      <c r="B589" s="37" t="s">
        <v>42</v>
      </c>
      <c r="C589" s="38" t="s">
        <v>17</v>
      </c>
      <c r="D589" s="29" t="s">
        <v>500</v>
      </c>
      <c r="E589" s="53"/>
      <c r="F589" s="20">
        <f>F590</f>
        <v>24</v>
      </c>
      <c r="G589" s="20">
        <f t="shared" ref="G589:H589" si="166">G590</f>
        <v>24</v>
      </c>
      <c r="H589" s="20">
        <f t="shared" si="166"/>
        <v>24</v>
      </c>
    </row>
    <row r="590" spans="1:9" ht="42.6" customHeight="1" x14ac:dyDescent="0.2">
      <c r="A590" s="84" t="s">
        <v>502</v>
      </c>
      <c r="B590" s="37" t="s">
        <v>42</v>
      </c>
      <c r="C590" s="38" t="s">
        <v>17</v>
      </c>
      <c r="D590" s="29" t="s">
        <v>500</v>
      </c>
      <c r="E590" s="53" t="s">
        <v>501</v>
      </c>
      <c r="F590" s="20">
        <v>24</v>
      </c>
      <c r="G590" s="20">
        <v>24</v>
      </c>
      <c r="H590" s="20">
        <v>24</v>
      </c>
      <c r="I590" s="78"/>
    </row>
    <row r="591" spans="1:9" ht="24" customHeight="1" x14ac:dyDescent="0.2">
      <c r="A591" s="102" t="s">
        <v>45</v>
      </c>
      <c r="B591" s="177" t="s">
        <v>19</v>
      </c>
      <c r="C591" s="35"/>
      <c r="D591" s="38"/>
      <c r="E591" s="51"/>
      <c r="F591" s="26">
        <f>F592+F605</f>
        <v>125989.00000000001</v>
      </c>
      <c r="G591" s="26">
        <f t="shared" ref="G591:H593" si="167">G592</f>
        <v>1166.7</v>
      </c>
      <c r="H591" s="26">
        <f t="shared" si="167"/>
        <v>1166.7</v>
      </c>
    </row>
    <row r="592" spans="1:9" x14ac:dyDescent="0.2">
      <c r="A592" s="91" t="s">
        <v>46</v>
      </c>
      <c r="B592" s="178" t="s">
        <v>19</v>
      </c>
      <c r="C592" s="36" t="s">
        <v>12</v>
      </c>
      <c r="D592" s="38"/>
      <c r="E592" s="51"/>
      <c r="F592" s="23">
        <f>F593</f>
        <v>8274.6</v>
      </c>
      <c r="G592" s="23">
        <f t="shared" si="167"/>
        <v>1166.7</v>
      </c>
      <c r="H592" s="23">
        <f t="shared" si="167"/>
        <v>1166.7</v>
      </c>
    </row>
    <row r="593" spans="1:8" ht="38.25" x14ac:dyDescent="0.2">
      <c r="A593" s="84" t="s">
        <v>622</v>
      </c>
      <c r="B593" s="37" t="s">
        <v>19</v>
      </c>
      <c r="C593" s="38" t="s">
        <v>12</v>
      </c>
      <c r="D593" s="29" t="s">
        <v>380</v>
      </c>
      <c r="E593" s="51"/>
      <c r="F593" s="24">
        <f>F594+F602</f>
        <v>8274.6</v>
      </c>
      <c r="G593" s="24">
        <f t="shared" si="167"/>
        <v>1166.7</v>
      </c>
      <c r="H593" s="24">
        <f t="shared" si="167"/>
        <v>1166.7</v>
      </c>
    </row>
    <row r="594" spans="1:8" ht="63.75" x14ac:dyDescent="0.2">
      <c r="A594" s="84" t="s">
        <v>114</v>
      </c>
      <c r="B594" s="37" t="s">
        <v>19</v>
      </c>
      <c r="C594" s="38" t="s">
        <v>12</v>
      </c>
      <c r="D594" s="29" t="s">
        <v>381</v>
      </c>
      <c r="E594" s="51"/>
      <c r="F594" s="24">
        <f>F595+F598+F600</f>
        <v>1616.7</v>
      </c>
      <c r="G594" s="24">
        <f t="shared" ref="G594:H594" si="168">G595+G598</f>
        <v>1166.7</v>
      </c>
      <c r="H594" s="24">
        <f t="shared" si="168"/>
        <v>1166.7</v>
      </c>
    </row>
    <row r="595" spans="1:8" ht="25.5" x14ac:dyDescent="0.2">
      <c r="A595" s="84" t="s">
        <v>106</v>
      </c>
      <c r="B595" s="37" t="s">
        <v>19</v>
      </c>
      <c r="C595" s="38" t="s">
        <v>12</v>
      </c>
      <c r="D595" s="29" t="s">
        <v>382</v>
      </c>
      <c r="E595" s="51"/>
      <c r="F595" s="24">
        <f t="shared" ref="F595:G595" si="169">F596+F597</f>
        <v>500</v>
      </c>
      <c r="G595" s="24">
        <f t="shared" si="169"/>
        <v>500</v>
      </c>
      <c r="H595" s="24">
        <f t="shared" ref="H595" si="170">H596+H597</f>
        <v>500</v>
      </c>
    </row>
    <row r="596" spans="1:8" ht="25.5" x14ac:dyDescent="0.2">
      <c r="A596" s="3" t="s">
        <v>73</v>
      </c>
      <c r="B596" s="37" t="s">
        <v>19</v>
      </c>
      <c r="C596" s="38" t="s">
        <v>12</v>
      </c>
      <c r="D596" s="29" t="s">
        <v>382</v>
      </c>
      <c r="E596" s="51" t="s">
        <v>74</v>
      </c>
      <c r="F596" s="24">
        <v>0</v>
      </c>
      <c r="G596" s="24">
        <v>100</v>
      </c>
      <c r="H596" s="24">
        <v>100</v>
      </c>
    </row>
    <row r="597" spans="1:8" ht="38.25" x14ac:dyDescent="0.2">
      <c r="A597" s="84" t="s">
        <v>182</v>
      </c>
      <c r="B597" s="37" t="s">
        <v>19</v>
      </c>
      <c r="C597" s="38" t="s">
        <v>12</v>
      </c>
      <c r="D597" s="29" t="s">
        <v>382</v>
      </c>
      <c r="E597" s="53" t="s">
        <v>57</v>
      </c>
      <c r="F597" s="24">
        <v>500</v>
      </c>
      <c r="G597" s="24">
        <v>400</v>
      </c>
      <c r="H597" s="24">
        <v>400</v>
      </c>
    </row>
    <row r="598" spans="1:8" ht="51" x14ac:dyDescent="0.2">
      <c r="A598" s="3" t="s">
        <v>609</v>
      </c>
      <c r="B598" s="39" t="s">
        <v>19</v>
      </c>
      <c r="C598" s="110" t="s">
        <v>12</v>
      </c>
      <c r="D598" s="7" t="s">
        <v>435</v>
      </c>
      <c r="E598" s="7"/>
      <c r="F598" s="24">
        <f>F599</f>
        <v>666.7</v>
      </c>
      <c r="G598" s="24">
        <f t="shared" ref="G598:H598" si="171">G599</f>
        <v>666.7</v>
      </c>
      <c r="H598" s="24">
        <f t="shared" si="171"/>
        <v>666.7</v>
      </c>
    </row>
    <row r="599" spans="1:8" ht="38.25" x14ac:dyDescent="0.2">
      <c r="A599" s="3" t="s">
        <v>182</v>
      </c>
      <c r="B599" s="284" t="s">
        <v>19</v>
      </c>
      <c r="C599" s="110" t="s">
        <v>12</v>
      </c>
      <c r="D599" s="115" t="s">
        <v>435</v>
      </c>
      <c r="E599" s="115" t="s">
        <v>57</v>
      </c>
      <c r="F599" s="254">
        <v>666.7</v>
      </c>
      <c r="G599" s="254">
        <v>666.7</v>
      </c>
      <c r="H599" s="24">
        <v>666.7</v>
      </c>
    </row>
    <row r="600" spans="1:8" ht="37.15" customHeight="1" x14ac:dyDescent="0.2">
      <c r="A600" s="74" t="s">
        <v>705</v>
      </c>
      <c r="B600" s="284" t="s">
        <v>19</v>
      </c>
      <c r="C600" s="110" t="s">
        <v>12</v>
      </c>
      <c r="D600" s="7" t="s">
        <v>704</v>
      </c>
      <c r="E600" s="7"/>
      <c r="F600" s="24">
        <f>F601</f>
        <v>450</v>
      </c>
      <c r="G600" s="24">
        <v>0</v>
      </c>
      <c r="H600" s="24">
        <v>0</v>
      </c>
    </row>
    <row r="601" spans="1:8" ht="38.25" x14ac:dyDescent="0.2">
      <c r="A601" s="3" t="s">
        <v>182</v>
      </c>
      <c r="B601" s="19" t="s">
        <v>19</v>
      </c>
      <c r="C601" s="17" t="s">
        <v>12</v>
      </c>
      <c r="D601" s="7" t="s">
        <v>704</v>
      </c>
      <c r="E601" s="7" t="s">
        <v>57</v>
      </c>
      <c r="F601" s="24">
        <v>450</v>
      </c>
      <c r="G601" s="24">
        <v>0</v>
      </c>
      <c r="H601" s="24">
        <v>0</v>
      </c>
    </row>
    <row r="602" spans="1:8" ht="51" x14ac:dyDescent="0.2">
      <c r="A602" s="3" t="s">
        <v>736</v>
      </c>
      <c r="B602" s="19" t="s">
        <v>19</v>
      </c>
      <c r="C602" s="17" t="s">
        <v>12</v>
      </c>
      <c r="D602" s="7" t="s">
        <v>735</v>
      </c>
      <c r="E602" s="7"/>
      <c r="F602" s="24">
        <f>F603</f>
        <v>6657.9</v>
      </c>
      <c r="G602" s="286">
        <v>0</v>
      </c>
      <c r="H602" s="24">
        <v>0</v>
      </c>
    </row>
    <row r="603" spans="1:8" ht="38.25" x14ac:dyDescent="0.2">
      <c r="A603" s="3" t="s">
        <v>72</v>
      </c>
      <c r="B603" s="19" t="s">
        <v>19</v>
      </c>
      <c r="C603" s="17" t="s">
        <v>12</v>
      </c>
      <c r="D603" s="7" t="s">
        <v>737</v>
      </c>
      <c r="E603" s="7"/>
      <c r="F603" s="24">
        <f>F604</f>
        <v>6657.9</v>
      </c>
      <c r="G603" s="286">
        <v>0</v>
      </c>
      <c r="H603" s="24">
        <v>0</v>
      </c>
    </row>
    <row r="604" spans="1:8" ht="14.45" customHeight="1" x14ac:dyDescent="0.2">
      <c r="A604" s="3" t="s">
        <v>64</v>
      </c>
      <c r="B604" s="19" t="s">
        <v>19</v>
      </c>
      <c r="C604" s="17" t="s">
        <v>12</v>
      </c>
      <c r="D604" s="7" t="s">
        <v>737</v>
      </c>
      <c r="E604" s="7" t="s">
        <v>65</v>
      </c>
      <c r="F604" s="24">
        <v>6657.9</v>
      </c>
      <c r="G604" s="286">
        <v>0</v>
      </c>
      <c r="H604" s="24">
        <v>0</v>
      </c>
    </row>
    <row r="605" spans="1:8" ht="25.5" x14ac:dyDescent="0.2">
      <c r="A605" s="287" t="s">
        <v>220</v>
      </c>
      <c r="B605" s="221" t="s">
        <v>19</v>
      </c>
      <c r="C605" s="222" t="s">
        <v>28</v>
      </c>
      <c r="D605" s="218"/>
      <c r="E605" s="54"/>
      <c r="F605" s="283">
        <f>F606+F615</f>
        <v>117714.40000000001</v>
      </c>
      <c r="G605" s="283">
        <v>0</v>
      </c>
      <c r="H605" s="23">
        <v>0</v>
      </c>
    </row>
    <row r="606" spans="1:8" ht="38.25" x14ac:dyDescent="0.2">
      <c r="A606" s="3" t="s">
        <v>622</v>
      </c>
      <c r="B606" s="19" t="s">
        <v>19</v>
      </c>
      <c r="C606" s="17" t="s">
        <v>28</v>
      </c>
      <c r="D606" s="219" t="s">
        <v>380</v>
      </c>
      <c r="E606" s="53"/>
      <c r="F606" s="24">
        <f>F607</f>
        <v>113984.40000000001</v>
      </c>
      <c r="G606" s="24">
        <v>0</v>
      </c>
      <c r="H606" s="24">
        <v>0</v>
      </c>
    </row>
    <row r="607" spans="1:8" ht="71.45" customHeight="1" x14ac:dyDescent="0.2">
      <c r="A607" s="169" t="s">
        <v>189</v>
      </c>
      <c r="B607" s="64" t="s">
        <v>19</v>
      </c>
      <c r="C607" s="109" t="s">
        <v>28</v>
      </c>
      <c r="D607" s="29" t="s">
        <v>383</v>
      </c>
      <c r="E607" s="53"/>
      <c r="F607" s="24">
        <f>F608+F611</f>
        <v>113984.40000000001</v>
      </c>
      <c r="G607" s="24">
        <v>0</v>
      </c>
      <c r="H607" s="24">
        <v>0</v>
      </c>
    </row>
    <row r="608" spans="1:8" ht="63.6" customHeight="1" x14ac:dyDescent="0.2">
      <c r="A608" s="74" t="s">
        <v>662</v>
      </c>
      <c r="B608" s="37" t="s">
        <v>19</v>
      </c>
      <c r="C608" s="38" t="s">
        <v>28</v>
      </c>
      <c r="D608" s="115" t="s">
        <v>434</v>
      </c>
      <c r="E608" s="58"/>
      <c r="F608" s="254">
        <f>F609+F610</f>
        <v>113904.40000000001</v>
      </c>
      <c r="G608" s="24">
        <v>0</v>
      </c>
      <c r="H608" s="24">
        <v>0</v>
      </c>
    </row>
    <row r="609" spans="1:12" ht="16.149999999999999" customHeight="1" x14ac:dyDescent="0.2">
      <c r="A609" s="3" t="s">
        <v>83</v>
      </c>
      <c r="B609" s="37" t="s">
        <v>19</v>
      </c>
      <c r="C609" s="38" t="s">
        <v>28</v>
      </c>
      <c r="D609" s="7" t="s">
        <v>434</v>
      </c>
      <c r="E609" s="7" t="s">
        <v>142</v>
      </c>
      <c r="F609" s="24">
        <v>99618.6</v>
      </c>
      <c r="G609" s="24">
        <v>0</v>
      </c>
      <c r="H609" s="24">
        <v>0</v>
      </c>
    </row>
    <row r="610" spans="1:12" ht="111.6" customHeight="1" x14ac:dyDescent="0.2">
      <c r="A610" s="118" t="s">
        <v>661</v>
      </c>
      <c r="B610" s="39" t="s">
        <v>19</v>
      </c>
      <c r="C610" s="110" t="s">
        <v>28</v>
      </c>
      <c r="D610" s="115" t="s">
        <v>434</v>
      </c>
      <c r="E610" s="120" t="s">
        <v>660</v>
      </c>
      <c r="F610" s="254">
        <v>14285.8</v>
      </c>
      <c r="G610" s="254">
        <v>0</v>
      </c>
      <c r="H610" s="254">
        <v>0</v>
      </c>
    </row>
    <row r="611" spans="1:12" ht="58.9" customHeight="1" x14ac:dyDescent="0.2">
      <c r="A611" s="3" t="s">
        <v>691</v>
      </c>
      <c r="B611" s="19" t="s">
        <v>19</v>
      </c>
      <c r="C611" s="17" t="s">
        <v>28</v>
      </c>
      <c r="D611" s="7" t="s">
        <v>690</v>
      </c>
      <c r="E611" s="7"/>
      <c r="F611" s="24">
        <f>F612</f>
        <v>80</v>
      </c>
      <c r="G611" s="24">
        <f t="shared" ref="G611:H611" si="172">G612</f>
        <v>0</v>
      </c>
      <c r="H611" s="24">
        <f t="shared" si="172"/>
        <v>0</v>
      </c>
    </row>
    <row r="612" spans="1:12" ht="114.6" customHeight="1" x14ac:dyDescent="0.2">
      <c r="A612" s="3" t="s">
        <v>661</v>
      </c>
      <c r="B612" s="19" t="s">
        <v>19</v>
      </c>
      <c r="C612" s="17" t="s">
        <v>28</v>
      </c>
      <c r="D612" s="7" t="s">
        <v>690</v>
      </c>
      <c r="E612" s="7" t="s">
        <v>660</v>
      </c>
      <c r="F612" s="24">
        <v>80</v>
      </c>
      <c r="G612" s="254">
        <v>0</v>
      </c>
      <c r="H612" s="254">
        <v>0</v>
      </c>
    </row>
    <row r="613" spans="1:12" ht="34.15" customHeight="1" x14ac:dyDescent="0.2">
      <c r="A613" s="3" t="s">
        <v>732</v>
      </c>
      <c r="B613" s="19" t="s">
        <v>19</v>
      </c>
      <c r="C613" s="17" t="s">
        <v>28</v>
      </c>
      <c r="D613" s="7" t="s">
        <v>731</v>
      </c>
      <c r="E613" s="7"/>
      <c r="F613" s="24">
        <f>F614</f>
        <v>3730</v>
      </c>
      <c r="G613" s="24">
        <v>0</v>
      </c>
      <c r="H613" s="24">
        <v>0</v>
      </c>
    </row>
    <row r="614" spans="1:12" ht="29.45" customHeight="1" x14ac:dyDescent="0.2">
      <c r="A614" s="3" t="s">
        <v>734</v>
      </c>
      <c r="B614" s="19" t="s">
        <v>19</v>
      </c>
      <c r="C614" s="17" t="s">
        <v>28</v>
      </c>
      <c r="D614" s="7" t="s">
        <v>733</v>
      </c>
      <c r="E614" s="7"/>
      <c r="F614" s="24">
        <f>F615</f>
        <v>3730</v>
      </c>
      <c r="G614" s="24">
        <v>0</v>
      </c>
      <c r="H614" s="24">
        <v>0</v>
      </c>
    </row>
    <row r="615" spans="1:12" ht="51" customHeight="1" x14ac:dyDescent="0.2">
      <c r="A615" s="3" t="s">
        <v>182</v>
      </c>
      <c r="B615" s="19" t="s">
        <v>19</v>
      </c>
      <c r="C615" s="17" t="s">
        <v>28</v>
      </c>
      <c r="D615" s="7" t="s">
        <v>733</v>
      </c>
      <c r="E615" s="7" t="s">
        <v>57</v>
      </c>
      <c r="F615" s="24">
        <v>3730</v>
      </c>
      <c r="G615" s="234">
        <v>0</v>
      </c>
      <c r="H615" s="234">
        <v>0</v>
      </c>
    </row>
    <row r="616" spans="1:12" ht="15.75" x14ac:dyDescent="0.25">
      <c r="A616" s="277" t="s">
        <v>151</v>
      </c>
      <c r="B616" s="278"/>
      <c r="C616" s="279"/>
      <c r="D616" s="279"/>
      <c r="E616" s="280"/>
      <c r="F616" s="281">
        <f>F16+F185+F338+F351+F489+F540+F556+F591+F230+F131+F119</f>
        <v>1224938.1999999997</v>
      </c>
      <c r="G616" s="175">
        <f>G16+G185+G338+G351+G489+G540+G556+G591+G230+G131+G119</f>
        <v>753317.1</v>
      </c>
      <c r="H616" s="175">
        <f>H16+H185+H338+H351+H489+H540+H556+H591+H230+H131+H119</f>
        <v>587043.89999999979</v>
      </c>
    </row>
    <row r="617" spans="1:12" ht="15" x14ac:dyDescent="0.25">
      <c r="A617" s="104" t="s">
        <v>154</v>
      </c>
      <c r="B617" s="216"/>
      <c r="C617" s="104"/>
      <c r="D617" s="154"/>
      <c r="E617" s="104"/>
      <c r="F617" s="8"/>
      <c r="G617" s="8">
        <v>9600</v>
      </c>
      <c r="H617" s="8">
        <v>18700</v>
      </c>
    </row>
    <row r="618" spans="1:12" ht="15" x14ac:dyDescent="0.25">
      <c r="A618" s="104" t="s">
        <v>153</v>
      </c>
      <c r="B618" s="216"/>
      <c r="C618" s="104"/>
      <c r="D618" s="154"/>
      <c r="E618" s="104"/>
      <c r="F618" s="8"/>
      <c r="G618" s="8">
        <f>G616+G617</f>
        <v>762917.1</v>
      </c>
      <c r="H618" s="8">
        <f>H616+H617</f>
        <v>605743.89999999979</v>
      </c>
    </row>
    <row r="620" spans="1:12" x14ac:dyDescent="0.2">
      <c r="J620" s="248">
        <f>F18+F33+F62+F83+F87+F102+F121+F133+F153+F187+F193+F197+F208+F218+F222+F226+F232+F242+F267+F298+F321+F329+F340+F353+F370+F424+F447+F454+F466+F485+F491+F532+F546+F558+F564+F569+F584+F593+F606+F459</f>
        <v>1210908.9000000004</v>
      </c>
      <c r="K620" s="248">
        <f>G18+G33+G62+G83+G87+G102+G121+G133+G153+G187+G193+G197+G208+G218+G222+G226+G232+G242+G267+G298+G321+G329+G340+G353+G370+G424+G447+G454+G466+G485+G491+G532+G546+G558+G564+G569+G584+G593+G606+G459</f>
        <v>743019.99999999977</v>
      </c>
      <c r="L620" s="248">
        <f>H18+H33+H62+H83+H87+H102+H121+H133+H153+H187+H193+H197+H208+H218+H222+H226+H232+H242+H267+H298+H321+H329+H340+H353+H370+H424+H447+H454+H466+H485+H491+H532+H546+H558+H564+H569+H584+H593+H606+H459</f>
        <v>576746.79999999981</v>
      </c>
    </row>
  </sheetData>
  <sheetProtection selectLockedCells="1" selectUnlockedCells="1"/>
  <mergeCells count="12">
    <mergeCell ref="E1:G1"/>
    <mergeCell ref="E2:G2"/>
    <mergeCell ref="E4:G4"/>
    <mergeCell ref="E5:G8"/>
    <mergeCell ref="A13:A14"/>
    <mergeCell ref="B13:B14"/>
    <mergeCell ref="C13:C14"/>
    <mergeCell ref="D13:D14"/>
    <mergeCell ref="E13:E14"/>
    <mergeCell ref="F13:H13"/>
    <mergeCell ref="A10:H10"/>
    <mergeCell ref="A11:H11"/>
  </mergeCells>
  <pageMargins left="0.78740157480314965" right="0.78740157480314965" top="0.98425196850393704" bottom="0.78740157480314965" header="0.51181102362204722" footer="0.51181102362204722"/>
  <pageSetup paperSize="9" scale="57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56"/>
  <sheetViews>
    <sheetView workbookViewId="0">
      <selection activeCell="N21" sqref="N21"/>
    </sheetView>
  </sheetViews>
  <sheetFormatPr defaultColWidth="8.85546875" defaultRowHeight="12.75" x14ac:dyDescent="0.2"/>
  <cols>
    <col min="1" max="1" width="47.7109375" style="240" customWidth="1"/>
    <col min="2" max="2" width="5.7109375" style="240" customWidth="1"/>
    <col min="3" max="3" width="5.7109375" style="293" customWidth="1"/>
    <col min="4" max="4" width="5.7109375" style="240" customWidth="1"/>
    <col min="5" max="5" width="14.28515625" style="241" customWidth="1"/>
    <col min="6" max="6" width="6.28515625" style="240" customWidth="1"/>
    <col min="7" max="7" width="13.5703125" style="240" customWidth="1"/>
    <col min="8" max="8" width="12" style="240" customWidth="1"/>
    <col min="9" max="9" width="12.28515625" style="240" customWidth="1"/>
    <col min="10" max="16384" width="8.85546875" style="240"/>
  </cols>
  <sheetData>
    <row r="1" spans="1:9" x14ac:dyDescent="0.2">
      <c r="F1" s="321" t="s">
        <v>462</v>
      </c>
      <c r="G1" s="306"/>
      <c r="H1" s="306"/>
    </row>
    <row r="2" spans="1:9" ht="73.5" customHeight="1" x14ac:dyDescent="0.2">
      <c r="F2" s="322" t="s">
        <v>741</v>
      </c>
      <c r="G2" s="322"/>
      <c r="H2" s="322"/>
    </row>
    <row r="4" spans="1:9" ht="15" customHeight="1" x14ac:dyDescent="0.2">
      <c r="D4" s="5"/>
      <c r="E4" s="171"/>
      <c r="F4" s="321" t="s">
        <v>462</v>
      </c>
      <c r="G4" s="306"/>
      <c r="H4" s="306"/>
    </row>
    <row r="5" spans="1:9" ht="0.75" hidden="1" customHeight="1" x14ac:dyDescent="0.2">
      <c r="D5" s="5"/>
      <c r="E5" s="171"/>
      <c r="F5" s="5"/>
      <c r="G5" s="5"/>
    </row>
    <row r="6" spans="1:9" ht="13.15" customHeight="1" x14ac:dyDescent="0.2">
      <c r="D6" s="5"/>
      <c r="E6" s="183"/>
      <c r="F6" s="322" t="s">
        <v>671</v>
      </c>
      <c r="G6" s="297"/>
      <c r="H6" s="297"/>
    </row>
    <row r="7" spans="1:9" x14ac:dyDescent="0.2">
      <c r="D7" s="5"/>
      <c r="E7" s="295"/>
      <c r="F7" s="297"/>
      <c r="G7" s="297"/>
      <c r="H7" s="297"/>
    </row>
    <row r="8" spans="1:9" ht="34.5" customHeight="1" x14ac:dyDescent="0.2">
      <c r="D8" s="5"/>
      <c r="E8" s="295"/>
      <c r="F8" s="297"/>
      <c r="G8" s="297"/>
      <c r="H8" s="297"/>
    </row>
    <row r="9" spans="1:9" ht="3.6" hidden="1" customHeight="1" x14ac:dyDescent="0.2">
      <c r="D9" s="5"/>
      <c r="E9" s="295"/>
      <c r="F9" s="295"/>
      <c r="G9" s="295"/>
      <c r="H9" s="290"/>
    </row>
    <row r="10" spans="1:9" ht="13.15" hidden="1" customHeight="1" x14ac:dyDescent="0.2">
      <c r="D10" s="5"/>
      <c r="E10" s="295"/>
      <c r="F10" s="295"/>
      <c r="G10" s="295"/>
      <c r="H10" s="290"/>
    </row>
    <row r="11" spans="1:9" x14ac:dyDescent="0.2">
      <c r="D11" s="5"/>
      <c r="E11" s="171"/>
      <c r="F11" s="5"/>
      <c r="G11" s="5"/>
    </row>
    <row r="12" spans="1:9" x14ac:dyDescent="0.2">
      <c r="D12" s="5"/>
      <c r="E12" s="171"/>
      <c r="F12" s="5"/>
      <c r="G12" s="5"/>
    </row>
    <row r="13" spans="1:9" ht="45.6" customHeight="1" x14ac:dyDescent="0.2">
      <c r="A13" s="327" t="s">
        <v>570</v>
      </c>
      <c r="B13" s="327"/>
      <c r="C13" s="327"/>
      <c r="D13" s="327"/>
      <c r="E13" s="327"/>
      <c r="F13" s="327"/>
      <c r="G13" s="319"/>
      <c r="H13" s="319"/>
      <c r="I13" s="301"/>
    </row>
    <row r="14" spans="1:9" ht="12.75" customHeight="1" x14ac:dyDescent="0.2">
      <c r="A14" s="300"/>
      <c r="B14" s="300"/>
      <c r="C14" s="300"/>
      <c r="D14" s="300"/>
      <c r="E14" s="300"/>
      <c r="F14" s="300"/>
      <c r="I14" s="241" t="s">
        <v>225</v>
      </c>
    </row>
    <row r="15" spans="1:9" ht="12.75" customHeight="1" x14ac:dyDescent="0.2">
      <c r="A15" s="328" t="s">
        <v>107</v>
      </c>
      <c r="B15" s="323" t="s">
        <v>197</v>
      </c>
      <c r="C15" s="323" t="s">
        <v>388</v>
      </c>
      <c r="D15" s="323" t="s">
        <v>389</v>
      </c>
      <c r="E15" s="323" t="s">
        <v>390</v>
      </c>
      <c r="F15" s="323" t="s">
        <v>198</v>
      </c>
      <c r="G15" s="325" t="s">
        <v>391</v>
      </c>
      <c r="H15" s="326"/>
      <c r="I15" s="317"/>
    </row>
    <row r="16" spans="1:9" ht="12.6" customHeight="1" x14ac:dyDescent="0.2">
      <c r="A16" s="329"/>
      <c r="B16" s="330"/>
      <c r="C16" s="330"/>
      <c r="D16" s="324"/>
      <c r="E16" s="324"/>
      <c r="F16" s="324"/>
      <c r="G16" s="294" t="s">
        <v>387</v>
      </c>
      <c r="H16" s="294" t="s">
        <v>421</v>
      </c>
      <c r="I16" s="292" t="s">
        <v>505</v>
      </c>
    </row>
    <row r="17" spans="1:9" ht="14.25" customHeight="1" x14ac:dyDescent="0.2">
      <c r="A17" s="292">
        <v>1</v>
      </c>
      <c r="B17" s="292">
        <v>2</v>
      </c>
      <c r="C17" s="292">
        <v>3</v>
      </c>
      <c r="D17" s="292">
        <v>4</v>
      </c>
      <c r="E17" s="292">
        <v>5</v>
      </c>
      <c r="F17" s="292">
        <v>6</v>
      </c>
      <c r="G17" s="292">
        <v>7</v>
      </c>
      <c r="H17" s="292">
        <v>8</v>
      </c>
      <c r="I17" s="292">
        <v>9</v>
      </c>
    </row>
    <row r="18" spans="1:9" ht="45" customHeight="1" x14ac:dyDescent="0.25">
      <c r="A18" s="6" t="s">
        <v>583</v>
      </c>
      <c r="B18" s="256" t="s">
        <v>647</v>
      </c>
      <c r="C18" s="34"/>
      <c r="D18" s="7"/>
      <c r="E18" s="7"/>
      <c r="F18" s="7"/>
      <c r="G18" s="8">
        <f>G19+G33+G46+G162+G40+G169</f>
        <v>352039.6999999999</v>
      </c>
      <c r="H18" s="8">
        <f>H19+H33+H46+H162+H40</f>
        <v>327940.99999999988</v>
      </c>
      <c r="I18" s="8">
        <f>I19+I33+I46+I162+I40</f>
        <v>331634.39999999991</v>
      </c>
    </row>
    <row r="19" spans="1:9" ht="29.25" customHeight="1" x14ac:dyDescent="0.25">
      <c r="A19" s="9" t="s">
        <v>22</v>
      </c>
      <c r="B19" s="10" t="s">
        <v>647</v>
      </c>
      <c r="C19" s="190" t="s">
        <v>14</v>
      </c>
      <c r="D19" s="11"/>
      <c r="E19" s="12"/>
      <c r="F19" s="12"/>
      <c r="G19" s="13">
        <f t="shared" ref="G19:I20" si="0">G20</f>
        <v>103.1</v>
      </c>
      <c r="H19" s="13">
        <f t="shared" si="0"/>
        <v>33.1</v>
      </c>
      <c r="I19" s="13">
        <f t="shared" si="0"/>
        <v>33.1</v>
      </c>
    </row>
    <row r="20" spans="1:9" ht="28.9" customHeight="1" x14ac:dyDescent="0.2">
      <c r="A20" s="14" t="s">
        <v>135</v>
      </c>
      <c r="B20" s="15" t="s">
        <v>647</v>
      </c>
      <c r="C20" s="191" t="s">
        <v>14</v>
      </c>
      <c r="D20" s="16" t="s">
        <v>47</v>
      </c>
      <c r="E20" s="17"/>
      <c r="F20" s="17"/>
      <c r="G20" s="18">
        <f t="shared" si="0"/>
        <v>103.1</v>
      </c>
      <c r="H20" s="18">
        <f t="shared" si="0"/>
        <v>33.1</v>
      </c>
      <c r="I20" s="18">
        <f t="shared" si="0"/>
        <v>33.1</v>
      </c>
    </row>
    <row r="21" spans="1:9" ht="58.15" customHeight="1" x14ac:dyDescent="0.2">
      <c r="A21" s="2" t="s">
        <v>620</v>
      </c>
      <c r="B21" s="19" t="s">
        <v>647</v>
      </c>
      <c r="C21" s="34" t="s">
        <v>14</v>
      </c>
      <c r="D21" s="7" t="s">
        <v>47</v>
      </c>
      <c r="E21" s="7" t="s">
        <v>249</v>
      </c>
      <c r="F21" s="17"/>
      <c r="G21" s="20">
        <f>G22+G26</f>
        <v>103.1</v>
      </c>
      <c r="H21" s="20">
        <f t="shared" ref="H21:I21" si="1">H22+H26</f>
        <v>33.1</v>
      </c>
      <c r="I21" s="20">
        <f t="shared" si="1"/>
        <v>33.1</v>
      </c>
    </row>
    <row r="22" spans="1:9" ht="24.75" customHeight="1" x14ac:dyDescent="0.2">
      <c r="A22" s="2" t="s">
        <v>67</v>
      </c>
      <c r="B22" s="19" t="s">
        <v>647</v>
      </c>
      <c r="C22" s="34" t="s">
        <v>14</v>
      </c>
      <c r="D22" s="7" t="s">
        <v>47</v>
      </c>
      <c r="E22" s="7" t="s">
        <v>250</v>
      </c>
      <c r="F22" s="17"/>
      <c r="G22" s="20">
        <f t="shared" ref="G22:I24" si="2">G23</f>
        <v>11.1</v>
      </c>
      <c r="H22" s="20">
        <f t="shared" si="2"/>
        <v>11.1</v>
      </c>
      <c r="I22" s="20">
        <f t="shared" si="2"/>
        <v>11.1</v>
      </c>
    </row>
    <row r="23" spans="1:9" ht="53.45" customHeight="1" x14ac:dyDescent="0.2">
      <c r="A23" s="2" t="s">
        <v>1</v>
      </c>
      <c r="B23" s="19" t="s">
        <v>647</v>
      </c>
      <c r="C23" s="34" t="s">
        <v>14</v>
      </c>
      <c r="D23" s="7" t="s">
        <v>47</v>
      </c>
      <c r="E23" s="7" t="s">
        <v>253</v>
      </c>
      <c r="F23" s="17"/>
      <c r="G23" s="20">
        <f t="shared" si="2"/>
        <v>11.1</v>
      </c>
      <c r="H23" s="20">
        <f t="shared" si="2"/>
        <v>11.1</v>
      </c>
      <c r="I23" s="20">
        <f t="shared" si="2"/>
        <v>11.1</v>
      </c>
    </row>
    <row r="24" spans="1:9" ht="27" customHeight="1" x14ac:dyDescent="0.2">
      <c r="A24" s="2" t="s">
        <v>68</v>
      </c>
      <c r="B24" s="19" t="s">
        <v>647</v>
      </c>
      <c r="C24" s="34" t="s">
        <v>14</v>
      </c>
      <c r="D24" s="7" t="s">
        <v>47</v>
      </c>
      <c r="E24" s="7" t="s">
        <v>254</v>
      </c>
      <c r="F24" s="17"/>
      <c r="G24" s="20">
        <f t="shared" si="2"/>
        <v>11.1</v>
      </c>
      <c r="H24" s="20">
        <f t="shared" si="2"/>
        <v>11.1</v>
      </c>
      <c r="I24" s="20">
        <f t="shared" si="2"/>
        <v>11.1</v>
      </c>
    </row>
    <row r="25" spans="1:9" ht="18" customHeight="1" x14ac:dyDescent="0.2">
      <c r="A25" s="2" t="s">
        <v>80</v>
      </c>
      <c r="B25" s="19" t="s">
        <v>647</v>
      </c>
      <c r="C25" s="34" t="s">
        <v>14</v>
      </c>
      <c r="D25" s="7" t="s">
        <v>47</v>
      </c>
      <c r="E25" s="7" t="s">
        <v>254</v>
      </c>
      <c r="F25" s="17" t="s">
        <v>81</v>
      </c>
      <c r="G25" s="20">
        <v>11.1</v>
      </c>
      <c r="H25" s="20">
        <v>11.1</v>
      </c>
      <c r="I25" s="20">
        <v>11.1</v>
      </c>
    </row>
    <row r="26" spans="1:9" ht="18" customHeight="1" x14ac:dyDescent="0.2">
      <c r="A26" s="202" t="s">
        <v>69</v>
      </c>
      <c r="B26" s="19" t="s">
        <v>647</v>
      </c>
      <c r="C26" s="34" t="s">
        <v>14</v>
      </c>
      <c r="D26" s="7" t="s">
        <v>47</v>
      </c>
      <c r="E26" s="7" t="s">
        <v>259</v>
      </c>
      <c r="F26" s="17"/>
      <c r="G26" s="20">
        <f>G27+G30</f>
        <v>92</v>
      </c>
      <c r="H26" s="20">
        <f t="shared" ref="H26:I26" si="3">H27+H30</f>
        <v>22</v>
      </c>
      <c r="I26" s="20">
        <f t="shared" si="3"/>
        <v>22</v>
      </c>
    </row>
    <row r="27" spans="1:9" ht="71.25" customHeight="1" x14ac:dyDescent="0.2">
      <c r="A27" s="2" t="s">
        <v>6</v>
      </c>
      <c r="B27" s="19" t="s">
        <v>647</v>
      </c>
      <c r="C27" s="213" t="s">
        <v>14</v>
      </c>
      <c r="D27" s="112" t="s">
        <v>47</v>
      </c>
      <c r="E27" s="7" t="s">
        <v>440</v>
      </c>
      <c r="F27" s="17"/>
      <c r="G27" s="20">
        <f>G28</f>
        <v>10</v>
      </c>
      <c r="H27" s="20">
        <f t="shared" ref="G27:I28" si="4">H28</f>
        <v>10</v>
      </c>
      <c r="I27" s="20">
        <f t="shared" si="4"/>
        <v>10</v>
      </c>
    </row>
    <row r="28" spans="1:9" ht="32.25" customHeight="1" x14ac:dyDescent="0.2">
      <c r="A28" s="2" t="s">
        <v>70</v>
      </c>
      <c r="B28" s="19" t="s">
        <v>647</v>
      </c>
      <c r="C28" s="213" t="s">
        <v>14</v>
      </c>
      <c r="D28" s="112" t="s">
        <v>47</v>
      </c>
      <c r="E28" s="7" t="s">
        <v>441</v>
      </c>
      <c r="F28" s="17"/>
      <c r="G28" s="20">
        <f t="shared" si="4"/>
        <v>10</v>
      </c>
      <c r="H28" s="20">
        <f t="shared" si="4"/>
        <v>10</v>
      </c>
      <c r="I28" s="20">
        <f t="shared" si="4"/>
        <v>10</v>
      </c>
    </row>
    <row r="29" spans="1:9" ht="18" customHeight="1" x14ac:dyDescent="0.2">
      <c r="A29" s="202" t="s">
        <v>80</v>
      </c>
      <c r="B29" s="19" t="s">
        <v>647</v>
      </c>
      <c r="C29" s="213" t="s">
        <v>14</v>
      </c>
      <c r="D29" s="112" t="s">
        <v>47</v>
      </c>
      <c r="E29" s="7" t="s">
        <v>441</v>
      </c>
      <c r="F29" s="7" t="s">
        <v>81</v>
      </c>
      <c r="G29" s="20">
        <v>10</v>
      </c>
      <c r="H29" s="20">
        <v>10</v>
      </c>
      <c r="I29" s="20">
        <v>10</v>
      </c>
    </row>
    <row r="30" spans="1:9" ht="60" customHeight="1" x14ac:dyDescent="0.2">
      <c r="A30" s="168" t="s">
        <v>442</v>
      </c>
      <c r="B30" s="19" t="s">
        <v>647</v>
      </c>
      <c r="C30" s="213" t="s">
        <v>14</v>
      </c>
      <c r="D30" s="112" t="s">
        <v>47</v>
      </c>
      <c r="E30" s="7" t="s">
        <v>260</v>
      </c>
      <c r="F30" s="17"/>
      <c r="G30" s="20">
        <f t="shared" ref="G30:I31" si="5">G31</f>
        <v>82</v>
      </c>
      <c r="H30" s="20">
        <f t="shared" si="5"/>
        <v>12</v>
      </c>
      <c r="I30" s="20">
        <f t="shared" si="5"/>
        <v>12</v>
      </c>
    </row>
    <row r="31" spans="1:9" ht="32.450000000000003" customHeight="1" x14ac:dyDescent="0.2">
      <c r="A31" s="168" t="s">
        <v>70</v>
      </c>
      <c r="B31" s="19" t="s">
        <v>647</v>
      </c>
      <c r="C31" s="213" t="s">
        <v>14</v>
      </c>
      <c r="D31" s="112" t="s">
        <v>47</v>
      </c>
      <c r="E31" s="7" t="s">
        <v>261</v>
      </c>
      <c r="F31" s="17"/>
      <c r="G31" s="20">
        <f t="shared" si="5"/>
        <v>82</v>
      </c>
      <c r="H31" s="20">
        <f t="shared" si="5"/>
        <v>12</v>
      </c>
      <c r="I31" s="20">
        <f t="shared" si="5"/>
        <v>12</v>
      </c>
    </row>
    <row r="32" spans="1:9" ht="18" customHeight="1" x14ac:dyDescent="0.2">
      <c r="A32" s="202" t="s">
        <v>80</v>
      </c>
      <c r="B32" s="19" t="s">
        <v>647</v>
      </c>
      <c r="C32" s="213" t="s">
        <v>14</v>
      </c>
      <c r="D32" s="112" t="s">
        <v>47</v>
      </c>
      <c r="E32" s="7" t="s">
        <v>261</v>
      </c>
      <c r="F32" s="17" t="s">
        <v>81</v>
      </c>
      <c r="G32" s="20">
        <v>82</v>
      </c>
      <c r="H32" s="20">
        <v>12</v>
      </c>
      <c r="I32" s="20">
        <v>12</v>
      </c>
    </row>
    <row r="33" spans="1:9" ht="16.5" customHeight="1" x14ac:dyDescent="0.25">
      <c r="A33" s="9" t="s">
        <v>24</v>
      </c>
      <c r="B33" s="10" t="s">
        <v>647</v>
      </c>
      <c r="C33" s="10" t="s">
        <v>15</v>
      </c>
      <c r="D33" s="11"/>
      <c r="E33" s="7"/>
      <c r="F33" s="7"/>
      <c r="G33" s="21">
        <f t="shared" ref="G33:I34" si="6">G34</f>
        <v>200</v>
      </c>
      <c r="H33" s="21">
        <f t="shared" si="6"/>
        <v>200</v>
      </c>
      <c r="I33" s="21">
        <f t="shared" si="6"/>
        <v>200</v>
      </c>
    </row>
    <row r="34" spans="1:9" ht="12.4" customHeight="1" x14ac:dyDescent="0.2">
      <c r="A34" s="22" t="s">
        <v>25</v>
      </c>
      <c r="B34" s="15" t="s">
        <v>647</v>
      </c>
      <c r="C34" s="15" t="s">
        <v>15</v>
      </c>
      <c r="D34" s="16" t="s">
        <v>10</v>
      </c>
      <c r="E34" s="7"/>
      <c r="F34" s="7"/>
      <c r="G34" s="23">
        <f t="shared" si="6"/>
        <v>200</v>
      </c>
      <c r="H34" s="23">
        <f t="shared" si="6"/>
        <v>200</v>
      </c>
      <c r="I34" s="23">
        <f t="shared" si="6"/>
        <v>200</v>
      </c>
    </row>
    <row r="35" spans="1:9" ht="42.6" customHeight="1" x14ac:dyDescent="0.2">
      <c r="A35" s="202" t="s">
        <v>627</v>
      </c>
      <c r="B35" s="19" t="s">
        <v>647</v>
      </c>
      <c r="C35" s="19" t="s">
        <v>15</v>
      </c>
      <c r="D35" s="17" t="s">
        <v>10</v>
      </c>
      <c r="E35" s="28" t="s">
        <v>284</v>
      </c>
      <c r="F35" s="17"/>
      <c r="G35" s="24">
        <f>G38</f>
        <v>200</v>
      </c>
      <c r="H35" s="24">
        <f>H38</f>
        <v>200</v>
      </c>
      <c r="I35" s="24">
        <f>I38</f>
        <v>200</v>
      </c>
    </row>
    <row r="36" spans="1:9" ht="29.45" customHeight="1" x14ac:dyDescent="0.2">
      <c r="A36" s="202" t="s">
        <v>295</v>
      </c>
      <c r="B36" s="19" t="s">
        <v>647</v>
      </c>
      <c r="C36" s="19" t="s">
        <v>15</v>
      </c>
      <c r="D36" s="17" t="s">
        <v>10</v>
      </c>
      <c r="E36" s="29" t="s">
        <v>296</v>
      </c>
      <c r="F36" s="17"/>
      <c r="G36" s="24">
        <f>G37</f>
        <v>200</v>
      </c>
      <c r="H36" s="24">
        <f>H37</f>
        <v>200</v>
      </c>
      <c r="I36" s="24">
        <f>I37</f>
        <v>200</v>
      </c>
    </row>
    <row r="37" spans="1:9" ht="42.6" customHeight="1" x14ac:dyDescent="0.2">
      <c r="A37" s="202" t="s">
        <v>129</v>
      </c>
      <c r="B37" s="19" t="s">
        <v>647</v>
      </c>
      <c r="C37" s="19" t="s">
        <v>15</v>
      </c>
      <c r="D37" s="17" t="s">
        <v>10</v>
      </c>
      <c r="E37" s="29" t="s">
        <v>392</v>
      </c>
      <c r="F37" s="17"/>
      <c r="G37" s="24">
        <f t="shared" ref="G37:I38" si="7">G38</f>
        <v>200</v>
      </c>
      <c r="H37" s="24">
        <f t="shared" si="7"/>
        <v>200</v>
      </c>
      <c r="I37" s="24">
        <f t="shared" si="7"/>
        <v>200</v>
      </c>
    </row>
    <row r="38" spans="1:9" ht="27.75" customHeight="1" x14ac:dyDescent="0.2">
      <c r="A38" s="202" t="s">
        <v>599</v>
      </c>
      <c r="B38" s="19" t="s">
        <v>647</v>
      </c>
      <c r="C38" s="19" t="s">
        <v>15</v>
      </c>
      <c r="D38" s="17" t="s">
        <v>10</v>
      </c>
      <c r="E38" s="29" t="s">
        <v>393</v>
      </c>
      <c r="F38" s="7"/>
      <c r="G38" s="24">
        <f t="shared" si="7"/>
        <v>200</v>
      </c>
      <c r="H38" s="24">
        <f t="shared" si="7"/>
        <v>200</v>
      </c>
      <c r="I38" s="24">
        <f t="shared" si="7"/>
        <v>200</v>
      </c>
    </row>
    <row r="39" spans="1:9" ht="26.45" customHeight="1" x14ac:dyDescent="0.2">
      <c r="A39" s="2" t="s">
        <v>182</v>
      </c>
      <c r="B39" s="19" t="s">
        <v>647</v>
      </c>
      <c r="C39" s="19" t="s">
        <v>15</v>
      </c>
      <c r="D39" s="17" t="s">
        <v>10</v>
      </c>
      <c r="E39" s="29" t="s">
        <v>393</v>
      </c>
      <c r="F39" s="7" t="s">
        <v>57</v>
      </c>
      <c r="G39" s="24">
        <v>200</v>
      </c>
      <c r="H39" s="24">
        <v>200</v>
      </c>
      <c r="I39" s="24">
        <v>200</v>
      </c>
    </row>
    <row r="40" spans="1:9" s="25" customFormat="1" ht="17.45" customHeight="1" x14ac:dyDescent="0.25">
      <c r="A40" s="9" t="s">
        <v>30</v>
      </c>
      <c r="B40" s="10" t="s">
        <v>647</v>
      </c>
      <c r="C40" s="10" t="s">
        <v>17</v>
      </c>
      <c r="D40" s="11"/>
      <c r="E40" s="11"/>
      <c r="F40" s="11"/>
      <c r="G40" s="23">
        <f t="shared" ref="G40:I44" si="8">G41</f>
        <v>115</v>
      </c>
      <c r="H40" s="23">
        <f t="shared" si="8"/>
        <v>115</v>
      </c>
      <c r="I40" s="23">
        <f t="shared" si="8"/>
        <v>115</v>
      </c>
    </row>
    <row r="41" spans="1:9" ht="26.45" customHeight="1" x14ac:dyDescent="0.2">
      <c r="A41" s="22" t="s">
        <v>31</v>
      </c>
      <c r="B41" s="15" t="s">
        <v>647</v>
      </c>
      <c r="C41" s="15" t="s">
        <v>17</v>
      </c>
      <c r="D41" s="16" t="s">
        <v>14</v>
      </c>
      <c r="E41" s="7"/>
      <c r="F41" s="7"/>
      <c r="G41" s="24">
        <f t="shared" si="8"/>
        <v>115</v>
      </c>
      <c r="H41" s="24">
        <f t="shared" si="8"/>
        <v>115</v>
      </c>
      <c r="I41" s="24">
        <f t="shared" si="8"/>
        <v>115</v>
      </c>
    </row>
    <row r="42" spans="1:9" ht="41.45" customHeight="1" x14ac:dyDescent="0.2">
      <c r="A42" s="2" t="s">
        <v>607</v>
      </c>
      <c r="B42" s="19" t="s">
        <v>647</v>
      </c>
      <c r="C42" s="19" t="s">
        <v>17</v>
      </c>
      <c r="D42" s="17" t="s">
        <v>14</v>
      </c>
      <c r="E42" s="7" t="s">
        <v>277</v>
      </c>
      <c r="F42" s="7"/>
      <c r="G42" s="24">
        <f t="shared" si="8"/>
        <v>115</v>
      </c>
      <c r="H42" s="24">
        <f t="shared" si="8"/>
        <v>115</v>
      </c>
      <c r="I42" s="24">
        <f t="shared" si="8"/>
        <v>115</v>
      </c>
    </row>
    <row r="43" spans="1:9" ht="42.75" customHeight="1" x14ac:dyDescent="0.2">
      <c r="A43" s="2" t="s">
        <v>131</v>
      </c>
      <c r="B43" s="19" t="s">
        <v>647</v>
      </c>
      <c r="C43" s="19" t="s">
        <v>17</v>
      </c>
      <c r="D43" s="17" t="s">
        <v>14</v>
      </c>
      <c r="E43" s="7" t="s">
        <v>282</v>
      </c>
      <c r="F43" s="7"/>
      <c r="G43" s="24">
        <f t="shared" si="8"/>
        <v>115</v>
      </c>
      <c r="H43" s="24">
        <f t="shared" si="8"/>
        <v>115</v>
      </c>
      <c r="I43" s="24">
        <f t="shared" si="8"/>
        <v>115</v>
      </c>
    </row>
    <row r="44" spans="1:9" ht="19.149999999999999" customHeight="1" x14ac:dyDescent="0.2">
      <c r="A44" s="2" t="s">
        <v>78</v>
      </c>
      <c r="B44" s="19" t="s">
        <v>647</v>
      </c>
      <c r="C44" s="19" t="s">
        <v>17</v>
      </c>
      <c r="D44" s="17" t="s">
        <v>14</v>
      </c>
      <c r="E44" s="7" t="s">
        <v>283</v>
      </c>
      <c r="F44" s="7"/>
      <c r="G44" s="24">
        <f t="shared" si="8"/>
        <v>115</v>
      </c>
      <c r="H44" s="24">
        <f t="shared" si="8"/>
        <v>115</v>
      </c>
      <c r="I44" s="24">
        <f t="shared" si="8"/>
        <v>115</v>
      </c>
    </row>
    <row r="45" spans="1:9" ht="15" customHeight="1" x14ac:dyDescent="0.2">
      <c r="A45" s="2" t="s">
        <v>80</v>
      </c>
      <c r="B45" s="19" t="s">
        <v>647</v>
      </c>
      <c r="C45" s="19" t="s">
        <v>17</v>
      </c>
      <c r="D45" s="17" t="s">
        <v>14</v>
      </c>
      <c r="E45" s="7" t="s">
        <v>283</v>
      </c>
      <c r="F45" s="7" t="s">
        <v>81</v>
      </c>
      <c r="G45" s="24">
        <v>115</v>
      </c>
      <c r="H45" s="24">
        <v>115</v>
      </c>
      <c r="I45" s="24">
        <v>115</v>
      </c>
    </row>
    <row r="46" spans="1:9" ht="13.7" customHeight="1" x14ac:dyDescent="0.25">
      <c r="A46" s="9" t="s">
        <v>32</v>
      </c>
      <c r="B46" s="10" t="s">
        <v>647</v>
      </c>
      <c r="C46" s="10" t="s">
        <v>33</v>
      </c>
      <c r="D46" s="16"/>
      <c r="E46" s="7"/>
      <c r="F46" s="7"/>
      <c r="G46" s="26">
        <f>G47+G64+G140+G149+G116</f>
        <v>334918.49999999994</v>
      </c>
      <c r="H46" s="26">
        <f>H47+H64+H140+H149+H116</f>
        <v>325074.29999999993</v>
      </c>
      <c r="I46" s="26">
        <f>I47+I64+I140+I149+I116</f>
        <v>328767.69999999995</v>
      </c>
    </row>
    <row r="47" spans="1:9" ht="12.4" customHeight="1" x14ac:dyDescent="0.2">
      <c r="A47" s="22" t="s">
        <v>34</v>
      </c>
      <c r="B47" s="15" t="s">
        <v>647</v>
      </c>
      <c r="C47" s="15" t="s">
        <v>33</v>
      </c>
      <c r="D47" s="16" t="s">
        <v>10</v>
      </c>
      <c r="E47" s="7"/>
      <c r="F47" s="7"/>
      <c r="G47" s="23">
        <f t="shared" ref="G47:I47" si="9">G48</f>
        <v>74651</v>
      </c>
      <c r="H47" s="23">
        <f t="shared" si="9"/>
        <v>67637.2</v>
      </c>
      <c r="I47" s="23">
        <f t="shared" si="9"/>
        <v>71438.7</v>
      </c>
    </row>
    <row r="48" spans="1:9" ht="42.75" customHeight="1" x14ac:dyDescent="0.2">
      <c r="A48" s="2" t="s">
        <v>627</v>
      </c>
      <c r="B48" s="19" t="s">
        <v>647</v>
      </c>
      <c r="C48" s="19" t="s">
        <v>33</v>
      </c>
      <c r="D48" s="17" t="s">
        <v>10</v>
      </c>
      <c r="E48" s="7" t="s">
        <v>284</v>
      </c>
      <c r="F48" s="7"/>
      <c r="G48" s="20">
        <f>G49</f>
        <v>74651</v>
      </c>
      <c r="H48" s="20">
        <f>H49</f>
        <v>67637.2</v>
      </c>
      <c r="I48" s="20">
        <f>I49</f>
        <v>71438.7</v>
      </c>
    </row>
    <row r="49" spans="1:9" ht="20.45" customHeight="1" x14ac:dyDescent="0.2">
      <c r="A49" s="2" t="s">
        <v>483</v>
      </c>
      <c r="B49" s="19" t="s">
        <v>647</v>
      </c>
      <c r="C49" s="34" t="s">
        <v>33</v>
      </c>
      <c r="D49" s="7" t="s">
        <v>10</v>
      </c>
      <c r="E49" s="7" t="s">
        <v>285</v>
      </c>
      <c r="F49" s="7"/>
      <c r="G49" s="20">
        <f>G50+G57</f>
        <v>74651</v>
      </c>
      <c r="H49" s="20">
        <f>H50+H57</f>
        <v>67637.2</v>
      </c>
      <c r="I49" s="20">
        <f>I50+I57</f>
        <v>71438.7</v>
      </c>
    </row>
    <row r="50" spans="1:9" ht="43.9" customHeight="1" x14ac:dyDescent="0.2">
      <c r="A50" s="2" t="s">
        <v>286</v>
      </c>
      <c r="B50" s="19" t="s">
        <v>647</v>
      </c>
      <c r="C50" s="34" t="s">
        <v>33</v>
      </c>
      <c r="D50" s="7" t="s">
        <v>10</v>
      </c>
      <c r="E50" s="7" t="s">
        <v>287</v>
      </c>
      <c r="F50" s="7"/>
      <c r="G50" s="20">
        <f>G51+G53+G55</f>
        <v>55364</v>
      </c>
      <c r="H50" s="20">
        <f>H51+H53+H55</f>
        <v>57816.5</v>
      </c>
      <c r="I50" s="20">
        <f>I51+I53+I55</f>
        <v>60159.7</v>
      </c>
    </row>
    <row r="51" spans="1:9" ht="15.75" customHeight="1" x14ac:dyDescent="0.2">
      <c r="A51" s="2" t="s">
        <v>79</v>
      </c>
      <c r="B51" s="19" t="s">
        <v>647</v>
      </c>
      <c r="C51" s="19" t="s">
        <v>33</v>
      </c>
      <c r="D51" s="17" t="s">
        <v>10</v>
      </c>
      <c r="E51" s="7" t="s">
        <v>288</v>
      </c>
      <c r="F51" s="7"/>
      <c r="G51" s="20">
        <f t="shared" ref="G51:I51" si="10">G52</f>
        <v>11294.9</v>
      </c>
      <c r="H51" s="20">
        <f t="shared" si="10"/>
        <v>11409.9</v>
      </c>
      <c r="I51" s="20">
        <f t="shared" si="10"/>
        <v>11409.9</v>
      </c>
    </row>
    <row r="52" spans="1:9" ht="15" customHeight="1" x14ac:dyDescent="0.2">
      <c r="A52" s="2" t="s">
        <v>80</v>
      </c>
      <c r="B52" s="19" t="s">
        <v>647</v>
      </c>
      <c r="C52" s="19" t="s">
        <v>33</v>
      </c>
      <c r="D52" s="17" t="s">
        <v>10</v>
      </c>
      <c r="E52" s="7" t="s">
        <v>288</v>
      </c>
      <c r="F52" s="7" t="s">
        <v>81</v>
      </c>
      <c r="G52" s="20">
        <v>11294.9</v>
      </c>
      <c r="H52" s="20">
        <v>11409.9</v>
      </c>
      <c r="I52" s="20">
        <v>11409.9</v>
      </c>
    </row>
    <row r="53" spans="1:9" ht="53.25" customHeight="1" x14ac:dyDescent="0.2">
      <c r="A53" s="2" t="s">
        <v>181</v>
      </c>
      <c r="B53" s="19" t="s">
        <v>647</v>
      </c>
      <c r="C53" s="19" t="s">
        <v>33</v>
      </c>
      <c r="D53" s="17" t="s">
        <v>10</v>
      </c>
      <c r="E53" s="7" t="s">
        <v>289</v>
      </c>
      <c r="F53" s="7"/>
      <c r="G53" s="20">
        <f>G54</f>
        <v>1191.7</v>
      </c>
      <c r="H53" s="20">
        <f t="shared" ref="H53:I53" si="11">H54</f>
        <v>1288.5999999999999</v>
      </c>
      <c r="I53" s="20">
        <f t="shared" si="11"/>
        <v>1389.4</v>
      </c>
    </row>
    <row r="54" spans="1:9" ht="15" customHeight="1" x14ac:dyDescent="0.2">
      <c r="A54" s="2" t="s">
        <v>80</v>
      </c>
      <c r="B54" s="19" t="s">
        <v>647</v>
      </c>
      <c r="C54" s="19" t="s">
        <v>33</v>
      </c>
      <c r="D54" s="17" t="s">
        <v>10</v>
      </c>
      <c r="E54" s="7" t="s">
        <v>289</v>
      </c>
      <c r="F54" s="7" t="s">
        <v>81</v>
      </c>
      <c r="G54" s="20">
        <v>1191.7</v>
      </c>
      <c r="H54" s="20">
        <v>1288.5999999999999</v>
      </c>
      <c r="I54" s="20">
        <v>1389.4</v>
      </c>
    </row>
    <row r="55" spans="1:9" ht="30.6" customHeight="1" x14ac:dyDescent="0.2">
      <c r="A55" s="2" t="s">
        <v>118</v>
      </c>
      <c r="B55" s="19" t="s">
        <v>647</v>
      </c>
      <c r="C55" s="19" t="s">
        <v>33</v>
      </c>
      <c r="D55" s="17" t="s">
        <v>10</v>
      </c>
      <c r="E55" s="7" t="s">
        <v>290</v>
      </c>
      <c r="F55" s="7"/>
      <c r="G55" s="20">
        <f t="shared" ref="G55:I55" si="12">G56</f>
        <v>42877.4</v>
      </c>
      <c r="H55" s="20">
        <f t="shared" si="12"/>
        <v>45118</v>
      </c>
      <c r="I55" s="20">
        <f t="shared" si="12"/>
        <v>47360.4</v>
      </c>
    </row>
    <row r="56" spans="1:9" ht="18.600000000000001" customHeight="1" x14ac:dyDescent="0.2">
      <c r="A56" s="2" t="s">
        <v>80</v>
      </c>
      <c r="B56" s="19" t="s">
        <v>647</v>
      </c>
      <c r="C56" s="19" t="s">
        <v>33</v>
      </c>
      <c r="D56" s="17" t="s">
        <v>10</v>
      </c>
      <c r="E56" s="7" t="s">
        <v>290</v>
      </c>
      <c r="F56" s="7" t="s">
        <v>81</v>
      </c>
      <c r="G56" s="20">
        <v>42877.4</v>
      </c>
      <c r="H56" s="20">
        <v>45118</v>
      </c>
      <c r="I56" s="20">
        <v>47360.4</v>
      </c>
    </row>
    <row r="57" spans="1:9" ht="28.15" customHeight="1" x14ac:dyDescent="0.2">
      <c r="A57" s="2" t="s">
        <v>291</v>
      </c>
      <c r="B57" s="19" t="s">
        <v>647</v>
      </c>
      <c r="C57" s="34" t="s">
        <v>33</v>
      </c>
      <c r="D57" s="7" t="s">
        <v>10</v>
      </c>
      <c r="E57" s="7" t="s">
        <v>292</v>
      </c>
      <c r="F57" s="7"/>
      <c r="G57" s="20">
        <f>G58+G62+G60</f>
        <v>19287</v>
      </c>
      <c r="H57" s="20">
        <f>H58+H62</f>
        <v>9820.7000000000007</v>
      </c>
      <c r="I57" s="20">
        <f>I58+I62</f>
        <v>11279</v>
      </c>
    </row>
    <row r="58" spans="1:9" ht="28.9" customHeight="1" x14ac:dyDescent="0.2">
      <c r="A58" s="2" t="s">
        <v>202</v>
      </c>
      <c r="B58" s="19" t="s">
        <v>647</v>
      </c>
      <c r="C58" s="19" t="s">
        <v>33</v>
      </c>
      <c r="D58" s="17" t="s">
        <v>10</v>
      </c>
      <c r="E58" s="7" t="s">
        <v>293</v>
      </c>
      <c r="F58" s="7"/>
      <c r="G58" s="20">
        <f t="shared" ref="G58:I58" si="13">G59</f>
        <v>929</v>
      </c>
      <c r="H58" s="20">
        <f t="shared" si="13"/>
        <v>1122</v>
      </c>
      <c r="I58" s="20">
        <f t="shared" si="13"/>
        <v>1122</v>
      </c>
    </row>
    <row r="59" spans="1:9" ht="16.899999999999999" customHeight="1" x14ac:dyDescent="0.2">
      <c r="A59" s="2" t="s">
        <v>80</v>
      </c>
      <c r="B59" s="19" t="s">
        <v>647</v>
      </c>
      <c r="C59" s="19" t="s">
        <v>33</v>
      </c>
      <c r="D59" s="17" t="s">
        <v>10</v>
      </c>
      <c r="E59" s="7" t="s">
        <v>293</v>
      </c>
      <c r="F59" s="7" t="s">
        <v>81</v>
      </c>
      <c r="G59" s="20">
        <v>929</v>
      </c>
      <c r="H59" s="20">
        <v>1122</v>
      </c>
      <c r="I59" s="20">
        <v>1122</v>
      </c>
    </row>
    <row r="60" spans="1:9" ht="48" customHeight="1" x14ac:dyDescent="0.2">
      <c r="A60" s="2" t="s">
        <v>688</v>
      </c>
      <c r="B60" s="19" t="s">
        <v>647</v>
      </c>
      <c r="C60" s="19" t="s">
        <v>33</v>
      </c>
      <c r="D60" s="17" t="s">
        <v>10</v>
      </c>
      <c r="E60" s="7" t="s">
        <v>689</v>
      </c>
      <c r="F60" s="7"/>
      <c r="G60" s="20">
        <f>G61</f>
        <v>15788</v>
      </c>
      <c r="H60" s="20">
        <v>0</v>
      </c>
      <c r="I60" s="20">
        <v>0</v>
      </c>
    </row>
    <row r="61" spans="1:9" ht="16.899999999999999" customHeight="1" x14ac:dyDescent="0.2">
      <c r="A61" s="2" t="s">
        <v>80</v>
      </c>
      <c r="B61" s="19" t="s">
        <v>647</v>
      </c>
      <c r="C61" s="19" t="s">
        <v>33</v>
      </c>
      <c r="D61" s="17" t="s">
        <v>10</v>
      </c>
      <c r="E61" s="7" t="s">
        <v>689</v>
      </c>
      <c r="F61" s="7" t="s">
        <v>81</v>
      </c>
      <c r="G61" s="20">
        <v>15788</v>
      </c>
      <c r="H61" s="20">
        <v>0</v>
      </c>
      <c r="I61" s="20">
        <v>0</v>
      </c>
    </row>
    <row r="62" spans="1:9" ht="18.600000000000001" customHeight="1" x14ac:dyDescent="0.2">
      <c r="A62" s="2" t="s">
        <v>79</v>
      </c>
      <c r="B62" s="19" t="s">
        <v>647</v>
      </c>
      <c r="C62" s="19" t="s">
        <v>33</v>
      </c>
      <c r="D62" s="17" t="s">
        <v>10</v>
      </c>
      <c r="E62" s="7" t="s">
        <v>294</v>
      </c>
      <c r="F62" s="7"/>
      <c r="G62" s="20">
        <f>G63</f>
        <v>2570</v>
      </c>
      <c r="H62" s="20">
        <f>H63</f>
        <v>8698.7000000000007</v>
      </c>
      <c r="I62" s="20">
        <f>I63</f>
        <v>10157</v>
      </c>
    </row>
    <row r="63" spans="1:9" ht="15" customHeight="1" x14ac:dyDescent="0.2">
      <c r="A63" s="2" t="s">
        <v>80</v>
      </c>
      <c r="B63" s="19" t="s">
        <v>647</v>
      </c>
      <c r="C63" s="19" t="s">
        <v>33</v>
      </c>
      <c r="D63" s="17" t="s">
        <v>10</v>
      </c>
      <c r="E63" s="7" t="s">
        <v>294</v>
      </c>
      <c r="F63" s="7" t="s">
        <v>81</v>
      </c>
      <c r="G63" s="20">
        <v>2570</v>
      </c>
      <c r="H63" s="20">
        <v>8698.7000000000007</v>
      </c>
      <c r="I63" s="20">
        <v>10157</v>
      </c>
    </row>
    <row r="64" spans="1:9" ht="15" customHeight="1" x14ac:dyDescent="0.2">
      <c r="A64" s="22" t="s">
        <v>35</v>
      </c>
      <c r="B64" s="15" t="s">
        <v>647</v>
      </c>
      <c r="C64" s="15" t="s">
        <v>33</v>
      </c>
      <c r="D64" s="16" t="s">
        <v>12</v>
      </c>
      <c r="E64" s="7"/>
      <c r="F64" s="7"/>
      <c r="G64" s="23">
        <f>G65</f>
        <v>245019.49999999994</v>
      </c>
      <c r="H64" s="23">
        <f>H65</f>
        <v>242560.59999999995</v>
      </c>
      <c r="I64" s="23">
        <f>I65</f>
        <v>242107.19999999995</v>
      </c>
    </row>
    <row r="65" spans="1:9" ht="41.45" customHeight="1" x14ac:dyDescent="0.2">
      <c r="A65" s="2" t="s">
        <v>627</v>
      </c>
      <c r="B65" s="19" t="s">
        <v>647</v>
      </c>
      <c r="C65" s="19" t="s">
        <v>33</v>
      </c>
      <c r="D65" s="17" t="s">
        <v>12</v>
      </c>
      <c r="E65" s="7" t="s">
        <v>284</v>
      </c>
      <c r="F65" s="7"/>
      <c r="G65" s="20">
        <f>G66+G70</f>
        <v>245019.49999999994</v>
      </c>
      <c r="H65" s="20">
        <f>H66+H70</f>
        <v>242560.59999999995</v>
      </c>
      <c r="I65" s="20">
        <f>I66+I70</f>
        <v>242107.19999999995</v>
      </c>
    </row>
    <row r="66" spans="1:9" ht="24.6" customHeight="1" x14ac:dyDescent="0.2">
      <c r="A66" s="2" t="s">
        <v>482</v>
      </c>
      <c r="B66" s="19" t="s">
        <v>647</v>
      </c>
      <c r="C66" s="34" t="s">
        <v>33</v>
      </c>
      <c r="D66" s="7" t="s">
        <v>12</v>
      </c>
      <c r="E66" s="7" t="s">
        <v>285</v>
      </c>
      <c r="F66" s="7"/>
      <c r="G66" s="20">
        <f t="shared" ref="G66:I68" si="14">G67</f>
        <v>12252.8</v>
      </c>
      <c r="H66" s="20">
        <f t="shared" si="14"/>
        <v>12576.8</v>
      </c>
      <c r="I66" s="20">
        <f t="shared" si="14"/>
        <v>12913.8</v>
      </c>
    </row>
    <row r="67" spans="1:9" ht="41.45" customHeight="1" x14ac:dyDescent="0.2">
      <c r="A67" s="2" t="s">
        <v>286</v>
      </c>
      <c r="B67" s="19" t="s">
        <v>647</v>
      </c>
      <c r="C67" s="34" t="s">
        <v>33</v>
      </c>
      <c r="D67" s="7" t="s">
        <v>12</v>
      </c>
      <c r="E67" s="7" t="s">
        <v>287</v>
      </c>
      <c r="F67" s="7"/>
      <c r="G67" s="20">
        <f t="shared" si="14"/>
        <v>12252.8</v>
      </c>
      <c r="H67" s="20">
        <f t="shared" si="14"/>
        <v>12576.8</v>
      </c>
      <c r="I67" s="20">
        <f t="shared" si="14"/>
        <v>12913.8</v>
      </c>
    </row>
    <row r="68" spans="1:9" ht="31.15" customHeight="1" x14ac:dyDescent="0.2">
      <c r="A68" s="2" t="s">
        <v>82</v>
      </c>
      <c r="B68" s="19" t="s">
        <v>647</v>
      </c>
      <c r="C68" s="19" t="s">
        <v>33</v>
      </c>
      <c r="D68" s="7" t="s">
        <v>12</v>
      </c>
      <c r="E68" s="7" t="s">
        <v>290</v>
      </c>
      <c r="F68" s="7"/>
      <c r="G68" s="24">
        <f t="shared" si="14"/>
        <v>12252.8</v>
      </c>
      <c r="H68" s="24">
        <f t="shared" si="14"/>
        <v>12576.8</v>
      </c>
      <c r="I68" s="24">
        <f t="shared" si="14"/>
        <v>12913.8</v>
      </c>
    </row>
    <row r="69" spans="1:9" ht="18" customHeight="1" x14ac:dyDescent="0.2">
      <c r="A69" s="2" t="s">
        <v>80</v>
      </c>
      <c r="B69" s="19" t="s">
        <v>647</v>
      </c>
      <c r="C69" s="19" t="s">
        <v>33</v>
      </c>
      <c r="D69" s="7" t="s">
        <v>12</v>
      </c>
      <c r="E69" s="7" t="s">
        <v>290</v>
      </c>
      <c r="F69" s="7" t="s">
        <v>81</v>
      </c>
      <c r="G69" s="24">
        <v>12252.8</v>
      </c>
      <c r="H69" s="24">
        <v>12576.8</v>
      </c>
      <c r="I69" s="24">
        <v>12913.8</v>
      </c>
    </row>
    <row r="70" spans="1:9" ht="33.6" customHeight="1" x14ac:dyDescent="0.2">
      <c r="A70" s="2" t="s">
        <v>295</v>
      </c>
      <c r="B70" s="19" t="s">
        <v>647</v>
      </c>
      <c r="C70" s="19" t="s">
        <v>33</v>
      </c>
      <c r="D70" s="17" t="s">
        <v>12</v>
      </c>
      <c r="E70" s="7" t="s">
        <v>296</v>
      </c>
      <c r="F70" s="17"/>
      <c r="G70" s="24">
        <f>G71+G80+G85+G92+G95+G104+G107+G110+G113</f>
        <v>232766.69999999995</v>
      </c>
      <c r="H70" s="24">
        <f t="shared" ref="H70:I70" si="15">H71+H80+H85+H92+H95+H104+H107+H110+H113</f>
        <v>229983.79999999996</v>
      </c>
      <c r="I70" s="24">
        <f t="shared" si="15"/>
        <v>229193.39999999997</v>
      </c>
    </row>
    <row r="71" spans="1:9" ht="63.75" customHeight="1" x14ac:dyDescent="0.2">
      <c r="A71" s="2" t="s">
        <v>297</v>
      </c>
      <c r="B71" s="19" t="s">
        <v>647</v>
      </c>
      <c r="C71" s="34" t="s">
        <v>33</v>
      </c>
      <c r="D71" s="7" t="s">
        <v>12</v>
      </c>
      <c r="E71" s="17" t="s">
        <v>298</v>
      </c>
      <c r="F71" s="17"/>
      <c r="G71" s="24">
        <f>G72+G76+G78+G74</f>
        <v>172729.59999999998</v>
      </c>
      <c r="H71" s="24">
        <f>H72+H76+H78+H74</f>
        <v>180907.3</v>
      </c>
      <c r="I71" s="24">
        <f>I72+I76+I78+I74</f>
        <v>187065.3</v>
      </c>
    </row>
    <row r="72" spans="1:9" ht="33" customHeight="1" x14ac:dyDescent="0.2">
      <c r="A72" s="2" t="s">
        <v>84</v>
      </c>
      <c r="B72" s="19" t="s">
        <v>647</v>
      </c>
      <c r="C72" s="34" t="s">
        <v>33</v>
      </c>
      <c r="D72" s="7" t="s">
        <v>12</v>
      </c>
      <c r="E72" s="17" t="s">
        <v>299</v>
      </c>
      <c r="F72" s="17"/>
      <c r="G72" s="24">
        <f>G73</f>
        <v>41434.699999999997</v>
      </c>
      <c r="H72" s="24">
        <f>H73</f>
        <v>42103</v>
      </c>
      <c r="I72" s="24">
        <f>I73</f>
        <v>42103</v>
      </c>
    </row>
    <row r="73" spans="1:9" ht="22.5" customHeight="1" x14ac:dyDescent="0.2">
      <c r="A73" s="2" t="s">
        <v>80</v>
      </c>
      <c r="B73" s="19" t="s">
        <v>647</v>
      </c>
      <c r="C73" s="34" t="s">
        <v>33</v>
      </c>
      <c r="D73" s="7" t="s">
        <v>12</v>
      </c>
      <c r="E73" s="17" t="s">
        <v>299</v>
      </c>
      <c r="F73" s="17" t="s">
        <v>81</v>
      </c>
      <c r="G73" s="24">
        <v>41434.699999999997</v>
      </c>
      <c r="H73" s="24">
        <v>42103</v>
      </c>
      <c r="I73" s="24">
        <v>42103</v>
      </c>
    </row>
    <row r="74" spans="1:9" ht="123" customHeight="1" x14ac:dyDescent="0.2">
      <c r="A74" s="2" t="s">
        <v>222</v>
      </c>
      <c r="B74" s="19" t="s">
        <v>647</v>
      </c>
      <c r="C74" s="34" t="s">
        <v>33</v>
      </c>
      <c r="D74" s="7" t="s">
        <v>12</v>
      </c>
      <c r="E74" s="7" t="s">
        <v>301</v>
      </c>
      <c r="F74" s="160"/>
      <c r="G74" s="24">
        <f>G75</f>
        <v>8714.2999999999993</v>
      </c>
      <c r="H74" s="24">
        <f>H75</f>
        <v>8714.2999999999993</v>
      </c>
      <c r="I74" s="24">
        <f>I75</f>
        <v>8714.2999999999993</v>
      </c>
    </row>
    <row r="75" spans="1:9" ht="22.5" customHeight="1" x14ac:dyDescent="0.2">
      <c r="A75" s="2" t="s">
        <v>80</v>
      </c>
      <c r="B75" s="19" t="s">
        <v>647</v>
      </c>
      <c r="C75" s="34" t="s">
        <v>33</v>
      </c>
      <c r="D75" s="7" t="s">
        <v>12</v>
      </c>
      <c r="E75" s="7" t="s">
        <v>301</v>
      </c>
      <c r="F75" s="160" t="s">
        <v>81</v>
      </c>
      <c r="G75" s="24">
        <v>8714.2999999999993</v>
      </c>
      <c r="H75" s="24">
        <v>8714.2999999999993</v>
      </c>
      <c r="I75" s="24">
        <v>8714.2999999999993</v>
      </c>
    </row>
    <row r="76" spans="1:9" ht="28.5" customHeight="1" x14ac:dyDescent="0.2">
      <c r="A76" s="2" t="s">
        <v>87</v>
      </c>
      <c r="B76" s="19" t="s">
        <v>647</v>
      </c>
      <c r="C76" s="19" t="s">
        <v>33</v>
      </c>
      <c r="D76" s="17" t="s">
        <v>12</v>
      </c>
      <c r="E76" s="7" t="s">
        <v>302</v>
      </c>
      <c r="F76" s="7"/>
      <c r="G76" s="24">
        <f t="shared" ref="G76:I76" si="16">G77</f>
        <v>119503.2</v>
      </c>
      <c r="H76" s="24">
        <f t="shared" si="16"/>
        <v>126808.3</v>
      </c>
      <c r="I76" s="24">
        <f t="shared" si="16"/>
        <v>132753.79999999999</v>
      </c>
    </row>
    <row r="77" spans="1:9" ht="16.149999999999999" customHeight="1" x14ac:dyDescent="0.2">
      <c r="A77" s="2" t="s">
        <v>80</v>
      </c>
      <c r="B77" s="19" t="s">
        <v>647</v>
      </c>
      <c r="C77" s="19" t="s">
        <v>33</v>
      </c>
      <c r="D77" s="17" t="s">
        <v>12</v>
      </c>
      <c r="E77" s="7" t="s">
        <v>302</v>
      </c>
      <c r="F77" s="7" t="s">
        <v>81</v>
      </c>
      <c r="G77" s="24">
        <v>119503.2</v>
      </c>
      <c r="H77" s="24">
        <v>126808.3</v>
      </c>
      <c r="I77" s="24">
        <v>132753.79999999999</v>
      </c>
    </row>
    <row r="78" spans="1:9" ht="44.45" customHeight="1" x14ac:dyDescent="0.2">
      <c r="A78" s="2" t="s">
        <v>181</v>
      </c>
      <c r="B78" s="19" t="s">
        <v>647</v>
      </c>
      <c r="C78" s="19" t="s">
        <v>33</v>
      </c>
      <c r="D78" s="17" t="s">
        <v>12</v>
      </c>
      <c r="E78" s="7" t="s">
        <v>303</v>
      </c>
      <c r="F78" s="7"/>
      <c r="G78" s="24">
        <f t="shared" ref="G78:I78" si="17">G79</f>
        <v>3077.4</v>
      </c>
      <c r="H78" s="24">
        <f t="shared" si="17"/>
        <v>3281.7</v>
      </c>
      <c r="I78" s="24">
        <f t="shared" si="17"/>
        <v>3494.2</v>
      </c>
    </row>
    <row r="79" spans="1:9" ht="26.25" customHeight="1" x14ac:dyDescent="0.2">
      <c r="A79" s="2" t="s">
        <v>80</v>
      </c>
      <c r="B79" s="19" t="s">
        <v>647</v>
      </c>
      <c r="C79" s="19" t="s">
        <v>33</v>
      </c>
      <c r="D79" s="17" t="s">
        <v>12</v>
      </c>
      <c r="E79" s="7" t="s">
        <v>303</v>
      </c>
      <c r="F79" s="7" t="s">
        <v>81</v>
      </c>
      <c r="G79" s="24">
        <v>3077.4</v>
      </c>
      <c r="H79" s="24">
        <v>3281.7</v>
      </c>
      <c r="I79" s="24">
        <v>3494.2</v>
      </c>
    </row>
    <row r="80" spans="1:9" ht="39" customHeight="1" x14ac:dyDescent="0.2">
      <c r="A80" s="2" t="s">
        <v>304</v>
      </c>
      <c r="B80" s="19" t="s">
        <v>647</v>
      </c>
      <c r="C80" s="19" t="s">
        <v>33</v>
      </c>
      <c r="D80" s="17" t="s">
        <v>12</v>
      </c>
      <c r="E80" s="17" t="s">
        <v>305</v>
      </c>
      <c r="F80" s="7"/>
      <c r="G80" s="24">
        <f>G81+G83</f>
        <v>13264.3</v>
      </c>
      <c r="H80" s="24">
        <f>H81+H83</f>
        <v>13264.3</v>
      </c>
      <c r="I80" s="24">
        <f>I81+I83</f>
        <v>13188.900000000001</v>
      </c>
    </row>
    <row r="81" spans="1:9" ht="72.75" customHeight="1" x14ac:dyDescent="0.2">
      <c r="A81" s="27" t="s">
        <v>90</v>
      </c>
      <c r="B81" s="19" t="s">
        <v>647</v>
      </c>
      <c r="C81" s="19" t="s">
        <v>33</v>
      </c>
      <c r="D81" s="17" t="s">
        <v>12</v>
      </c>
      <c r="E81" s="17" t="s">
        <v>306</v>
      </c>
      <c r="F81" s="7"/>
      <c r="G81" s="24">
        <f>G82</f>
        <v>5753.3</v>
      </c>
      <c r="H81" s="24">
        <f>H82</f>
        <v>5753.3</v>
      </c>
      <c r="I81" s="24">
        <f>I82</f>
        <v>5753.3</v>
      </c>
    </row>
    <row r="82" spans="1:9" ht="26.25" customHeight="1" x14ac:dyDescent="0.2">
      <c r="A82" s="2" t="s">
        <v>80</v>
      </c>
      <c r="B82" s="19" t="s">
        <v>647</v>
      </c>
      <c r="C82" s="19" t="s">
        <v>33</v>
      </c>
      <c r="D82" s="17" t="s">
        <v>12</v>
      </c>
      <c r="E82" s="17" t="s">
        <v>306</v>
      </c>
      <c r="F82" s="7" t="s">
        <v>81</v>
      </c>
      <c r="G82" s="24">
        <v>5753.3</v>
      </c>
      <c r="H82" s="24">
        <v>5753.3</v>
      </c>
      <c r="I82" s="24">
        <v>5753.3</v>
      </c>
    </row>
    <row r="83" spans="1:9" ht="46.15" customHeight="1" x14ac:dyDescent="0.2">
      <c r="A83" s="2" t="s">
        <v>221</v>
      </c>
      <c r="B83" s="19" t="s">
        <v>647</v>
      </c>
      <c r="C83" s="19" t="s">
        <v>33</v>
      </c>
      <c r="D83" s="17" t="s">
        <v>12</v>
      </c>
      <c r="E83" s="7" t="s">
        <v>402</v>
      </c>
      <c r="F83" s="159"/>
      <c r="G83" s="24">
        <f>G84</f>
        <v>7511</v>
      </c>
      <c r="H83" s="24">
        <f>H84</f>
        <v>7511</v>
      </c>
      <c r="I83" s="24">
        <f>I84</f>
        <v>7435.6</v>
      </c>
    </row>
    <row r="84" spans="1:9" ht="25.9" customHeight="1" x14ac:dyDescent="0.2">
      <c r="A84" s="2" t="s">
        <v>80</v>
      </c>
      <c r="B84" s="19" t="s">
        <v>647</v>
      </c>
      <c r="C84" s="19" t="s">
        <v>33</v>
      </c>
      <c r="D84" s="17" t="s">
        <v>12</v>
      </c>
      <c r="E84" s="7" t="s">
        <v>402</v>
      </c>
      <c r="F84" s="159" t="s">
        <v>81</v>
      </c>
      <c r="G84" s="24">
        <v>7511</v>
      </c>
      <c r="H84" s="24">
        <v>7511</v>
      </c>
      <c r="I84" s="24">
        <v>7435.6</v>
      </c>
    </row>
    <row r="85" spans="1:9" ht="58.5" customHeight="1" x14ac:dyDescent="0.2">
      <c r="A85" s="2" t="s">
        <v>307</v>
      </c>
      <c r="B85" s="19" t="s">
        <v>647</v>
      </c>
      <c r="C85" s="19" t="s">
        <v>33</v>
      </c>
      <c r="D85" s="17" t="s">
        <v>12</v>
      </c>
      <c r="E85" s="17" t="s">
        <v>308</v>
      </c>
      <c r="F85" s="7"/>
      <c r="G85" s="24">
        <f>G90+G86</f>
        <v>1474</v>
      </c>
      <c r="H85" s="24">
        <f t="shared" ref="H85:I85" si="18">H90+H86</f>
        <v>1536.4</v>
      </c>
      <c r="I85" s="24">
        <f t="shared" si="18"/>
        <v>1536.4</v>
      </c>
    </row>
    <row r="86" spans="1:9" ht="75" customHeight="1" x14ac:dyDescent="0.2">
      <c r="A86" s="2" t="s">
        <v>523</v>
      </c>
      <c r="B86" s="19" t="s">
        <v>647</v>
      </c>
      <c r="C86" s="19" t="s">
        <v>33</v>
      </c>
      <c r="D86" s="17" t="s">
        <v>12</v>
      </c>
      <c r="E86" s="17" t="s">
        <v>524</v>
      </c>
      <c r="F86" s="7"/>
      <c r="G86" s="24">
        <f>G87+G88+G89</f>
        <v>1117.8</v>
      </c>
      <c r="H86" s="24">
        <f t="shared" ref="H86:I86" si="19">H87+H88+H89</f>
        <v>1117.8</v>
      </c>
      <c r="I86" s="24">
        <f t="shared" si="19"/>
        <v>1117.8</v>
      </c>
    </row>
    <row r="87" spans="1:9" ht="29.45" customHeight="1" x14ac:dyDescent="0.2">
      <c r="A87" s="2" t="s">
        <v>182</v>
      </c>
      <c r="B87" s="19" t="s">
        <v>647</v>
      </c>
      <c r="C87" s="19" t="s">
        <v>33</v>
      </c>
      <c r="D87" s="17" t="s">
        <v>12</v>
      </c>
      <c r="E87" s="17" t="s">
        <v>524</v>
      </c>
      <c r="F87" s="159" t="s">
        <v>57</v>
      </c>
      <c r="G87" s="24">
        <v>1</v>
      </c>
      <c r="H87" s="24">
        <v>1</v>
      </c>
      <c r="I87" s="24">
        <v>1</v>
      </c>
    </row>
    <row r="88" spans="1:9" ht="31.9" customHeight="1" x14ac:dyDescent="0.2">
      <c r="A88" s="2" t="s">
        <v>161</v>
      </c>
      <c r="B88" s="19" t="s">
        <v>647</v>
      </c>
      <c r="C88" s="19" t="s">
        <v>33</v>
      </c>
      <c r="D88" s="17" t="s">
        <v>12</v>
      </c>
      <c r="E88" s="17" t="s">
        <v>524</v>
      </c>
      <c r="F88" s="159" t="s">
        <v>92</v>
      </c>
      <c r="G88" s="24">
        <v>100</v>
      </c>
      <c r="H88" s="24">
        <v>100</v>
      </c>
      <c r="I88" s="24">
        <v>100</v>
      </c>
    </row>
    <row r="89" spans="1:9" ht="19.899999999999999" customHeight="1" x14ac:dyDescent="0.2">
      <c r="A89" s="2" t="s">
        <v>80</v>
      </c>
      <c r="B89" s="19" t="s">
        <v>647</v>
      </c>
      <c r="C89" s="19" t="s">
        <v>33</v>
      </c>
      <c r="D89" s="17" t="s">
        <v>12</v>
      </c>
      <c r="E89" s="17" t="s">
        <v>524</v>
      </c>
      <c r="F89" s="7" t="s">
        <v>81</v>
      </c>
      <c r="G89" s="24">
        <v>1016.8</v>
      </c>
      <c r="H89" s="24">
        <v>1016.8</v>
      </c>
      <c r="I89" s="24">
        <v>1016.8</v>
      </c>
    </row>
    <row r="90" spans="1:9" ht="75.75" customHeight="1" x14ac:dyDescent="0.2">
      <c r="A90" s="27" t="s">
        <v>90</v>
      </c>
      <c r="B90" s="19" t="s">
        <v>647</v>
      </c>
      <c r="C90" s="19" t="s">
        <v>33</v>
      </c>
      <c r="D90" s="17" t="s">
        <v>12</v>
      </c>
      <c r="E90" s="17" t="s">
        <v>309</v>
      </c>
      <c r="F90" s="7"/>
      <c r="G90" s="24">
        <f>G91</f>
        <v>356.2</v>
      </c>
      <c r="H90" s="24">
        <f t="shared" ref="H90:I90" si="20">H91</f>
        <v>418.6</v>
      </c>
      <c r="I90" s="24">
        <f t="shared" si="20"/>
        <v>418.6</v>
      </c>
    </row>
    <row r="91" spans="1:9" ht="26.25" customHeight="1" x14ac:dyDescent="0.2">
      <c r="A91" s="2" t="s">
        <v>80</v>
      </c>
      <c r="B91" s="19" t="s">
        <v>647</v>
      </c>
      <c r="C91" s="19" t="s">
        <v>33</v>
      </c>
      <c r="D91" s="17" t="s">
        <v>12</v>
      </c>
      <c r="E91" s="17" t="s">
        <v>309</v>
      </c>
      <c r="F91" s="7" t="s">
        <v>81</v>
      </c>
      <c r="G91" s="24">
        <v>356.2</v>
      </c>
      <c r="H91" s="24">
        <v>418.6</v>
      </c>
      <c r="I91" s="24">
        <v>418.6</v>
      </c>
    </row>
    <row r="92" spans="1:9" ht="40.5" customHeight="1" x14ac:dyDescent="0.2">
      <c r="A92" s="2" t="s">
        <v>310</v>
      </c>
      <c r="B92" s="19" t="s">
        <v>647</v>
      </c>
      <c r="C92" s="19" t="s">
        <v>33</v>
      </c>
      <c r="D92" s="17" t="s">
        <v>12</v>
      </c>
      <c r="E92" s="17" t="s">
        <v>311</v>
      </c>
      <c r="F92" s="7"/>
      <c r="G92" s="24">
        <f t="shared" ref="G92:I93" si="21">G93</f>
        <v>0</v>
      </c>
      <c r="H92" s="24">
        <f t="shared" si="21"/>
        <v>0</v>
      </c>
      <c r="I92" s="24">
        <f t="shared" si="21"/>
        <v>0</v>
      </c>
    </row>
    <row r="93" spans="1:9" ht="67.5" customHeight="1" x14ac:dyDescent="0.2">
      <c r="A93" s="2" t="s">
        <v>90</v>
      </c>
      <c r="B93" s="19" t="s">
        <v>647</v>
      </c>
      <c r="C93" s="19" t="s">
        <v>33</v>
      </c>
      <c r="D93" s="17" t="s">
        <v>12</v>
      </c>
      <c r="E93" s="17" t="s">
        <v>312</v>
      </c>
      <c r="F93" s="7"/>
      <c r="G93" s="24">
        <f t="shared" si="21"/>
        <v>0</v>
      </c>
      <c r="H93" s="24">
        <f t="shared" si="21"/>
        <v>0</v>
      </c>
      <c r="I93" s="24">
        <f t="shared" si="21"/>
        <v>0</v>
      </c>
    </row>
    <row r="94" spans="1:9" ht="26.25" customHeight="1" x14ac:dyDescent="0.2">
      <c r="A94" s="2" t="s">
        <v>161</v>
      </c>
      <c r="B94" s="19" t="s">
        <v>647</v>
      </c>
      <c r="C94" s="19" t="s">
        <v>33</v>
      </c>
      <c r="D94" s="17" t="s">
        <v>12</v>
      </c>
      <c r="E94" s="17" t="s">
        <v>312</v>
      </c>
      <c r="F94" s="7" t="s">
        <v>92</v>
      </c>
      <c r="G94" s="24">
        <v>0</v>
      </c>
      <c r="H94" s="24">
        <v>0</v>
      </c>
      <c r="I94" s="24">
        <v>0</v>
      </c>
    </row>
    <row r="95" spans="1:9" ht="33.75" customHeight="1" x14ac:dyDescent="0.2">
      <c r="A95" s="2" t="s">
        <v>313</v>
      </c>
      <c r="B95" s="19" t="s">
        <v>647</v>
      </c>
      <c r="C95" s="19" t="s">
        <v>33</v>
      </c>
      <c r="D95" s="17" t="s">
        <v>12</v>
      </c>
      <c r="E95" s="17" t="s">
        <v>314</v>
      </c>
      <c r="F95" s="7"/>
      <c r="G95" s="24">
        <f>G96+G98+G100+G102</f>
        <v>32332.7</v>
      </c>
      <c r="H95" s="24">
        <f>H96+H98</f>
        <v>32166.5</v>
      </c>
      <c r="I95" s="24">
        <f>I96+I98</f>
        <v>26650.400000000001</v>
      </c>
    </row>
    <row r="96" spans="1:9" ht="29.45" customHeight="1" x14ac:dyDescent="0.2">
      <c r="A96" s="2" t="s">
        <v>84</v>
      </c>
      <c r="B96" s="19" t="s">
        <v>647</v>
      </c>
      <c r="C96" s="19" t="s">
        <v>33</v>
      </c>
      <c r="D96" s="17" t="s">
        <v>12</v>
      </c>
      <c r="E96" s="17" t="s">
        <v>315</v>
      </c>
      <c r="F96" s="7"/>
      <c r="G96" s="24">
        <f>G97</f>
        <v>14827.8</v>
      </c>
      <c r="H96" s="24">
        <f>H97</f>
        <v>28368.5</v>
      </c>
      <c r="I96" s="24">
        <f>I97</f>
        <v>22852.400000000001</v>
      </c>
    </row>
    <row r="97" spans="1:9" ht="26.25" customHeight="1" x14ac:dyDescent="0.2">
      <c r="A97" s="2" t="s">
        <v>80</v>
      </c>
      <c r="B97" s="19" t="s">
        <v>647</v>
      </c>
      <c r="C97" s="19" t="s">
        <v>33</v>
      </c>
      <c r="D97" s="17" t="s">
        <v>12</v>
      </c>
      <c r="E97" s="17" t="s">
        <v>315</v>
      </c>
      <c r="F97" s="7" t="s">
        <v>81</v>
      </c>
      <c r="G97" s="24">
        <v>14827.8</v>
      </c>
      <c r="H97" s="24">
        <v>28368.5</v>
      </c>
      <c r="I97" s="24">
        <v>22852.400000000001</v>
      </c>
    </row>
    <row r="98" spans="1:9" ht="34.5" customHeight="1" x14ac:dyDescent="0.2">
      <c r="A98" s="2" t="s">
        <v>91</v>
      </c>
      <c r="B98" s="19" t="s">
        <v>647</v>
      </c>
      <c r="C98" s="19" t="s">
        <v>33</v>
      </c>
      <c r="D98" s="17" t="s">
        <v>12</v>
      </c>
      <c r="E98" s="17" t="s">
        <v>316</v>
      </c>
      <c r="F98" s="7"/>
      <c r="G98" s="24">
        <f>G99</f>
        <v>4531</v>
      </c>
      <c r="H98" s="24">
        <f>H99</f>
        <v>3798</v>
      </c>
      <c r="I98" s="24">
        <f>I99</f>
        <v>3798</v>
      </c>
    </row>
    <row r="99" spans="1:9" ht="22.5" customHeight="1" x14ac:dyDescent="0.2">
      <c r="A99" s="2" t="s">
        <v>80</v>
      </c>
      <c r="B99" s="19" t="s">
        <v>647</v>
      </c>
      <c r="C99" s="19" t="s">
        <v>33</v>
      </c>
      <c r="D99" s="17" t="s">
        <v>12</v>
      </c>
      <c r="E99" s="17" t="s">
        <v>316</v>
      </c>
      <c r="F99" s="7" t="s">
        <v>81</v>
      </c>
      <c r="G99" s="24">
        <v>4531</v>
      </c>
      <c r="H99" s="24">
        <v>3798</v>
      </c>
      <c r="I99" s="24">
        <v>3798</v>
      </c>
    </row>
    <row r="100" spans="1:9" ht="48.6" customHeight="1" x14ac:dyDescent="0.2">
      <c r="A100" s="2" t="s">
        <v>515</v>
      </c>
      <c r="B100" s="19" t="s">
        <v>647</v>
      </c>
      <c r="C100" s="39" t="s">
        <v>33</v>
      </c>
      <c r="D100" s="110" t="s">
        <v>12</v>
      </c>
      <c r="E100" s="17" t="s">
        <v>516</v>
      </c>
      <c r="F100" s="7"/>
      <c r="G100" s="24">
        <f>G101</f>
        <v>3790.2</v>
      </c>
      <c r="H100" s="24">
        <v>0</v>
      </c>
      <c r="I100" s="24">
        <v>0</v>
      </c>
    </row>
    <row r="101" spans="1:9" ht="22.5" customHeight="1" x14ac:dyDescent="0.2">
      <c r="A101" s="2" t="s">
        <v>80</v>
      </c>
      <c r="B101" s="19" t="s">
        <v>647</v>
      </c>
      <c r="C101" s="39" t="s">
        <v>33</v>
      </c>
      <c r="D101" s="110" t="s">
        <v>12</v>
      </c>
      <c r="E101" s="17" t="s">
        <v>516</v>
      </c>
      <c r="F101" s="7" t="s">
        <v>81</v>
      </c>
      <c r="G101" s="24">
        <v>3790.2</v>
      </c>
      <c r="H101" s="24">
        <v>0</v>
      </c>
      <c r="I101" s="24">
        <v>0</v>
      </c>
    </row>
    <row r="102" spans="1:9" ht="31.9" customHeight="1" x14ac:dyDescent="0.2">
      <c r="A102" s="2" t="s">
        <v>649</v>
      </c>
      <c r="B102" s="19" t="s">
        <v>647</v>
      </c>
      <c r="C102" s="39" t="s">
        <v>33</v>
      </c>
      <c r="D102" s="110" t="s">
        <v>12</v>
      </c>
      <c r="E102" s="17" t="s">
        <v>648</v>
      </c>
      <c r="F102" s="7"/>
      <c r="G102" s="24">
        <f>G103</f>
        <v>9183.7000000000007</v>
      </c>
      <c r="H102" s="24">
        <v>0</v>
      </c>
      <c r="I102" s="24">
        <v>0</v>
      </c>
    </row>
    <row r="103" spans="1:9" ht="22.5" customHeight="1" x14ac:dyDescent="0.2">
      <c r="A103" s="138" t="s">
        <v>80</v>
      </c>
      <c r="B103" s="19" t="s">
        <v>647</v>
      </c>
      <c r="C103" s="39" t="s">
        <v>33</v>
      </c>
      <c r="D103" s="110" t="s">
        <v>12</v>
      </c>
      <c r="E103" s="17" t="s">
        <v>648</v>
      </c>
      <c r="F103" s="7" t="s">
        <v>81</v>
      </c>
      <c r="G103" s="24">
        <v>9183.7000000000007</v>
      </c>
      <c r="H103" s="24">
        <v>0</v>
      </c>
      <c r="I103" s="24">
        <v>0</v>
      </c>
    </row>
    <row r="104" spans="1:9" ht="34.5" customHeight="1" x14ac:dyDescent="0.2">
      <c r="A104" s="2" t="s">
        <v>205</v>
      </c>
      <c r="B104" s="19" t="s">
        <v>647</v>
      </c>
      <c r="C104" s="19" t="s">
        <v>33</v>
      </c>
      <c r="D104" s="17" t="s">
        <v>12</v>
      </c>
      <c r="E104" s="7" t="s">
        <v>317</v>
      </c>
      <c r="F104" s="7"/>
      <c r="G104" s="24">
        <f t="shared" ref="G104:I105" si="22">G105</f>
        <v>2195.3000000000002</v>
      </c>
      <c r="H104" s="24">
        <f t="shared" si="22"/>
        <v>0</v>
      </c>
      <c r="I104" s="24">
        <f t="shared" si="22"/>
        <v>0</v>
      </c>
    </row>
    <row r="105" spans="1:9" ht="82.9" customHeight="1" x14ac:dyDescent="0.2">
      <c r="A105" s="2" t="s">
        <v>656</v>
      </c>
      <c r="B105" s="19" t="s">
        <v>647</v>
      </c>
      <c r="C105" s="19" t="s">
        <v>33</v>
      </c>
      <c r="D105" s="17" t="s">
        <v>12</v>
      </c>
      <c r="E105" s="7" t="s">
        <v>655</v>
      </c>
      <c r="F105" s="7"/>
      <c r="G105" s="24">
        <f t="shared" si="22"/>
        <v>2195.3000000000002</v>
      </c>
      <c r="H105" s="24">
        <f t="shared" si="22"/>
        <v>0</v>
      </c>
      <c r="I105" s="24">
        <f t="shared" si="22"/>
        <v>0</v>
      </c>
    </row>
    <row r="106" spans="1:9" ht="42" customHeight="1" x14ac:dyDescent="0.2">
      <c r="A106" s="202" t="s">
        <v>182</v>
      </c>
      <c r="B106" s="19" t="s">
        <v>647</v>
      </c>
      <c r="C106" s="19" t="s">
        <v>33</v>
      </c>
      <c r="D106" s="17" t="s">
        <v>12</v>
      </c>
      <c r="E106" s="7" t="s">
        <v>655</v>
      </c>
      <c r="F106" s="7" t="s">
        <v>57</v>
      </c>
      <c r="G106" s="24">
        <v>2195.3000000000002</v>
      </c>
      <c r="H106" s="24">
        <v>0</v>
      </c>
      <c r="I106" s="24">
        <v>0</v>
      </c>
    </row>
    <row r="107" spans="1:9" ht="34.5" customHeight="1" x14ac:dyDescent="0.2">
      <c r="A107" s="2" t="s">
        <v>207</v>
      </c>
      <c r="B107" s="19" t="s">
        <v>647</v>
      </c>
      <c r="C107" s="19" t="s">
        <v>33</v>
      </c>
      <c r="D107" s="17" t="s">
        <v>12</v>
      </c>
      <c r="E107" s="7" t="s">
        <v>318</v>
      </c>
      <c r="F107" s="7"/>
      <c r="G107" s="24">
        <f t="shared" ref="G107:I108" si="23">G108</f>
        <v>10018.4</v>
      </c>
      <c r="H107" s="24">
        <f t="shared" si="23"/>
        <v>0</v>
      </c>
      <c r="I107" s="24">
        <f t="shared" si="23"/>
        <v>0</v>
      </c>
    </row>
    <row r="108" spans="1:9" ht="58.9" customHeight="1" x14ac:dyDescent="0.2">
      <c r="A108" s="2" t="s">
        <v>658</v>
      </c>
      <c r="B108" s="19" t="s">
        <v>647</v>
      </c>
      <c r="C108" s="19" t="s">
        <v>33</v>
      </c>
      <c r="D108" s="17" t="s">
        <v>12</v>
      </c>
      <c r="E108" s="7" t="s">
        <v>657</v>
      </c>
      <c r="F108" s="7"/>
      <c r="G108" s="24">
        <f t="shared" si="23"/>
        <v>10018.4</v>
      </c>
      <c r="H108" s="24">
        <f t="shared" si="23"/>
        <v>0</v>
      </c>
      <c r="I108" s="24">
        <f t="shared" si="23"/>
        <v>0</v>
      </c>
    </row>
    <row r="109" spans="1:9" ht="33.6" customHeight="1" x14ac:dyDescent="0.2">
      <c r="A109" s="202" t="s">
        <v>182</v>
      </c>
      <c r="B109" s="19" t="s">
        <v>647</v>
      </c>
      <c r="C109" s="19" t="s">
        <v>33</v>
      </c>
      <c r="D109" s="17" t="s">
        <v>12</v>
      </c>
      <c r="E109" s="7" t="s">
        <v>657</v>
      </c>
      <c r="F109" s="7" t="s">
        <v>57</v>
      </c>
      <c r="G109" s="24">
        <v>10018.4</v>
      </c>
      <c r="H109" s="24">
        <v>0</v>
      </c>
      <c r="I109" s="24">
        <v>0</v>
      </c>
    </row>
    <row r="110" spans="1:9" ht="33.75" customHeight="1" x14ac:dyDescent="0.2">
      <c r="A110" s="2" t="s">
        <v>208</v>
      </c>
      <c r="B110" s="19" t="s">
        <v>647</v>
      </c>
      <c r="C110" s="19" t="s">
        <v>33</v>
      </c>
      <c r="D110" s="17" t="s">
        <v>12</v>
      </c>
      <c r="E110" s="17" t="s">
        <v>319</v>
      </c>
      <c r="F110" s="7"/>
      <c r="G110" s="24">
        <f t="shared" ref="G110:I111" si="24">G111</f>
        <v>0</v>
      </c>
      <c r="H110" s="24">
        <f t="shared" si="24"/>
        <v>1356.9</v>
      </c>
      <c r="I110" s="24">
        <f t="shared" si="24"/>
        <v>0</v>
      </c>
    </row>
    <row r="111" spans="1:9" ht="69.599999999999994" customHeight="1" x14ac:dyDescent="0.2">
      <c r="A111" s="2" t="s">
        <v>521</v>
      </c>
      <c r="B111" s="19" t="s">
        <v>647</v>
      </c>
      <c r="C111" s="19" t="s">
        <v>33</v>
      </c>
      <c r="D111" s="17" t="s">
        <v>12</v>
      </c>
      <c r="E111" s="17" t="s">
        <v>522</v>
      </c>
      <c r="F111" s="7"/>
      <c r="G111" s="24">
        <f t="shared" si="24"/>
        <v>0</v>
      </c>
      <c r="H111" s="24">
        <f t="shared" si="24"/>
        <v>1356.9</v>
      </c>
      <c r="I111" s="24">
        <f t="shared" si="24"/>
        <v>0</v>
      </c>
    </row>
    <row r="112" spans="1:9" ht="25.5" customHeight="1" x14ac:dyDescent="0.2">
      <c r="A112" s="2" t="s">
        <v>80</v>
      </c>
      <c r="B112" s="19" t="s">
        <v>647</v>
      </c>
      <c r="C112" s="19" t="s">
        <v>33</v>
      </c>
      <c r="D112" s="17" t="s">
        <v>12</v>
      </c>
      <c r="E112" s="17" t="s">
        <v>522</v>
      </c>
      <c r="F112" s="7" t="s">
        <v>81</v>
      </c>
      <c r="G112" s="24">
        <v>0</v>
      </c>
      <c r="H112" s="24">
        <v>1356.9</v>
      </c>
      <c r="I112" s="24">
        <v>0</v>
      </c>
    </row>
    <row r="113" spans="1:9" ht="46.15" customHeight="1" x14ac:dyDescent="0.2">
      <c r="A113" s="2" t="s">
        <v>644</v>
      </c>
      <c r="B113" s="19" t="s">
        <v>647</v>
      </c>
      <c r="C113" s="19" t="s">
        <v>33</v>
      </c>
      <c r="D113" s="17" t="s">
        <v>12</v>
      </c>
      <c r="E113" s="7" t="s">
        <v>645</v>
      </c>
      <c r="F113" s="7"/>
      <c r="G113" s="24">
        <f>G114</f>
        <v>752.4</v>
      </c>
      <c r="H113" s="24">
        <f t="shared" ref="H113:I114" si="25">H114</f>
        <v>752.4</v>
      </c>
      <c r="I113" s="24">
        <f t="shared" si="25"/>
        <v>752.4</v>
      </c>
    </row>
    <row r="114" spans="1:9" ht="45" customHeight="1" x14ac:dyDescent="0.2">
      <c r="A114" s="2" t="s">
        <v>664</v>
      </c>
      <c r="B114" s="19" t="s">
        <v>647</v>
      </c>
      <c r="C114" s="19" t="s">
        <v>33</v>
      </c>
      <c r="D114" s="17" t="s">
        <v>12</v>
      </c>
      <c r="E114" s="17" t="s">
        <v>646</v>
      </c>
      <c r="F114" s="7"/>
      <c r="G114" s="24">
        <f>G115</f>
        <v>752.4</v>
      </c>
      <c r="H114" s="24">
        <f t="shared" si="25"/>
        <v>752.4</v>
      </c>
      <c r="I114" s="24">
        <f t="shared" si="25"/>
        <v>752.4</v>
      </c>
    </row>
    <row r="115" spans="1:9" ht="25.5" customHeight="1" x14ac:dyDescent="0.2">
      <c r="A115" s="2" t="s">
        <v>80</v>
      </c>
      <c r="B115" s="19" t="s">
        <v>647</v>
      </c>
      <c r="C115" s="19" t="s">
        <v>33</v>
      </c>
      <c r="D115" s="17" t="s">
        <v>12</v>
      </c>
      <c r="E115" s="17" t="s">
        <v>646</v>
      </c>
      <c r="F115" s="7" t="s">
        <v>81</v>
      </c>
      <c r="G115" s="24">
        <v>752.4</v>
      </c>
      <c r="H115" s="24">
        <v>752.4</v>
      </c>
      <c r="I115" s="24">
        <v>752.4</v>
      </c>
    </row>
    <row r="116" spans="1:9" ht="23.25" customHeight="1" x14ac:dyDescent="0.2">
      <c r="A116" s="22" t="s">
        <v>138</v>
      </c>
      <c r="B116" s="15" t="s">
        <v>647</v>
      </c>
      <c r="C116" s="15" t="s">
        <v>33</v>
      </c>
      <c r="D116" s="16" t="s">
        <v>14</v>
      </c>
      <c r="E116" s="7"/>
      <c r="F116" s="7"/>
      <c r="G116" s="23">
        <f t="shared" ref="G116:I117" si="26">G117</f>
        <v>8391.2999999999993</v>
      </c>
      <c r="H116" s="23">
        <f t="shared" si="26"/>
        <v>8577.2000000000007</v>
      </c>
      <c r="I116" s="23">
        <f t="shared" si="26"/>
        <v>8922.5</v>
      </c>
    </row>
    <row r="117" spans="1:9" ht="48" customHeight="1" x14ac:dyDescent="0.2">
      <c r="A117" s="2" t="s">
        <v>628</v>
      </c>
      <c r="B117" s="19" t="s">
        <v>647</v>
      </c>
      <c r="C117" s="19" t="s">
        <v>33</v>
      </c>
      <c r="D117" s="17" t="s">
        <v>14</v>
      </c>
      <c r="E117" s="7" t="s">
        <v>284</v>
      </c>
      <c r="F117" s="7"/>
      <c r="G117" s="20">
        <f t="shared" si="26"/>
        <v>8391.2999999999993</v>
      </c>
      <c r="H117" s="20">
        <f t="shared" si="26"/>
        <v>8577.2000000000007</v>
      </c>
      <c r="I117" s="20">
        <f t="shared" si="26"/>
        <v>8922.5</v>
      </c>
    </row>
    <row r="118" spans="1:9" ht="30" customHeight="1" x14ac:dyDescent="0.2">
      <c r="A118" s="2" t="s">
        <v>295</v>
      </c>
      <c r="B118" s="19" t="s">
        <v>647</v>
      </c>
      <c r="C118" s="19" t="s">
        <v>33</v>
      </c>
      <c r="D118" s="17" t="s">
        <v>14</v>
      </c>
      <c r="E118" s="7" t="s">
        <v>296</v>
      </c>
      <c r="F118" s="7"/>
      <c r="G118" s="20">
        <f>G119+G126+G131+G134+G137</f>
        <v>8391.2999999999993</v>
      </c>
      <c r="H118" s="20">
        <f>H119+H126+H131+H134+H137</f>
        <v>8577.2000000000007</v>
      </c>
      <c r="I118" s="20">
        <f>I119+I126+I131+I134+I137</f>
        <v>8922.5</v>
      </c>
    </row>
    <row r="119" spans="1:9" ht="48" customHeight="1" x14ac:dyDescent="0.2">
      <c r="A119" s="2" t="s">
        <v>598</v>
      </c>
      <c r="B119" s="19" t="s">
        <v>647</v>
      </c>
      <c r="C119" s="34" t="s">
        <v>33</v>
      </c>
      <c r="D119" s="17" t="s">
        <v>14</v>
      </c>
      <c r="E119" s="7" t="s">
        <v>320</v>
      </c>
      <c r="F119" s="7"/>
      <c r="G119" s="20">
        <f>G120+G122+G124</f>
        <v>5331.2999999999993</v>
      </c>
      <c r="H119" s="20">
        <f>H120+H122+H124</f>
        <v>5667.2000000000007</v>
      </c>
      <c r="I119" s="20">
        <f>I120+I122+I124</f>
        <v>6012.5</v>
      </c>
    </row>
    <row r="120" spans="1:9" ht="37.5" customHeight="1" x14ac:dyDescent="0.2">
      <c r="A120" s="2" t="s">
        <v>86</v>
      </c>
      <c r="B120" s="19" t="s">
        <v>647</v>
      </c>
      <c r="C120" s="19" t="s">
        <v>33</v>
      </c>
      <c r="D120" s="17" t="s">
        <v>14</v>
      </c>
      <c r="E120" s="7" t="s">
        <v>321</v>
      </c>
      <c r="F120" s="7"/>
      <c r="G120" s="20">
        <f t="shared" ref="G120:I120" si="27">G121</f>
        <v>150</v>
      </c>
      <c r="H120" s="20">
        <f t="shared" si="27"/>
        <v>150</v>
      </c>
      <c r="I120" s="20">
        <f t="shared" si="27"/>
        <v>150</v>
      </c>
    </row>
    <row r="121" spans="1:9" ht="27.75" customHeight="1" x14ac:dyDescent="0.2">
      <c r="A121" s="2" t="s">
        <v>80</v>
      </c>
      <c r="B121" s="19" t="s">
        <v>647</v>
      </c>
      <c r="C121" s="19" t="s">
        <v>33</v>
      </c>
      <c r="D121" s="17" t="s">
        <v>14</v>
      </c>
      <c r="E121" s="7" t="s">
        <v>321</v>
      </c>
      <c r="F121" s="7" t="s">
        <v>81</v>
      </c>
      <c r="G121" s="24">
        <v>150</v>
      </c>
      <c r="H121" s="24">
        <v>150</v>
      </c>
      <c r="I121" s="24">
        <v>150</v>
      </c>
    </row>
    <row r="122" spans="1:9" ht="26.25" customHeight="1" x14ac:dyDescent="0.2">
      <c r="A122" s="2" t="s">
        <v>85</v>
      </c>
      <c r="B122" s="19" t="s">
        <v>647</v>
      </c>
      <c r="C122" s="19" t="s">
        <v>33</v>
      </c>
      <c r="D122" s="17" t="s">
        <v>14</v>
      </c>
      <c r="E122" s="7" t="s">
        <v>322</v>
      </c>
      <c r="F122" s="7"/>
      <c r="G122" s="24">
        <f t="shared" ref="G122:I122" si="28">G123</f>
        <v>2504.6</v>
      </c>
      <c r="H122" s="24">
        <f t="shared" si="28"/>
        <v>2557.4</v>
      </c>
      <c r="I122" s="24">
        <f t="shared" si="28"/>
        <v>2443.3000000000002</v>
      </c>
    </row>
    <row r="123" spans="1:9" ht="15" customHeight="1" x14ac:dyDescent="0.2">
      <c r="A123" s="2" t="s">
        <v>80</v>
      </c>
      <c r="B123" s="19" t="s">
        <v>647</v>
      </c>
      <c r="C123" s="19" t="s">
        <v>33</v>
      </c>
      <c r="D123" s="17" t="s">
        <v>14</v>
      </c>
      <c r="E123" s="7" t="s">
        <v>322</v>
      </c>
      <c r="F123" s="7" t="s">
        <v>81</v>
      </c>
      <c r="G123" s="24">
        <v>2504.6</v>
      </c>
      <c r="H123" s="24">
        <v>2557.4</v>
      </c>
      <c r="I123" s="24">
        <v>2443.3000000000002</v>
      </c>
    </row>
    <row r="124" spans="1:9" ht="56.25" customHeight="1" x14ac:dyDescent="0.2">
      <c r="A124" s="2" t="s">
        <v>181</v>
      </c>
      <c r="B124" s="19" t="s">
        <v>647</v>
      </c>
      <c r="C124" s="19" t="s">
        <v>33</v>
      </c>
      <c r="D124" s="17" t="s">
        <v>14</v>
      </c>
      <c r="E124" s="7" t="s">
        <v>323</v>
      </c>
      <c r="F124" s="7"/>
      <c r="G124" s="24">
        <f>G125</f>
        <v>2676.7</v>
      </c>
      <c r="H124" s="24">
        <f>H125</f>
        <v>2959.8</v>
      </c>
      <c r="I124" s="24">
        <f>I125</f>
        <v>3419.2</v>
      </c>
    </row>
    <row r="125" spans="1:9" ht="22.5" customHeight="1" x14ac:dyDescent="0.2">
      <c r="A125" s="2" t="s">
        <v>80</v>
      </c>
      <c r="B125" s="19" t="s">
        <v>647</v>
      </c>
      <c r="C125" s="19" t="s">
        <v>33</v>
      </c>
      <c r="D125" s="17" t="s">
        <v>14</v>
      </c>
      <c r="E125" s="7" t="s">
        <v>323</v>
      </c>
      <c r="F125" s="7" t="s">
        <v>81</v>
      </c>
      <c r="G125" s="24">
        <v>2676.7</v>
      </c>
      <c r="H125" s="24">
        <v>2959.8</v>
      </c>
      <c r="I125" s="24">
        <v>3419.2</v>
      </c>
    </row>
    <row r="126" spans="1:9" ht="26.25" customHeight="1" x14ac:dyDescent="0.2">
      <c r="A126" s="2" t="s">
        <v>313</v>
      </c>
      <c r="B126" s="19" t="s">
        <v>647</v>
      </c>
      <c r="C126" s="19" t="s">
        <v>33</v>
      </c>
      <c r="D126" s="17" t="s">
        <v>14</v>
      </c>
      <c r="E126" s="17" t="s">
        <v>314</v>
      </c>
      <c r="F126" s="7"/>
      <c r="G126" s="24">
        <f>G129+G127</f>
        <v>380</v>
      </c>
      <c r="H126" s="24">
        <f t="shared" ref="H126:I126" si="29">H129+H127</f>
        <v>330</v>
      </c>
      <c r="I126" s="24">
        <f t="shared" si="29"/>
        <v>330</v>
      </c>
    </row>
    <row r="127" spans="1:9" ht="19.899999999999999" customHeight="1" x14ac:dyDescent="0.2">
      <c r="A127" s="2" t="s">
        <v>85</v>
      </c>
      <c r="B127" s="19" t="s">
        <v>647</v>
      </c>
      <c r="C127" s="19" t="s">
        <v>33</v>
      </c>
      <c r="D127" s="17" t="s">
        <v>14</v>
      </c>
      <c r="E127" s="17" t="s">
        <v>460</v>
      </c>
      <c r="F127" s="7"/>
      <c r="G127" s="24">
        <f>G128</f>
        <v>380</v>
      </c>
      <c r="H127" s="24">
        <f t="shared" ref="H127:I127" si="30">H128</f>
        <v>230</v>
      </c>
      <c r="I127" s="24">
        <f t="shared" si="30"/>
        <v>230</v>
      </c>
    </row>
    <row r="128" spans="1:9" ht="16.899999999999999" customHeight="1" x14ac:dyDescent="0.2">
      <c r="A128" s="2" t="s">
        <v>80</v>
      </c>
      <c r="B128" s="19" t="s">
        <v>647</v>
      </c>
      <c r="C128" s="19" t="s">
        <v>33</v>
      </c>
      <c r="D128" s="17" t="s">
        <v>14</v>
      </c>
      <c r="E128" s="17" t="s">
        <v>460</v>
      </c>
      <c r="F128" s="7" t="s">
        <v>81</v>
      </c>
      <c r="G128" s="24">
        <v>380</v>
      </c>
      <c r="H128" s="24">
        <v>230</v>
      </c>
      <c r="I128" s="24">
        <v>230</v>
      </c>
    </row>
    <row r="129" spans="1:9" ht="34.5" customHeight="1" x14ac:dyDescent="0.2">
      <c r="A129" s="2" t="s">
        <v>203</v>
      </c>
      <c r="B129" s="19" t="s">
        <v>647</v>
      </c>
      <c r="C129" s="19" t="s">
        <v>33</v>
      </c>
      <c r="D129" s="17" t="s">
        <v>14</v>
      </c>
      <c r="E129" s="17" t="s">
        <v>324</v>
      </c>
      <c r="F129" s="7"/>
      <c r="G129" s="24">
        <f t="shared" ref="G129:I129" si="31">G130</f>
        <v>0</v>
      </c>
      <c r="H129" s="24">
        <f t="shared" si="31"/>
        <v>100</v>
      </c>
      <c r="I129" s="24">
        <f t="shared" si="31"/>
        <v>100</v>
      </c>
    </row>
    <row r="130" spans="1:9" ht="19.5" customHeight="1" x14ac:dyDescent="0.2">
      <c r="A130" s="2" t="s">
        <v>80</v>
      </c>
      <c r="B130" s="19" t="s">
        <v>647</v>
      </c>
      <c r="C130" s="19" t="s">
        <v>33</v>
      </c>
      <c r="D130" s="17" t="s">
        <v>14</v>
      </c>
      <c r="E130" s="17" t="s">
        <v>324</v>
      </c>
      <c r="F130" s="7" t="s">
        <v>81</v>
      </c>
      <c r="G130" s="24">
        <v>0</v>
      </c>
      <c r="H130" s="24">
        <v>100</v>
      </c>
      <c r="I130" s="24">
        <v>100</v>
      </c>
    </row>
    <row r="131" spans="1:9" ht="57" customHeight="1" x14ac:dyDescent="0.2">
      <c r="A131" s="2" t="s">
        <v>325</v>
      </c>
      <c r="B131" s="19" t="s">
        <v>647</v>
      </c>
      <c r="C131" s="19" t="s">
        <v>33</v>
      </c>
      <c r="D131" s="17" t="s">
        <v>14</v>
      </c>
      <c r="E131" s="17" t="s">
        <v>326</v>
      </c>
      <c r="F131" s="7"/>
      <c r="G131" s="24">
        <f t="shared" ref="G131:I132" si="32">G132</f>
        <v>2330</v>
      </c>
      <c r="H131" s="24">
        <f t="shared" si="32"/>
        <v>2330</v>
      </c>
      <c r="I131" s="24">
        <f t="shared" si="32"/>
        <v>2330</v>
      </c>
    </row>
    <row r="132" spans="1:9" ht="41.25" customHeight="1" x14ac:dyDescent="0.2">
      <c r="A132" s="2" t="s">
        <v>174</v>
      </c>
      <c r="B132" s="19" t="s">
        <v>647</v>
      </c>
      <c r="C132" s="19" t="s">
        <v>33</v>
      </c>
      <c r="D132" s="17" t="s">
        <v>14</v>
      </c>
      <c r="E132" s="17" t="s">
        <v>327</v>
      </c>
      <c r="F132" s="7"/>
      <c r="G132" s="24">
        <f t="shared" si="32"/>
        <v>2330</v>
      </c>
      <c r="H132" s="24">
        <f t="shared" si="32"/>
        <v>2330</v>
      </c>
      <c r="I132" s="24">
        <f t="shared" si="32"/>
        <v>2330</v>
      </c>
    </row>
    <row r="133" spans="1:9" ht="31.15" customHeight="1" x14ac:dyDescent="0.2">
      <c r="A133" s="2" t="s">
        <v>173</v>
      </c>
      <c r="B133" s="19" t="s">
        <v>647</v>
      </c>
      <c r="C133" s="19" t="s">
        <v>33</v>
      </c>
      <c r="D133" s="17" t="s">
        <v>14</v>
      </c>
      <c r="E133" s="17" t="s">
        <v>327</v>
      </c>
      <c r="F133" s="7" t="s">
        <v>105</v>
      </c>
      <c r="G133" s="24">
        <v>2330</v>
      </c>
      <c r="H133" s="24">
        <v>2330</v>
      </c>
      <c r="I133" s="24">
        <v>2330</v>
      </c>
    </row>
    <row r="134" spans="1:9" ht="36.75" customHeight="1" x14ac:dyDescent="0.2">
      <c r="A134" s="2" t="s">
        <v>100</v>
      </c>
      <c r="B134" s="19" t="s">
        <v>647</v>
      </c>
      <c r="C134" s="19" t="s">
        <v>33</v>
      </c>
      <c r="D134" s="17" t="s">
        <v>14</v>
      </c>
      <c r="E134" s="151" t="s">
        <v>328</v>
      </c>
      <c r="F134" s="7"/>
      <c r="G134" s="24">
        <f t="shared" ref="G134:I135" si="33">G135</f>
        <v>200</v>
      </c>
      <c r="H134" s="24">
        <f t="shared" si="33"/>
        <v>100</v>
      </c>
      <c r="I134" s="24">
        <f t="shared" si="33"/>
        <v>100</v>
      </c>
    </row>
    <row r="135" spans="1:9" ht="19.5" customHeight="1" x14ac:dyDescent="0.2">
      <c r="A135" s="2" t="s">
        <v>88</v>
      </c>
      <c r="B135" s="19" t="s">
        <v>647</v>
      </c>
      <c r="C135" s="34" t="s">
        <v>33</v>
      </c>
      <c r="D135" s="17" t="s">
        <v>14</v>
      </c>
      <c r="E135" s="17" t="s">
        <v>329</v>
      </c>
      <c r="F135" s="7"/>
      <c r="G135" s="24">
        <f t="shared" si="33"/>
        <v>200</v>
      </c>
      <c r="H135" s="24">
        <f t="shared" si="33"/>
        <v>100</v>
      </c>
      <c r="I135" s="24">
        <f t="shared" si="33"/>
        <v>100</v>
      </c>
    </row>
    <row r="136" spans="1:9" ht="18" customHeight="1" x14ac:dyDescent="0.2">
      <c r="A136" s="2" t="s">
        <v>80</v>
      </c>
      <c r="B136" s="19" t="s">
        <v>647</v>
      </c>
      <c r="C136" s="19" t="s">
        <v>33</v>
      </c>
      <c r="D136" s="17" t="s">
        <v>14</v>
      </c>
      <c r="E136" s="17" t="s">
        <v>329</v>
      </c>
      <c r="F136" s="17" t="s">
        <v>81</v>
      </c>
      <c r="G136" s="24">
        <v>200</v>
      </c>
      <c r="H136" s="24">
        <v>100</v>
      </c>
      <c r="I136" s="24">
        <v>100</v>
      </c>
    </row>
    <row r="137" spans="1:9" s="43" customFormat="1" ht="45.75" customHeight="1" x14ac:dyDescent="0.2">
      <c r="A137" s="2" t="s">
        <v>330</v>
      </c>
      <c r="B137" s="19" t="s">
        <v>647</v>
      </c>
      <c r="C137" s="19" t="s">
        <v>33</v>
      </c>
      <c r="D137" s="17" t="s">
        <v>14</v>
      </c>
      <c r="E137" s="17" t="s">
        <v>331</v>
      </c>
      <c r="F137" s="17"/>
      <c r="G137" s="24">
        <f t="shared" ref="G137:I138" si="34">G138</f>
        <v>150</v>
      </c>
      <c r="H137" s="24">
        <f t="shared" si="34"/>
        <v>150</v>
      </c>
      <c r="I137" s="24">
        <f t="shared" si="34"/>
        <v>150</v>
      </c>
    </row>
    <row r="138" spans="1:9" s="43" customFormat="1" ht="38.25" x14ac:dyDescent="0.2">
      <c r="A138" s="2" t="s">
        <v>89</v>
      </c>
      <c r="B138" s="19" t="s">
        <v>647</v>
      </c>
      <c r="C138" s="19" t="s">
        <v>33</v>
      </c>
      <c r="D138" s="17" t="s">
        <v>14</v>
      </c>
      <c r="E138" s="17" t="s">
        <v>332</v>
      </c>
      <c r="F138" s="7"/>
      <c r="G138" s="20">
        <f t="shared" si="34"/>
        <v>150</v>
      </c>
      <c r="H138" s="20">
        <f t="shared" si="34"/>
        <v>150</v>
      </c>
      <c r="I138" s="20">
        <f t="shared" si="34"/>
        <v>150</v>
      </c>
    </row>
    <row r="139" spans="1:9" ht="23.25" customHeight="1" x14ac:dyDescent="0.2">
      <c r="A139" s="2" t="s">
        <v>80</v>
      </c>
      <c r="B139" s="19" t="s">
        <v>647</v>
      </c>
      <c r="C139" s="19" t="s">
        <v>33</v>
      </c>
      <c r="D139" s="17" t="s">
        <v>14</v>
      </c>
      <c r="E139" s="17" t="s">
        <v>332</v>
      </c>
      <c r="F139" s="7" t="s">
        <v>81</v>
      </c>
      <c r="G139" s="20">
        <v>150</v>
      </c>
      <c r="H139" s="20">
        <v>150</v>
      </c>
      <c r="I139" s="20">
        <v>150</v>
      </c>
    </row>
    <row r="140" spans="1:9" ht="14.25" customHeight="1" x14ac:dyDescent="0.2">
      <c r="A140" s="22" t="s">
        <v>155</v>
      </c>
      <c r="B140" s="15" t="s">
        <v>647</v>
      </c>
      <c r="C140" s="15" t="s">
        <v>33</v>
      </c>
      <c r="D140" s="16" t="s">
        <v>33</v>
      </c>
      <c r="E140" s="7"/>
      <c r="F140" s="7"/>
      <c r="G140" s="23">
        <f>G141+G146</f>
        <v>210</v>
      </c>
      <c r="H140" s="23">
        <f t="shared" ref="H140:I140" si="35">H141</f>
        <v>210</v>
      </c>
      <c r="I140" s="23">
        <f t="shared" si="35"/>
        <v>210</v>
      </c>
    </row>
    <row r="141" spans="1:9" ht="44.25" customHeight="1" x14ac:dyDescent="0.2">
      <c r="A141" s="2" t="s">
        <v>628</v>
      </c>
      <c r="B141" s="19" t="s">
        <v>647</v>
      </c>
      <c r="C141" s="34" t="s">
        <v>33</v>
      </c>
      <c r="D141" s="7" t="s">
        <v>33</v>
      </c>
      <c r="E141" s="7" t="s">
        <v>284</v>
      </c>
      <c r="F141" s="7"/>
      <c r="G141" s="20">
        <f>G143</f>
        <v>210</v>
      </c>
      <c r="H141" s="20">
        <f>H143</f>
        <v>210</v>
      </c>
      <c r="I141" s="20">
        <f>I143</f>
        <v>210</v>
      </c>
    </row>
    <row r="142" spans="1:9" ht="24.6" customHeight="1" x14ac:dyDescent="0.2">
      <c r="A142" s="2" t="s">
        <v>295</v>
      </c>
      <c r="B142" s="19" t="s">
        <v>647</v>
      </c>
      <c r="C142" s="34" t="s">
        <v>33</v>
      </c>
      <c r="D142" s="7" t="s">
        <v>33</v>
      </c>
      <c r="E142" s="7" t="s">
        <v>296</v>
      </c>
      <c r="F142" s="7"/>
      <c r="G142" s="20">
        <f>G143</f>
        <v>210</v>
      </c>
      <c r="H142" s="20">
        <f>H143</f>
        <v>210</v>
      </c>
      <c r="I142" s="20">
        <f>I143</f>
        <v>210</v>
      </c>
    </row>
    <row r="143" spans="1:9" ht="40.15" customHeight="1" x14ac:dyDescent="0.2">
      <c r="A143" s="2" t="s">
        <v>330</v>
      </c>
      <c r="B143" s="19" t="s">
        <v>647</v>
      </c>
      <c r="C143" s="34" t="s">
        <v>33</v>
      </c>
      <c r="D143" s="7" t="s">
        <v>33</v>
      </c>
      <c r="E143" s="17" t="s">
        <v>331</v>
      </c>
      <c r="F143" s="7"/>
      <c r="G143" s="20">
        <f t="shared" ref="G143:I144" si="36">G144</f>
        <v>210</v>
      </c>
      <c r="H143" s="20">
        <f t="shared" si="36"/>
        <v>210</v>
      </c>
      <c r="I143" s="20">
        <f t="shared" si="36"/>
        <v>210</v>
      </c>
    </row>
    <row r="144" spans="1:9" ht="18.75" customHeight="1" x14ac:dyDescent="0.2">
      <c r="A144" s="2" t="s">
        <v>93</v>
      </c>
      <c r="B144" s="19" t="s">
        <v>647</v>
      </c>
      <c r="C144" s="19" t="s">
        <v>33</v>
      </c>
      <c r="D144" s="17" t="s">
        <v>33</v>
      </c>
      <c r="E144" s="38" t="s">
        <v>337</v>
      </c>
      <c r="F144" s="7"/>
      <c r="G144" s="24">
        <f t="shared" si="36"/>
        <v>210</v>
      </c>
      <c r="H144" s="24">
        <f t="shared" si="36"/>
        <v>210</v>
      </c>
      <c r="I144" s="24">
        <f t="shared" si="36"/>
        <v>210</v>
      </c>
    </row>
    <row r="145" spans="1:9" ht="15" customHeight="1" x14ac:dyDescent="0.2">
      <c r="A145" s="2" t="s">
        <v>80</v>
      </c>
      <c r="B145" s="19" t="s">
        <v>647</v>
      </c>
      <c r="C145" s="19" t="s">
        <v>33</v>
      </c>
      <c r="D145" s="17" t="s">
        <v>33</v>
      </c>
      <c r="E145" s="38" t="s">
        <v>337</v>
      </c>
      <c r="F145" s="17" t="s">
        <v>81</v>
      </c>
      <c r="G145" s="24">
        <v>210</v>
      </c>
      <c r="H145" s="24">
        <v>210</v>
      </c>
      <c r="I145" s="24">
        <v>210</v>
      </c>
    </row>
    <row r="146" spans="1:9" ht="47.45" customHeight="1" x14ac:dyDescent="0.2">
      <c r="A146" s="2" t="s">
        <v>623</v>
      </c>
      <c r="B146" s="19" t="s">
        <v>647</v>
      </c>
      <c r="C146" s="34" t="s">
        <v>33</v>
      </c>
      <c r="D146" s="7" t="s">
        <v>33</v>
      </c>
      <c r="E146" s="7" t="s">
        <v>338</v>
      </c>
      <c r="F146" s="17"/>
      <c r="G146" s="24">
        <f>G147</f>
        <v>0</v>
      </c>
      <c r="H146" s="24">
        <v>0</v>
      </c>
      <c r="I146" s="24">
        <v>0</v>
      </c>
    </row>
    <row r="147" spans="1:9" ht="28.15" customHeight="1" x14ac:dyDescent="0.2">
      <c r="A147" s="202" t="s">
        <v>706</v>
      </c>
      <c r="B147" s="19" t="s">
        <v>647</v>
      </c>
      <c r="C147" s="34" t="s">
        <v>33</v>
      </c>
      <c r="D147" s="7" t="s">
        <v>33</v>
      </c>
      <c r="E147" s="29" t="s">
        <v>707</v>
      </c>
      <c r="F147" s="53"/>
      <c r="G147" s="20">
        <f>G148</f>
        <v>0</v>
      </c>
      <c r="H147" s="20">
        <v>0</v>
      </c>
      <c r="I147" s="20">
        <v>0</v>
      </c>
    </row>
    <row r="148" spans="1:9" ht="27" customHeight="1" x14ac:dyDescent="0.2">
      <c r="A148" s="202" t="s">
        <v>182</v>
      </c>
      <c r="B148" s="19" t="s">
        <v>647</v>
      </c>
      <c r="C148" s="34" t="s">
        <v>33</v>
      </c>
      <c r="D148" s="7" t="s">
        <v>33</v>
      </c>
      <c r="E148" s="29" t="s">
        <v>707</v>
      </c>
      <c r="F148" s="53" t="s">
        <v>57</v>
      </c>
      <c r="G148" s="20">
        <v>0</v>
      </c>
      <c r="H148" s="20">
        <v>0</v>
      </c>
      <c r="I148" s="20">
        <v>0</v>
      </c>
    </row>
    <row r="149" spans="1:9" s="43" customFormat="1" ht="12.4" customHeight="1" x14ac:dyDescent="0.2">
      <c r="A149" s="22" t="s">
        <v>36</v>
      </c>
      <c r="B149" s="10" t="s">
        <v>647</v>
      </c>
      <c r="C149" s="15" t="s">
        <v>33</v>
      </c>
      <c r="D149" s="16" t="s">
        <v>23</v>
      </c>
      <c r="E149" s="7"/>
      <c r="F149" s="7"/>
      <c r="G149" s="23">
        <f t="shared" ref="G149:I149" si="37">G150</f>
        <v>6646.7</v>
      </c>
      <c r="H149" s="23">
        <f t="shared" si="37"/>
        <v>6089.3</v>
      </c>
      <c r="I149" s="23">
        <f t="shared" si="37"/>
        <v>6089.3</v>
      </c>
    </row>
    <row r="150" spans="1:9" ht="45.75" customHeight="1" x14ac:dyDescent="0.2">
      <c r="A150" s="2" t="s">
        <v>627</v>
      </c>
      <c r="B150" s="19" t="s">
        <v>647</v>
      </c>
      <c r="C150" s="19" t="s">
        <v>33</v>
      </c>
      <c r="D150" s="17" t="s">
        <v>23</v>
      </c>
      <c r="E150" s="7" t="s">
        <v>284</v>
      </c>
      <c r="F150" s="7"/>
      <c r="G150" s="24">
        <f>G151</f>
        <v>6646.7</v>
      </c>
      <c r="H150" s="24">
        <f>H151</f>
        <v>6089.3</v>
      </c>
      <c r="I150" s="24">
        <f>I151</f>
        <v>6089.3</v>
      </c>
    </row>
    <row r="151" spans="1:9" ht="22.5" customHeight="1" x14ac:dyDescent="0.2">
      <c r="A151" s="2" t="s">
        <v>340</v>
      </c>
      <c r="B151" s="19" t="s">
        <v>647</v>
      </c>
      <c r="C151" s="19" t="s">
        <v>33</v>
      </c>
      <c r="D151" s="17" t="s">
        <v>23</v>
      </c>
      <c r="E151" s="7" t="s">
        <v>341</v>
      </c>
      <c r="F151" s="7"/>
      <c r="G151" s="24">
        <f>G152+G159</f>
        <v>6646.7</v>
      </c>
      <c r="H151" s="24">
        <f t="shared" ref="H151:I151" si="38">H152+H159</f>
        <v>6089.3</v>
      </c>
      <c r="I151" s="24">
        <f t="shared" si="38"/>
        <v>6089.3</v>
      </c>
    </row>
    <row r="152" spans="1:9" ht="45.75" customHeight="1" x14ac:dyDescent="0.2">
      <c r="A152" s="2" t="s">
        <v>601</v>
      </c>
      <c r="B152" s="19" t="s">
        <v>647</v>
      </c>
      <c r="C152" s="19" t="s">
        <v>33</v>
      </c>
      <c r="D152" s="17" t="s">
        <v>23</v>
      </c>
      <c r="E152" s="7" t="s">
        <v>345</v>
      </c>
      <c r="F152" s="7"/>
      <c r="G152" s="24">
        <f>G153+G157</f>
        <v>5831.5</v>
      </c>
      <c r="H152" s="24">
        <f>H153+H157</f>
        <v>5504.1</v>
      </c>
      <c r="I152" s="24">
        <f>I153+I157</f>
        <v>5504.1</v>
      </c>
    </row>
    <row r="153" spans="1:9" ht="28.5" customHeight="1" x14ac:dyDescent="0.2">
      <c r="A153" s="2" t="s">
        <v>53</v>
      </c>
      <c r="B153" s="19" t="s">
        <v>647</v>
      </c>
      <c r="C153" s="19" t="s">
        <v>33</v>
      </c>
      <c r="D153" s="17" t="s">
        <v>23</v>
      </c>
      <c r="E153" s="17" t="s">
        <v>346</v>
      </c>
      <c r="F153" s="7"/>
      <c r="G153" s="24">
        <f>G154+G155+G156</f>
        <v>3926</v>
      </c>
      <c r="H153" s="24">
        <f>H154+H155+H156</f>
        <v>3598.6</v>
      </c>
      <c r="I153" s="24">
        <f>I154+I155+I156</f>
        <v>3598.6</v>
      </c>
    </row>
    <row r="154" spans="1:9" ht="26.45" customHeight="1" x14ac:dyDescent="0.2">
      <c r="A154" s="2" t="s">
        <v>54</v>
      </c>
      <c r="B154" s="19" t="s">
        <v>647</v>
      </c>
      <c r="C154" s="19" t="s">
        <v>33</v>
      </c>
      <c r="D154" s="17" t="s">
        <v>23</v>
      </c>
      <c r="E154" s="17" t="s">
        <v>346</v>
      </c>
      <c r="F154" s="7" t="s">
        <v>55</v>
      </c>
      <c r="G154" s="24">
        <v>3230.6</v>
      </c>
      <c r="H154" s="24">
        <v>3230.6</v>
      </c>
      <c r="I154" s="24">
        <v>3230.6</v>
      </c>
    </row>
    <row r="155" spans="1:9" ht="34.5" customHeight="1" x14ac:dyDescent="0.2">
      <c r="A155" s="2" t="s">
        <v>182</v>
      </c>
      <c r="B155" s="19" t="s">
        <v>647</v>
      </c>
      <c r="C155" s="19" t="s">
        <v>33</v>
      </c>
      <c r="D155" s="17" t="s">
        <v>23</v>
      </c>
      <c r="E155" s="17" t="s">
        <v>346</v>
      </c>
      <c r="F155" s="7" t="s">
        <v>57</v>
      </c>
      <c r="G155" s="24">
        <v>689.4</v>
      </c>
      <c r="H155" s="24">
        <v>362</v>
      </c>
      <c r="I155" s="24">
        <v>362</v>
      </c>
    </row>
    <row r="156" spans="1:9" ht="24" customHeight="1" x14ac:dyDescent="0.2">
      <c r="A156" s="2" t="s">
        <v>58</v>
      </c>
      <c r="B156" s="19" t="s">
        <v>647</v>
      </c>
      <c r="C156" s="19" t="s">
        <v>33</v>
      </c>
      <c r="D156" s="17" t="s">
        <v>23</v>
      </c>
      <c r="E156" s="17" t="s">
        <v>346</v>
      </c>
      <c r="F156" s="7" t="s">
        <v>59</v>
      </c>
      <c r="G156" s="24">
        <v>6</v>
      </c>
      <c r="H156" s="24">
        <v>6</v>
      </c>
      <c r="I156" s="24">
        <v>6</v>
      </c>
    </row>
    <row r="157" spans="1:9" ht="54" customHeight="1" x14ac:dyDescent="0.2">
      <c r="A157" s="138" t="s">
        <v>181</v>
      </c>
      <c r="B157" s="19" t="s">
        <v>647</v>
      </c>
      <c r="C157" s="39" t="s">
        <v>33</v>
      </c>
      <c r="D157" s="113" t="s">
        <v>23</v>
      </c>
      <c r="E157" s="115" t="s">
        <v>415</v>
      </c>
      <c r="F157" s="165"/>
      <c r="G157" s="24">
        <f>G158</f>
        <v>1905.5</v>
      </c>
      <c r="H157" s="24">
        <f>H158</f>
        <v>1905.5</v>
      </c>
      <c r="I157" s="24">
        <f>I158</f>
        <v>1905.5</v>
      </c>
    </row>
    <row r="158" spans="1:9" ht="31.15" customHeight="1" x14ac:dyDescent="0.2">
      <c r="A158" s="2" t="s">
        <v>54</v>
      </c>
      <c r="B158" s="19" t="s">
        <v>647</v>
      </c>
      <c r="C158" s="19" t="s">
        <v>33</v>
      </c>
      <c r="D158" s="17" t="s">
        <v>23</v>
      </c>
      <c r="E158" s="7" t="s">
        <v>415</v>
      </c>
      <c r="F158" s="7" t="s">
        <v>55</v>
      </c>
      <c r="G158" s="24">
        <v>1905.5</v>
      </c>
      <c r="H158" s="24">
        <v>1905.5</v>
      </c>
      <c r="I158" s="24">
        <v>1905.5</v>
      </c>
    </row>
    <row r="159" spans="1:9" ht="31.15" customHeight="1" x14ac:dyDescent="0.2">
      <c r="A159" s="2" t="s">
        <v>651</v>
      </c>
      <c r="B159" s="19" t="s">
        <v>647</v>
      </c>
      <c r="C159" s="19" t="s">
        <v>33</v>
      </c>
      <c r="D159" s="17" t="s">
        <v>23</v>
      </c>
      <c r="E159" s="7" t="s">
        <v>652</v>
      </c>
      <c r="F159" s="7"/>
      <c r="G159" s="24">
        <f t="shared" ref="G159:I160" si="39">G160</f>
        <v>815.2</v>
      </c>
      <c r="H159" s="24">
        <f t="shared" si="39"/>
        <v>585.20000000000005</v>
      </c>
      <c r="I159" s="24">
        <f t="shared" si="39"/>
        <v>585.20000000000005</v>
      </c>
    </row>
    <row r="160" spans="1:9" ht="44.45" customHeight="1" x14ac:dyDescent="0.2">
      <c r="A160" s="2" t="s">
        <v>653</v>
      </c>
      <c r="B160" s="19" t="s">
        <v>647</v>
      </c>
      <c r="C160" s="19" t="s">
        <v>33</v>
      </c>
      <c r="D160" s="17" t="s">
        <v>23</v>
      </c>
      <c r="E160" s="7" t="s">
        <v>654</v>
      </c>
      <c r="F160" s="7"/>
      <c r="G160" s="24">
        <f t="shared" si="39"/>
        <v>815.2</v>
      </c>
      <c r="H160" s="24">
        <f t="shared" si="39"/>
        <v>585.20000000000005</v>
      </c>
      <c r="I160" s="24">
        <f t="shared" si="39"/>
        <v>585.20000000000005</v>
      </c>
    </row>
    <row r="161" spans="1:9" ht="31.15" customHeight="1" x14ac:dyDescent="0.2">
      <c r="A161" s="2" t="s">
        <v>182</v>
      </c>
      <c r="B161" s="19" t="s">
        <v>647</v>
      </c>
      <c r="C161" s="261" t="s">
        <v>33</v>
      </c>
      <c r="D161" s="17" t="s">
        <v>23</v>
      </c>
      <c r="E161" s="7" t="s">
        <v>654</v>
      </c>
      <c r="F161" s="7" t="s">
        <v>57</v>
      </c>
      <c r="G161" s="24">
        <v>815.2</v>
      </c>
      <c r="H161" s="24">
        <v>585.20000000000005</v>
      </c>
      <c r="I161" s="24">
        <v>585.20000000000005</v>
      </c>
    </row>
    <row r="162" spans="1:9" ht="17.45" customHeight="1" x14ac:dyDescent="0.25">
      <c r="A162" s="30" t="s">
        <v>41</v>
      </c>
      <c r="B162" s="10" t="s">
        <v>647</v>
      </c>
      <c r="C162" s="10" t="s">
        <v>42</v>
      </c>
      <c r="D162" s="11"/>
      <c r="E162" s="11"/>
      <c r="F162" s="11"/>
      <c r="G162" s="21">
        <f>G163</f>
        <v>2337.3000000000002</v>
      </c>
      <c r="H162" s="21">
        <f t="shared" ref="H162:I162" si="40">H163</f>
        <v>2518.6</v>
      </c>
      <c r="I162" s="21">
        <f t="shared" si="40"/>
        <v>2518.6</v>
      </c>
    </row>
    <row r="163" spans="1:9" ht="14.25" customHeight="1" x14ac:dyDescent="0.2">
      <c r="A163" s="31" t="s">
        <v>43</v>
      </c>
      <c r="B163" s="15" t="s">
        <v>647</v>
      </c>
      <c r="C163" s="15" t="s">
        <v>42</v>
      </c>
      <c r="D163" s="16" t="s">
        <v>14</v>
      </c>
      <c r="E163" s="7"/>
      <c r="F163" s="7"/>
      <c r="G163" s="23">
        <f t="shared" ref="G163:I164" si="41">G164</f>
        <v>2337.3000000000002</v>
      </c>
      <c r="H163" s="23">
        <f t="shared" si="41"/>
        <v>2518.6</v>
      </c>
      <c r="I163" s="23">
        <f t="shared" si="41"/>
        <v>2518.6</v>
      </c>
    </row>
    <row r="164" spans="1:9" ht="48" customHeight="1" x14ac:dyDescent="0.2">
      <c r="A164" s="2" t="s">
        <v>628</v>
      </c>
      <c r="B164" s="19" t="s">
        <v>647</v>
      </c>
      <c r="C164" s="34" t="s">
        <v>42</v>
      </c>
      <c r="D164" s="7" t="s">
        <v>14</v>
      </c>
      <c r="E164" s="7" t="s">
        <v>284</v>
      </c>
      <c r="F164" s="7"/>
      <c r="G164" s="20">
        <f t="shared" si="41"/>
        <v>2337.3000000000002</v>
      </c>
      <c r="H164" s="20">
        <f t="shared" si="41"/>
        <v>2518.6</v>
      </c>
      <c r="I164" s="20">
        <f t="shared" si="41"/>
        <v>2518.6</v>
      </c>
    </row>
    <row r="165" spans="1:9" ht="29.25" customHeight="1" x14ac:dyDescent="0.2">
      <c r="A165" s="2" t="s">
        <v>295</v>
      </c>
      <c r="B165" s="19" t="s">
        <v>647</v>
      </c>
      <c r="C165" s="19" t="s">
        <v>42</v>
      </c>
      <c r="D165" s="17" t="s">
        <v>14</v>
      </c>
      <c r="E165" s="17" t="s">
        <v>296</v>
      </c>
      <c r="F165" s="7"/>
      <c r="G165" s="20">
        <f>G167</f>
        <v>2337.3000000000002</v>
      </c>
      <c r="H165" s="20">
        <f>H167</f>
        <v>2518.6</v>
      </c>
      <c r="I165" s="20">
        <f>I167</f>
        <v>2518.6</v>
      </c>
    </row>
    <row r="166" spans="1:9" ht="86.25" customHeight="1" x14ac:dyDescent="0.2">
      <c r="A166" s="2" t="s">
        <v>375</v>
      </c>
      <c r="B166" s="19" t="s">
        <v>647</v>
      </c>
      <c r="C166" s="34" t="s">
        <v>42</v>
      </c>
      <c r="D166" s="7" t="s">
        <v>14</v>
      </c>
      <c r="E166" s="17" t="s">
        <v>376</v>
      </c>
      <c r="F166" s="7"/>
      <c r="G166" s="20">
        <f t="shared" ref="G166:I167" si="42">G167</f>
        <v>2337.3000000000002</v>
      </c>
      <c r="H166" s="20">
        <f t="shared" si="42"/>
        <v>2518.6</v>
      </c>
      <c r="I166" s="20">
        <f t="shared" si="42"/>
        <v>2518.6</v>
      </c>
    </row>
    <row r="167" spans="1:9" ht="72" customHeight="1" x14ac:dyDescent="0.2">
      <c r="A167" s="33" t="s">
        <v>90</v>
      </c>
      <c r="B167" s="19" t="s">
        <v>647</v>
      </c>
      <c r="C167" s="19" t="s">
        <v>42</v>
      </c>
      <c r="D167" s="17" t="s">
        <v>14</v>
      </c>
      <c r="E167" s="17" t="s">
        <v>377</v>
      </c>
      <c r="F167" s="7"/>
      <c r="G167" s="20">
        <f t="shared" si="42"/>
        <v>2337.3000000000002</v>
      </c>
      <c r="H167" s="20">
        <f t="shared" si="42"/>
        <v>2518.6</v>
      </c>
      <c r="I167" s="20">
        <f t="shared" si="42"/>
        <v>2518.6</v>
      </c>
    </row>
    <row r="168" spans="1:9" ht="27.75" customHeight="1" x14ac:dyDescent="0.2">
      <c r="A168" s="32" t="s">
        <v>80</v>
      </c>
      <c r="B168" s="19" t="s">
        <v>647</v>
      </c>
      <c r="C168" s="19" t="s">
        <v>42</v>
      </c>
      <c r="D168" s="17" t="s">
        <v>14</v>
      </c>
      <c r="E168" s="17" t="s">
        <v>377</v>
      </c>
      <c r="F168" s="7" t="s">
        <v>81</v>
      </c>
      <c r="G168" s="20">
        <v>2337.3000000000002</v>
      </c>
      <c r="H168" s="20">
        <v>2518.6</v>
      </c>
      <c r="I168" s="20">
        <v>2518.6</v>
      </c>
    </row>
    <row r="169" spans="1:9" ht="27.75" customHeight="1" x14ac:dyDescent="0.25">
      <c r="A169" s="9" t="s">
        <v>45</v>
      </c>
      <c r="B169" s="10" t="s">
        <v>647</v>
      </c>
      <c r="C169" s="10" t="s">
        <v>19</v>
      </c>
      <c r="D169" s="17"/>
      <c r="E169" s="17"/>
      <c r="F169" s="7"/>
      <c r="G169" s="21">
        <f>G170</f>
        <v>14365.8</v>
      </c>
      <c r="H169" s="20">
        <f t="shared" ref="H169:I173" si="43">H170</f>
        <v>0</v>
      </c>
      <c r="I169" s="20">
        <f t="shared" si="43"/>
        <v>0</v>
      </c>
    </row>
    <row r="170" spans="1:9" ht="27.75" customHeight="1" x14ac:dyDescent="0.2">
      <c r="A170" s="22" t="s">
        <v>220</v>
      </c>
      <c r="B170" s="15" t="s">
        <v>647</v>
      </c>
      <c r="C170" s="15" t="s">
        <v>19</v>
      </c>
      <c r="D170" s="16" t="s">
        <v>28</v>
      </c>
      <c r="E170" s="218"/>
      <c r="F170" s="7"/>
      <c r="G170" s="23">
        <f>G171</f>
        <v>14365.8</v>
      </c>
      <c r="H170" s="20">
        <f t="shared" si="43"/>
        <v>0</v>
      </c>
      <c r="I170" s="20">
        <f t="shared" si="43"/>
        <v>0</v>
      </c>
    </row>
    <row r="171" spans="1:9" ht="48.6" customHeight="1" x14ac:dyDescent="0.2">
      <c r="A171" s="202" t="s">
        <v>622</v>
      </c>
      <c r="B171" s="19" t="s">
        <v>647</v>
      </c>
      <c r="C171" s="19" t="s">
        <v>19</v>
      </c>
      <c r="D171" s="17" t="s">
        <v>28</v>
      </c>
      <c r="E171" s="219" t="s">
        <v>380</v>
      </c>
      <c r="F171" s="7"/>
      <c r="G171" s="20">
        <f>G172</f>
        <v>14365.8</v>
      </c>
      <c r="H171" s="20">
        <f t="shared" si="43"/>
        <v>0</v>
      </c>
      <c r="I171" s="20">
        <f t="shared" si="43"/>
        <v>0</v>
      </c>
    </row>
    <row r="172" spans="1:9" ht="66.599999999999994" customHeight="1" x14ac:dyDescent="0.2">
      <c r="A172" s="2" t="s">
        <v>189</v>
      </c>
      <c r="B172" s="19" t="s">
        <v>647</v>
      </c>
      <c r="C172" s="19" t="s">
        <v>19</v>
      </c>
      <c r="D172" s="17" t="s">
        <v>28</v>
      </c>
      <c r="E172" s="219" t="s">
        <v>383</v>
      </c>
      <c r="F172" s="7"/>
      <c r="G172" s="20">
        <f>G173+G175</f>
        <v>14365.8</v>
      </c>
      <c r="H172" s="20">
        <f t="shared" si="43"/>
        <v>0</v>
      </c>
      <c r="I172" s="20">
        <f t="shared" si="43"/>
        <v>0</v>
      </c>
    </row>
    <row r="173" spans="1:9" ht="69.599999999999994" customHeight="1" x14ac:dyDescent="0.2">
      <c r="A173" s="138" t="s">
        <v>662</v>
      </c>
      <c r="B173" s="19" t="s">
        <v>647</v>
      </c>
      <c r="C173" s="19" t="s">
        <v>19</v>
      </c>
      <c r="D173" s="17" t="s">
        <v>28</v>
      </c>
      <c r="E173" s="236" t="s">
        <v>434</v>
      </c>
      <c r="F173" s="7"/>
      <c r="G173" s="20">
        <f>G174</f>
        <v>14285.8</v>
      </c>
      <c r="H173" s="20">
        <f t="shared" si="43"/>
        <v>0</v>
      </c>
      <c r="I173" s="20">
        <f t="shared" si="43"/>
        <v>0</v>
      </c>
    </row>
    <row r="174" spans="1:9" ht="98.45" customHeight="1" x14ac:dyDescent="0.2">
      <c r="A174" s="2" t="s">
        <v>661</v>
      </c>
      <c r="B174" s="19" t="s">
        <v>647</v>
      </c>
      <c r="C174" s="19" t="s">
        <v>19</v>
      </c>
      <c r="D174" s="17" t="s">
        <v>28</v>
      </c>
      <c r="E174" s="61" t="s">
        <v>434</v>
      </c>
      <c r="F174" s="7" t="s">
        <v>660</v>
      </c>
      <c r="G174" s="20">
        <v>14285.8</v>
      </c>
      <c r="H174" s="20">
        <v>0</v>
      </c>
      <c r="I174" s="20">
        <v>0</v>
      </c>
    </row>
    <row r="175" spans="1:9" ht="58.15" customHeight="1" x14ac:dyDescent="0.2">
      <c r="A175" s="3" t="s">
        <v>691</v>
      </c>
      <c r="B175" s="19" t="s">
        <v>647</v>
      </c>
      <c r="C175" s="19" t="s">
        <v>19</v>
      </c>
      <c r="D175" s="17" t="s">
        <v>28</v>
      </c>
      <c r="E175" s="7" t="s">
        <v>690</v>
      </c>
      <c r="F175" s="7"/>
      <c r="G175" s="24">
        <f>G176</f>
        <v>80</v>
      </c>
      <c r="H175" s="24">
        <f t="shared" ref="H175:I175" si="44">H176</f>
        <v>0</v>
      </c>
      <c r="I175" s="24">
        <f t="shared" si="44"/>
        <v>0</v>
      </c>
    </row>
    <row r="176" spans="1:9" ht="98.45" customHeight="1" x14ac:dyDescent="0.2">
      <c r="A176" s="3" t="s">
        <v>661</v>
      </c>
      <c r="B176" s="19" t="s">
        <v>647</v>
      </c>
      <c r="C176" s="19" t="s">
        <v>19</v>
      </c>
      <c r="D176" s="17" t="s">
        <v>28</v>
      </c>
      <c r="E176" s="7" t="s">
        <v>690</v>
      </c>
      <c r="F176" s="7" t="s">
        <v>660</v>
      </c>
      <c r="G176" s="24">
        <v>80</v>
      </c>
      <c r="H176" s="254">
        <v>0</v>
      </c>
      <c r="I176" s="254">
        <v>0</v>
      </c>
    </row>
    <row r="177" spans="1:9" ht="27" customHeight="1" x14ac:dyDescent="0.25">
      <c r="A177" s="6" t="s">
        <v>582</v>
      </c>
      <c r="B177" s="256" t="s">
        <v>641</v>
      </c>
      <c r="C177" s="34"/>
      <c r="D177" s="7"/>
      <c r="E177" s="7"/>
      <c r="F177" s="7"/>
      <c r="G177" s="233">
        <f>G178</f>
        <v>857.9</v>
      </c>
      <c r="H177" s="233">
        <f>H178</f>
        <v>819</v>
      </c>
      <c r="I177" s="233">
        <f>I178</f>
        <v>819</v>
      </c>
    </row>
    <row r="178" spans="1:9" ht="13.15" customHeight="1" x14ac:dyDescent="0.25">
      <c r="A178" s="9" t="s">
        <v>9</v>
      </c>
      <c r="B178" s="10" t="s">
        <v>641</v>
      </c>
      <c r="C178" s="190" t="s">
        <v>10</v>
      </c>
      <c r="D178" s="11"/>
      <c r="E178" s="7"/>
      <c r="F178" s="7"/>
      <c r="G178" s="13">
        <f>G179</f>
        <v>857.9</v>
      </c>
      <c r="H178" s="13">
        <f t="shared" ref="H178:I178" si="45">H179</f>
        <v>819</v>
      </c>
      <c r="I178" s="13">
        <f t="shared" si="45"/>
        <v>819</v>
      </c>
    </row>
    <row r="179" spans="1:9" ht="26.45" customHeight="1" x14ac:dyDescent="0.2">
      <c r="A179" s="22" t="s">
        <v>13</v>
      </c>
      <c r="B179" s="15" t="s">
        <v>641</v>
      </c>
      <c r="C179" s="15" t="s">
        <v>10</v>
      </c>
      <c r="D179" s="16" t="s">
        <v>14</v>
      </c>
      <c r="E179" s="16"/>
      <c r="F179" s="16"/>
      <c r="G179" s="18">
        <f t="shared" ref="G179:I179" si="46">G180</f>
        <v>857.9</v>
      </c>
      <c r="H179" s="18">
        <f t="shared" si="46"/>
        <v>819</v>
      </c>
      <c r="I179" s="18">
        <f t="shared" si="46"/>
        <v>819</v>
      </c>
    </row>
    <row r="180" spans="1:9" ht="32.450000000000003" customHeight="1" x14ac:dyDescent="0.2">
      <c r="A180" s="2" t="s">
        <v>56</v>
      </c>
      <c r="B180" s="19" t="s">
        <v>641</v>
      </c>
      <c r="C180" s="19" t="s">
        <v>10</v>
      </c>
      <c r="D180" s="17" t="s">
        <v>14</v>
      </c>
      <c r="E180" s="7" t="s">
        <v>122</v>
      </c>
      <c r="F180" s="7"/>
      <c r="G180" s="20">
        <f>G181+G185</f>
        <v>857.9</v>
      </c>
      <c r="H180" s="20">
        <f>H181+H185</f>
        <v>819</v>
      </c>
      <c r="I180" s="20">
        <f>I181+I185</f>
        <v>819</v>
      </c>
    </row>
    <row r="181" spans="1:9" ht="27" customHeight="1" x14ac:dyDescent="0.2">
      <c r="A181" s="2" t="s">
        <v>53</v>
      </c>
      <c r="B181" s="19" t="s">
        <v>641</v>
      </c>
      <c r="C181" s="19" t="s">
        <v>10</v>
      </c>
      <c r="D181" s="17" t="s">
        <v>14</v>
      </c>
      <c r="E181" s="7" t="s">
        <v>121</v>
      </c>
      <c r="F181" s="7"/>
      <c r="G181" s="20">
        <f>G182+G183+G184</f>
        <v>692.9</v>
      </c>
      <c r="H181" s="20">
        <f>H182+H183+H184</f>
        <v>654</v>
      </c>
      <c r="I181" s="20">
        <f>I182+I183+I184</f>
        <v>654</v>
      </c>
    </row>
    <row r="182" spans="1:9" ht="25.5" customHeight="1" x14ac:dyDescent="0.2">
      <c r="A182" s="2" t="s">
        <v>54</v>
      </c>
      <c r="B182" s="19" t="s">
        <v>641</v>
      </c>
      <c r="C182" s="19" t="s">
        <v>10</v>
      </c>
      <c r="D182" s="17" t="s">
        <v>14</v>
      </c>
      <c r="E182" s="7" t="s">
        <v>121</v>
      </c>
      <c r="F182" s="7" t="s">
        <v>55</v>
      </c>
      <c r="G182" s="20">
        <v>525.5</v>
      </c>
      <c r="H182" s="20">
        <v>525.5</v>
      </c>
      <c r="I182" s="20">
        <v>525.5</v>
      </c>
    </row>
    <row r="183" spans="1:9" ht="27" customHeight="1" x14ac:dyDescent="0.2">
      <c r="A183" s="2" t="s">
        <v>182</v>
      </c>
      <c r="B183" s="19" t="s">
        <v>641</v>
      </c>
      <c r="C183" s="19" t="s">
        <v>10</v>
      </c>
      <c r="D183" s="17" t="s">
        <v>14</v>
      </c>
      <c r="E183" s="7" t="s">
        <v>121</v>
      </c>
      <c r="F183" s="7" t="s">
        <v>57</v>
      </c>
      <c r="G183" s="20">
        <v>166.4</v>
      </c>
      <c r="H183" s="20">
        <v>127.5</v>
      </c>
      <c r="I183" s="20">
        <v>127.5</v>
      </c>
    </row>
    <row r="184" spans="1:9" ht="20.45" customHeight="1" x14ac:dyDescent="0.2">
      <c r="A184" s="2" t="s">
        <v>58</v>
      </c>
      <c r="B184" s="19" t="s">
        <v>641</v>
      </c>
      <c r="C184" s="19" t="s">
        <v>10</v>
      </c>
      <c r="D184" s="17" t="s">
        <v>14</v>
      </c>
      <c r="E184" s="7" t="s">
        <v>121</v>
      </c>
      <c r="F184" s="7" t="s">
        <v>59</v>
      </c>
      <c r="G184" s="20">
        <v>1</v>
      </c>
      <c r="H184" s="20">
        <v>1</v>
      </c>
      <c r="I184" s="20">
        <v>1</v>
      </c>
    </row>
    <row r="185" spans="1:9" ht="39.6" customHeight="1" x14ac:dyDescent="0.2">
      <c r="A185" s="202" t="s">
        <v>181</v>
      </c>
      <c r="B185" s="19" t="s">
        <v>641</v>
      </c>
      <c r="C185" s="37" t="s">
        <v>10</v>
      </c>
      <c r="D185" s="38" t="s">
        <v>14</v>
      </c>
      <c r="E185" s="29" t="s">
        <v>218</v>
      </c>
      <c r="F185" s="53"/>
      <c r="G185" s="20">
        <f>G186</f>
        <v>165</v>
      </c>
      <c r="H185" s="20">
        <f>H186</f>
        <v>165</v>
      </c>
      <c r="I185" s="20">
        <f>I186</f>
        <v>165</v>
      </c>
    </row>
    <row r="186" spans="1:9" ht="26.45" customHeight="1" x14ac:dyDescent="0.2">
      <c r="A186" s="202" t="s">
        <v>54</v>
      </c>
      <c r="B186" s="19" t="s">
        <v>641</v>
      </c>
      <c r="C186" s="37" t="s">
        <v>10</v>
      </c>
      <c r="D186" s="38" t="s">
        <v>14</v>
      </c>
      <c r="E186" s="29" t="s">
        <v>218</v>
      </c>
      <c r="F186" s="53" t="s">
        <v>55</v>
      </c>
      <c r="G186" s="20">
        <v>165</v>
      </c>
      <c r="H186" s="20">
        <v>165</v>
      </c>
      <c r="I186" s="20">
        <v>165</v>
      </c>
    </row>
    <row r="187" spans="1:9" ht="28.15" customHeight="1" x14ac:dyDescent="0.25">
      <c r="A187" s="6" t="s">
        <v>581</v>
      </c>
      <c r="B187" s="256" t="s">
        <v>552</v>
      </c>
      <c r="C187" s="291"/>
      <c r="D187" s="41"/>
      <c r="E187" s="151"/>
      <c r="F187" s="41"/>
      <c r="G187" s="8">
        <f>G188+G573+G557+G276+G320+G359+G479+G506+G603+G467+G264</f>
        <v>859715.89999999979</v>
      </c>
      <c r="H187" s="8">
        <f>H188+H573+H557+H276+H320+H359+H479+H506+H603+H467+H264</f>
        <v>412504.3</v>
      </c>
      <c r="I187" s="8">
        <f>I188+I573+I557+I276+I320+I359+I479+I506+I603+I467+I264</f>
        <v>242537.7</v>
      </c>
    </row>
    <row r="188" spans="1:9" ht="13.5" x14ac:dyDescent="0.25">
      <c r="A188" s="9" t="s">
        <v>9</v>
      </c>
      <c r="B188" s="10" t="s">
        <v>552</v>
      </c>
      <c r="C188" s="190" t="s">
        <v>10</v>
      </c>
      <c r="D188" s="11"/>
      <c r="E188" s="11"/>
      <c r="F188" s="179"/>
      <c r="G188" s="13">
        <f>G196+G229+G225+G221+G189</f>
        <v>84619.799999999988</v>
      </c>
      <c r="H188" s="13">
        <f t="shared" ref="H188:I188" si="47">H196+H229+H225+H221+H189</f>
        <v>82373.600000000006</v>
      </c>
      <c r="I188" s="13">
        <f t="shared" si="47"/>
        <v>82576.800000000003</v>
      </c>
    </row>
    <row r="189" spans="1:9" ht="38.25" x14ac:dyDescent="0.2">
      <c r="A189" s="22" t="s">
        <v>11</v>
      </c>
      <c r="B189" s="15" t="s">
        <v>552</v>
      </c>
      <c r="C189" s="15" t="s">
        <v>10</v>
      </c>
      <c r="D189" s="16" t="s">
        <v>12</v>
      </c>
      <c r="E189" s="16"/>
      <c r="F189" s="40"/>
      <c r="G189" s="18">
        <f>G190</f>
        <v>2264.5</v>
      </c>
      <c r="H189" s="18">
        <f t="shared" ref="H189:I190" si="48">H190</f>
        <v>2264.5</v>
      </c>
      <c r="I189" s="18">
        <f t="shared" si="48"/>
        <v>2264.5</v>
      </c>
    </row>
    <row r="190" spans="1:9" ht="34.15" customHeight="1" x14ac:dyDescent="0.2">
      <c r="A190" s="2" t="s">
        <v>228</v>
      </c>
      <c r="B190" s="19" t="s">
        <v>552</v>
      </c>
      <c r="C190" s="19" t="s">
        <v>10</v>
      </c>
      <c r="D190" s="17" t="s">
        <v>12</v>
      </c>
      <c r="E190" s="17" t="s">
        <v>229</v>
      </c>
      <c r="F190" s="7"/>
      <c r="G190" s="42">
        <f>G191</f>
        <v>2264.5</v>
      </c>
      <c r="H190" s="42">
        <f t="shared" si="48"/>
        <v>2264.5</v>
      </c>
      <c r="I190" s="42">
        <f t="shared" si="48"/>
        <v>2264.5</v>
      </c>
    </row>
    <row r="191" spans="1:9" ht="38.25" x14ac:dyDescent="0.2">
      <c r="A191" s="2" t="s">
        <v>614</v>
      </c>
      <c r="B191" s="19" t="s">
        <v>552</v>
      </c>
      <c r="C191" s="19" t="s">
        <v>10</v>
      </c>
      <c r="D191" s="17" t="s">
        <v>12</v>
      </c>
      <c r="E191" s="7" t="s">
        <v>230</v>
      </c>
      <c r="F191" s="7"/>
      <c r="G191" s="42">
        <f>G192+G194</f>
        <v>2264.5</v>
      </c>
      <c r="H191" s="42">
        <f t="shared" ref="H191:I191" si="49">H192+H194</f>
        <v>2264.5</v>
      </c>
      <c r="I191" s="42">
        <f t="shared" si="49"/>
        <v>2264.5</v>
      </c>
    </row>
    <row r="192" spans="1:9" x14ac:dyDescent="0.2">
      <c r="A192" s="2" t="s">
        <v>52</v>
      </c>
      <c r="B192" s="19" t="s">
        <v>552</v>
      </c>
      <c r="C192" s="19" t="s">
        <v>10</v>
      </c>
      <c r="D192" s="17" t="s">
        <v>12</v>
      </c>
      <c r="E192" s="7" t="s">
        <v>553</v>
      </c>
      <c r="F192" s="7"/>
      <c r="G192" s="42">
        <f>G193</f>
        <v>1728.3</v>
      </c>
      <c r="H192" s="42">
        <f t="shared" ref="H192:I192" si="50">H193</f>
        <v>1728.3</v>
      </c>
      <c r="I192" s="42">
        <f t="shared" si="50"/>
        <v>1728.3</v>
      </c>
    </row>
    <row r="193" spans="1:13" ht="25.5" x14ac:dyDescent="0.2">
      <c r="A193" s="2" t="s">
        <v>54</v>
      </c>
      <c r="B193" s="19" t="s">
        <v>552</v>
      </c>
      <c r="C193" s="19" t="s">
        <v>10</v>
      </c>
      <c r="D193" s="17" t="s">
        <v>12</v>
      </c>
      <c r="E193" s="7" t="s">
        <v>553</v>
      </c>
      <c r="F193" s="7" t="s">
        <v>55</v>
      </c>
      <c r="G193" s="42">
        <v>1728.3</v>
      </c>
      <c r="H193" s="42">
        <v>1728.3</v>
      </c>
      <c r="I193" s="42">
        <v>1728.3</v>
      </c>
    </row>
    <row r="194" spans="1:13" ht="39" customHeight="1" x14ac:dyDescent="0.2">
      <c r="A194" s="202" t="s">
        <v>181</v>
      </c>
      <c r="B194" s="19" t="s">
        <v>552</v>
      </c>
      <c r="C194" s="37" t="s">
        <v>10</v>
      </c>
      <c r="D194" s="38" t="s">
        <v>12</v>
      </c>
      <c r="E194" s="29" t="s">
        <v>236</v>
      </c>
      <c r="F194" s="53"/>
      <c r="G194" s="42">
        <f>G195</f>
        <v>536.20000000000005</v>
      </c>
      <c r="H194" s="42">
        <f t="shared" ref="H194:I194" si="51">H195</f>
        <v>536.20000000000005</v>
      </c>
      <c r="I194" s="42">
        <f t="shared" si="51"/>
        <v>536.20000000000005</v>
      </c>
    </row>
    <row r="195" spans="1:13" ht="25.5" x14ac:dyDescent="0.2">
      <c r="A195" s="202" t="s">
        <v>54</v>
      </c>
      <c r="B195" s="19" t="s">
        <v>552</v>
      </c>
      <c r="C195" s="37" t="s">
        <v>10</v>
      </c>
      <c r="D195" s="38" t="s">
        <v>12</v>
      </c>
      <c r="E195" s="29" t="s">
        <v>236</v>
      </c>
      <c r="F195" s="53" t="s">
        <v>55</v>
      </c>
      <c r="G195" s="42">
        <v>536.20000000000005</v>
      </c>
      <c r="H195" s="42">
        <v>536.20000000000005</v>
      </c>
      <c r="I195" s="42">
        <v>536.20000000000005</v>
      </c>
    </row>
    <row r="196" spans="1:13" ht="51" x14ac:dyDescent="0.2">
      <c r="A196" s="22" t="s">
        <v>60</v>
      </c>
      <c r="B196" s="15" t="s">
        <v>552</v>
      </c>
      <c r="C196" s="15" t="s">
        <v>10</v>
      </c>
      <c r="D196" s="16" t="s">
        <v>15</v>
      </c>
      <c r="E196" s="16"/>
      <c r="F196" s="16"/>
      <c r="G196" s="18">
        <f>G197+G217</f>
        <v>58034.7</v>
      </c>
      <c r="H196" s="18">
        <f t="shared" ref="H196:I196" si="52">H197+H217</f>
        <v>56211.600000000006</v>
      </c>
      <c r="I196" s="18">
        <f t="shared" si="52"/>
        <v>56212.200000000004</v>
      </c>
      <c r="M196" s="247"/>
    </row>
    <row r="197" spans="1:13" ht="37.5" customHeight="1" x14ac:dyDescent="0.2">
      <c r="A197" s="2" t="s">
        <v>228</v>
      </c>
      <c r="B197" s="19" t="s">
        <v>552</v>
      </c>
      <c r="C197" s="19" t="s">
        <v>10</v>
      </c>
      <c r="D197" s="17" t="s">
        <v>15</v>
      </c>
      <c r="E197" s="17" t="s">
        <v>229</v>
      </c>
      <c r="F197" s="17"/>
      <c r="G197" s="42">
        <f t="shared" ref="G197:I197" si="53">G198</f>
        <v>58024.299999999996</v>
      </c>
      <c r="H197" s="42">
        <f t="shared" si="53"/>
        <v>56201.100000000006</v>
      </c>
      <c r="I197" s="42">
        <f t="shared" si="53"/>
        <v>56201.700000000004</v>
      </c>
    </row>
    <row r="198" spans="1:13" ht="30" customHeight="1" x14ac:dyDescent="0.2">
      <c r="A198" s="2" t="s">
        <v>614</v>
      </c>
      <c r="B198" s="19" t="s">
        <v>552</v>
      </c>
      <c r="C198" s="19" t="s">
        <v>10</v>
      </c>
      <c r="D198" s="17" t="s">
        <v>15</v>
      </c>
      <c r="E198" s="7" t="s">
        <v>230</v>
      </c>
      <c r="F198" s="7"/>
      <c r="G198" s="20">
        <f>G199+G216+G206+G209+G212+G204</f>
        <v>58024.299999999996</v>
      </c>
      <c r="H198" s="20">
        <f>H199+H216+H206+H209+H212+H204</f>
        <v>56201.100000000006</v>
      </c>
      <c r="I198" s="20">
        <f>I199+I216+I206+I209+I212+I204</f>
        <v>56201.700000000004</v>
      </c>
    </row>
    <row r="199" spans="1:13" ht="26.45" customHeight="1" x14ac:dyDescent="0.2">
      <c r="A199" s="2" t="s">
        <v>53</v>
      </c>
      <c r="B199" s="19" t="s">
        <v>552</v>
      </c>
      <c r="C199" s="19" t="s">
        <v>10</v>
      </c>
      <c r="D199" s="17" t="s">
        <v>15</v>
      </c>
      <c r="E199" s="7" t="s">
        <v>231</v>
      </c>
      <c r="F199" s="7"/>
      <c r="G199" s="20">
        <f>G200+G201+G203+G202</f>
        <v>41651.1</v>
      </c>
      <c r="H199" s="20">
        <f>H200+H201+H203</f>
        <v>39828</v>
      </c>
      <c r="I199" s="20">
        <f>I200+I201+I203</f>
        <v>39828</v>
      </c>
    </row>
    <row r="200" spans="1:13" ht="27" customHeight="1" x14ac:dyDescent="0.2">
      <c r="A200" s="2" t="s">
        <v>54</v>
      </c>
      <c r="B200" s="19" t="s">
        <v>552</v>
      </c>
      <c r="C200" s="19" t="s">
        <v>10</v>
      </c>
      <c r="D200" s="17" t="s">
        <v>15</v>
      </c>
      <c r="E200" s="7" t="s">
        <v>231</v>
      </c>
      <c r="F200" s="7" t="s">
        <v>55</v>
      </c>
      <c r="G200" s="20">
        <v>27710.7</v>
      </c>
      <c r="H200" s="20">
        <v>28974.799999999999</v>
      </c>
      <c r="I200" s="20">
        <v>28974.799999999999</v>
      </c>
    </row>
    <row r="201" spans="1:13" ht="24" customHeight="1" x14ac:dyDescent="0.2">
      <c r="A201" s="2" t="s">
        <v>182</v>
      </c>
      <c r="B201" s="19" t="s">
        <v>552</v>
      </c>
      <c r="C201" s="19" t="s">
        <v>10</v>
      </c>
      <c r="D201" s="17" t="s">
        <v>15</v>
      </c>
      <c r="E201" s="7" t="s">
        <v>231</v>
      </c>
      <c r="F201" s="7" t="s">
        <v>57</v>
      </c>
      <c r="G201" s="20">
        <v>13298.4</v>
      </c>
      <c r="H201" s="20">
        <v>10211.200000000001</v>
      </c>
      <c r="I201" s="20">
        <v>10211.200000000001</v>
      </c>
    </row>
    <row r="202" spans="1:13" ht="24" customHeight="1" x14ac:dyDescent="0.2">
      <c r="A202" s="202" t="s">
        <v>494</v>
      </c>
      <c r="B202" s="19" t="s">
        <v>552</v>
      </c>
      <c r="C202" s="37" t="s">
        <v>10</v>
      </c>
      <c r="D202" s="38" t="s">
        <v>15</v>
      </c>
      <c r="E202" s="29" t="s">
        <v>231</v>
      </c>
      <c r="F202" s="53" t="s">
        <v>493</v>
      </c>
      <c r="G202" s="20">
        <v>0</v>
      </c>
      <c r="H202" s="20">
        <v>0</v>
      </c>
      <c r="I202" s="20">
        <v>0</v>
      </c>
    </row>
    <row r="203" spans="1:13" ht="24" customHeight="1" x14ac:dyDescent="0.2">
      <c r="A203" s="2" t="s">
        <v>58</v>
      </c>
      <c r="B203" s="19" t="s">
        <v>552</v>
      </c>
      <c r="C203" s="19" t="s">
        <v>10</v>
      </c>
      <c r="D203" s="17" t="s">
        <v>15</v>
      </c>
      <c r="E203" s="7" t="s">
        <v>231</v>
      </c>
      <c r="F203" s="7" t="s">
        <v>59</v>
      </c>
      <c r="G203" s="20">
        <v>642</v>
      </c>
      <c r="H203" s="20">
        <v>642</v>
      </c>
      <c r="I203" s="20">
        <v>642</v>
      </c>
    </row>
    <row r="204" spans="1:13" ht="88.9" customHeight="1" x14ac:dyDescent="0.2">
      <c r="A204" s="157" t="s">
        <v>61</v>
      </c>
      <c r="B204" s="19" t="s">
        <v>552</v>
      </c>
      <c r="C204" s="19" t="s">
        <v>10</v>
      </c>
      <c r="D204" s="17" t="s">
        <v>15</v>
      </c>
      <c r="E204" s="29" t="s">
        <v>232</v>
      </c>
      <c r="F204" s="53"/>
      <c r="G204" s="20">
        <f>G205</f>
        <v>376.7</v>
      </c>
      <c r="H204" s="20">
        <f>H205</f>
        <v>377.1</v>
      </c>
      <c r="I204" s="20">
        <f>I205</f>
        <v>377.7</v>
      </c>
    </row>
    <row r="205" spans="1:13" ht="34.5" customHeight="1" x14ac:dyDescent="0.2">
      <c r="A205" s="50" t="s">
        <v>182</v>
      </c>
      <c r="B205" s="19" t="s">
        <v>552</v>
      </c>
      <c r="C205" s="19" t="s">
        <v>10</v>
      </c>
      <c r="D205" s="17" t="s">
        <v>15</v>
      </c>
      <c r="E205" s="57" t="s">
        <v>232</v>
      </c>
      <c r="F205" s="58" t="s">
        <v>57</v>
      </c>
      <c r="G205" s="20">
        <v>376.7</v>
      </c>
      <c r="H205" s="20">
        <v>377.1</v>
      </c>
      <c r="I205" s="20">
        <v>377.7</v>
      </c>
    </row>
    <row r="206" spans="1:13" ht="105.75" customHeight="1" x14ac:dyDescent="0.2">
      <c r="A206" s="2" t="s">
        <v>194</v>
      </c>
      <c r="B206" s="19" t="s">
        <v>552</v>
      </c>
      <c r="C206" s="19" t="s">
        <v>10</v>
      </c>
      <c r="D206" s="17" t="s">
        <v>15</v>
      </c>
      <c r="E206" s="7" t="s">
        <v>233</v>
      </c>
      <c r="F206" s="7"/>
      <c r="G206" s="20">
        <f>G207+G208</f>
        <v>893.9</v>
      </c>
      <c r="H206" s="20">
        <f>H207+H208</f>
        <v>893.9</v>
      </c>
      <c r="I206" s="20">
        <f>I207+I208</f>
        <v>893.9</v>
      </c>
    </row>
    <row r="207" spans="1:13" ht="36" customHeight="1" x14ac:dyDescent="0.2">
      <c r="A207" s="2" t="s">
        <v>54</v>
      </c>
      <c r="B207" s="19" t="s">
        <v>552</v>
      </c>
      <c r="C207" s="19" t="s">
        <v>10</v>
      </c>
      <c r="D207" s="17" t="s">
        <v>15</v>
      </c>
      <c r="E207" s="7" t="s">
        <v>233</v>
      </c>
      <c r="F207" s="7" t="s">
        <v>55</v>
      </c>
      <c r="G207" s="20">
        <v>630</v>
      </c>
      <c r="H207" s="20">
        <v>630</v>
      </c>
      <c r="I207" s="20">
        <v>630</v>
      </c>
    </row>
    <row r="208" spans="1:13" ht="25.5" customHeight="1" x14ac:dyDescent="0.2">
      <c r="A208" s="2" t="s">
        <v>182</v>
      </c>
      <c r="B208" s="19" t="s">
        <v>552</v>
      </c>
      <c r="C208" s="19" t="s">
        <v>10</v>
      </c>
      <c r="D208" s="17" t="s">
        <v>15</v>
      </c>
      <c r="E208" s="7" t="s">
        <v>233</v>
      </c>
      <c r="F208" s="7" t="s">
        <v>57</v>
      </c>
      <c r="G208" s="20">
        <v>263.89999999999998</v>
      </c>
      <c r="H208" s="20">
        <v>263.89999999999998</v>
      </c>
      <c r="I208" s="20">
        <v>263.89999999999998</v>
      </c>
    </row>
    <row r="209" spans="1:9" ht="90.6" customHeight="1" x14ac:dyDescent="0.2">
      <c r="A209" s="2" t="s">
        <v>195</v>
      </c>
      <c r="B209" s="19" t="s">
        <v>552</v>
      </c>
      <c r="C209" s="19" t="s">
        <v>10</v>
      </c>
      <c r="D209" s="17" t="s">
        <v>15</v>
      </c>
      <c r="E209" s="7" t="s">
        <v>234</v>
      </c>
      <c r="F209" s="7"/>
      <c r="G209" s="20">
        <f>G210+G211</f>
        <v>213.8</v>
      </c>
      <c r="H209" s="20">
        <f>H210+H211</f>
        <v>213.3</v>
      </c>
      <c r="I209" s="20">
        <f>I210+I211</f>
        <v>213.3</v>
      </c>
    </row>
    <row r="210" spans="1:9" ht="36.75" customHeight="1" x14ac:dyDescent="0.2">
      <c r="A210" s="2" t="s">
        <v>54</v>
      </c>
      <c r="B210" s="19" t="s">
        <v>552</v>
      </c>
      <c r="C210" s="19" t="s">
        <v>10</v>
      </c>
      <c r="D210" s="17" t="s">
        <v>15</v>
      </c>
      <c r="E210" s="7" t="s">
        <v>234</v>
      </c>
      <c r="F210" s="7" t="s">
        <v>55</v>
      </c>
      <c r="G210" s="20">
        <v>169.3</v>
      </c>
      <c r="H210" s="20">
        <v>168.8</v>
      </c>
      <c r="I210" s="20">
        <v>168.8</v>
      </c>
    </row>
    <row r="211" spans="1:9" ht="24.6" customHeight="1" x14ac:dyDescent="0.2">
      <c r="A211" s="2" t="s">
        <v>182</v>
      </c>
      <c r="B211" s="19" t="s">
        <v>552</v>
      </c>
      <c r="C211" s="19" t="s">
        <v>10</v>
      </c>
      <c r="D211" s="17" t="s">
        <v>15</v>
      </c>
      <c r="E211" s="7" t="s">
        <v>234</v>
      </c>
      <c r="F211" s="7" t="s">
        <v>57</v>
      </c>
      <c r="G211" s="20">
        <v>44.5</v>
      </c>
      <c r="H211" s="20">
        <v>44.5</v>
      </c>
      <c r="I211" s="20">
        <v>44.5</v>
      </c>
    </row>
    <row r="212" spans="1:9" ht="151.15" customHeight="1" x14ac:dyDescent="0.2">
      <c r="A212" s="2" t="s">
        <v>196</v>
      </c>
      <c r="B212" s="19" t="s">
        <v>552</v>
      </c>
      <c r="C212" s="19" t="s">
        <v>10</v>
      </c>
      <c r="D212" s="17" t="s">
        <v>15</v>
      </c>
      <c r="E212" s="7" t="s">
        <v>235</v>
      </c>
      <c r="F212" s="7"/>
      <c r="G212" s="20">
        <f t="shared" ref="G212:H212" si="54">G213+G214</f>
        <v>497.5</v>
      </c>
      <c r="H212" s="20">
        <f t="shared" si="54"/>
        <v>497.5</v>
      </c>
      <c r="I212" s="20">
        <f t="shared" ref="I212" si="55">I213+I214</f>
        <v>497.5</v>
      </c>
    </row>
    <row r="213" spans="1:9" ht="27.6" customHeight="1" x14ac:dyDescent="0.2">
      <c r="A213" s="2" t="s">
        <v>54</v>
      </c>
      <c r="B213" s="19" t="s">
        <v>552</v>
      </c>
      <c r="C213" s="19" t="s">
        <v>10</v>
      </c>
      <c r="D213" s="17" t="s">
        <v>15</v>
      </c>
      <c r="E213" s="7" t="s">
        <v>235</v>
      </c>
      <c r="F213" s="7" t="s">
        <v>55</v>
      </c>
      <c r="G213" s="20">
        <v>437.5</v>
      </c>
      <c r="H213" s="20">
        <v>437.5</v>
      </c>
      <c r="I213" s="20">
        <v>437.5</v>
      </c>
    </row>
    <row r="214" spans="1:9" ht="25.5" customHeight="1" x14ac:dyDescent="0.2">
      <c r="A214" s="2" t="s">
        <v>182</v>
      </c>
      <c r="B214" s="19" t="s">
        <v>552</v>
      </c>
      <c r="C214" s="19" t="s">
        <v>10</v>
      </c>
      <c r="D214" s="17" t="s">
        <v>15</v>
      </c>
      <c r="E214" s="7" t="s">
        <v>235</v>
      </c>
      <c r="F214" s="7" t="s">
        <v>57</v>
      </c>
      <c r="G214" s="20">
        <v>60</v>
      </c>
      <c r="H214" s="20">
        <v>60</v>
      </c>
      <c r="I214" s="20">
        <v>60</v>
      </c>
    </row>
    <row r="215" spans="1:9" ht="25.5" customHeight="1" x14ac:dyDescent="0.2">
      <c r="A215" s="2" t="s">
        <v>181</v>
      </c>
      <c r="B215" s="19" t="s">
        <v>552</v>
      </c>
      <c r="C215" s="19" t="s">
        <v>10</v>
      </c>
      <c r="D215" s="17" t="s">
        <v>15</v>
      </c>
      <c r="E215" s="7" t="s">
        <v>236</v>
      </c>
      <c r="F215" s="7"/>
      <c r="G215" s="20">
        <f>G216</f>
        <v>14391.3</v>
      </c>
      <c r="H215" s="20">
        <f>H216</f>
        <v>14391.3</v>
      </c>
      <c r="I215" s="20">
        <f>I216</f>
        <v>14391.3</v>
      </c>
    </row>
    <row r="216" spans="1:9" ht="34.5" customHeight="1" x14ac:dyDescent="0.2">
      <c r="A216" s="2" t="s">
        <v>54</v>
      </c>
      <c r="B216" s="19" t="s">
        <v>552</v>
      </c>
      <c r="C216" s="19" t="s">
        <v>10</v>
      </c>
      <c r="D216" s="17" t="s">
        <v>15</v>
      </c>
      <c r="E216" s="7" t="s">
        <v>236</v>
      </c>
      <c r="F216" s="7" t="s">
        <v>55</v>
      </c>
      <c r="G216" s="20">
        <v>14391.3</v>
      </c>
      <c r="H216" s="20">
        <v>14391.3</v>
      </c>
      <c r="I216" s="20">
        <v>14391.3</v>
      </c>
    </row>
    <row r="217" spans="1:9" ht="34.5" customHeight="1" x14ac:dyDescent="0.2">
      <c r="A217" s="201" t="s">
        <v>51</v>
      </c>
      <c r="B217" s="19" t="s">
        <v>552</v>
      </c>
      <c r="C217" s="64" t="s">
        <v>10</v>
      </c>
      <c r="D217" s="109" t="s">
        <v>15</v>
      </c>
      <c r="E217" s="28" t="s">
        <v>123</v>
      </c>
      <c r="F217" s="7"/>
      <c r="G217" s="20">
        <f>G218</f>
        <v>10.4</v>
      </c>
      <c r="H217" s="20">
        <f t="shared" ref="H217:I219" si="56">H218</f>
        <v>10.5</v>
      </c>
      <c r="I217" s="20">
        <f t="shared" si="56"/>
        <v>10.5</v>
      </c>
    </row>
    <row r="218" spans="1:9" ht="69" customHeight="1" x14ac:dyDescent="0.2">
      <c r="A218" s="2" t="s">
        <v>191</v>
      </c>
      <c r="B218" s="19" t="s">
        <v>552</v>
      </c>
      <c r="C218" s="19" t="s">
        <v>10</v>
      </c>
      <c r="D218" s="17" t="s">
        <v>15</v>
      </c>
      <c r="E218" s="7" t="s">
        <v>422</v>
      </c>
      <c r="F218" s="159"/>
      <c r="G218" s="20">
        <f>G219</f>
        <v>10.4</v>
      </c>
      <c r="H218" s="20">
        <f t="shared" si="56"/>
        <v>10.5</v>
      </c>
      <c r="I218" s="20">
        <f t="shared" si="56"/>
        <v>10.5</v>
      </c>
    </row>
    <row r="219" spans="1:9" ht="101.45" customHeight="1" x14ac:dyDescent="0.2">
      <c r="A219" s="2" t="s">
        <v>193</v>
      </c>
      <c r="B219" s="19" t="s">
        <v>552</v>
      </c>
      <c r="C219" s="19" t="s">
        <v>10</v>
      </c>
      <c r="D219" s="17" t="s">
        <v>15</v>
      </c>
      <c r="E219" s="7" t="s">
        <v>423</v>
      </c>
      <c r="F219" s="7"/>
      <c r="G219" s="20">
        <f>G220</f>
        <v>10.4</v>
      </c>
      <c r="H219" s="20">
        <f t="shared" si="56"/>
        <v>10.5</v>
      </c>
      <c r="I219" s="20">
        <f t="shared" si="56"/>
        <v>10.5</v>
      </c>
    </row>
    <row r="220" spans="1:9" ht="34.5" customHeight="1" x14ac:dyDescent="0.2">
      <c r="A220" s="2" t="s">
        <v>182</v>
      </c>
      <c r="B220" s="19" t="s">
        <v>552</v>
      </c>
      <c r="C220" s="19" t="s">
        <v>10</v>
      </c>
      <c r="D220" s="17" t="s">
        <v>15</v>
      </c>
      <c r="E220" s="7" t="s">
        <v>423</v>
      </c>
      <c r="F220" s="7" t="s">
        <v>57</v>
      </c>
      <c r="G220" s="20">
        <v>10.4</v>
      </c>
      <c r="H220" s="20">
        <v>10.5</v>
      </c>
      <c r="I220" s="20">
        <v>10.5</v>
      </c>
    </row>
    <row r="221" spans="1:9" ht="16.899999999999999" customHeight="1" x14ac:dyDescent="0.2">
      <c r="A221" s="22" t="s">
        <v>147</v>
      </c>
      <c r="B221" s="15" t="s">
        <v>552</v>
      </c>
      <c r="C221" s="15" t="s">
        <v>10</v>
      </c>
      <c r="D221" s="16" t="s">
        <v>28</v>
      </c>
      <c r="E221" s="16"/>
      <c r="F221" s="16"/>
      <c r="G221" s="23">
        <f t="shared" ref="G221:I223" si="57">G222</f>
        <v>0.5</v>
      </c>
      <c r="H221" s="23">
        <f t="shared" si="57"/>
        <v>0.5</v>
      </c>
      <c r="I221" s="23">
        <f t="shared" si="57"/>
        <v>0.5</v>
      </c>
    </row>
    <row r="222" spans="1:9" ht="33" customHeight="1" x14ac:dyDescent="0.2">
      <c r="A222" s="2" t="s">
        <v>148</v>
      </c>
      <c r="B222" s="19" t="s">
        <v>552</v>
      </c>
      <c r="C222" s="19" t="s">
        <v>10</v>
      </c>
      <c r="D222" s="17" t="s">
        <v>28</v>
      </c>
      <c r="E222" s="7" t="s">
        <v>149</v>
      </c>
      <c r="F222" s="7"/>
      <c r="G222" s="20">
        <f t="shared" si="57"/>
        <v>0.5</v>
      </c>
      <c r="H222" s="20">
        <f t="shared" si="57"/>
        <v>0.5</v>
      </c>
      <c r="I222" s="20">
        <f t="shared" si="57"/>
        <v>0.5</v>
      </c>
    </row>
    <row r="223" spans="1:9" ht="44.45" customHeight="1" x14ac:dyDescent="0.2">
      <c r="A223" s="2" t="s">
        <v>199</v>
      </c>
      <c r="B223" s="19" t="s">
        <v>552</v>
      </c>
      <c r="C223" s="19" t="s">
        <v>10</v>
      </c>
      <c r="D223" s="17" t="s">
        <v>28</v>
      </c>
      <c r="E223" s="7" t="s">
        <v>150</v>
      </c>
      <c r="F223" s="7"/>
      <c r="G223" s="20">
        <f t="shared" si="57"/>
        <v>0.5</v>
      </c>
      <c r="H223" s="20">
        <f t="shared" si="57"/>
        <v>0.5</v>
      </c>
      <c r="I223" s="20">
        <f t="shared" si="57"/>
        <v>0.5</v>
      </c>
    </row>
    <row r="224" spans="1:9" ht="32.25" customHeight="1" x14ac:dyDescent="0.2">
      <c r="A224" s="2" t="s">
        <v>182</v>
      </c>
      <c r="B224" s="19" t="s">
        <v>552</v>
      </c>
      <c r="C224" s="19" t="s">
        <v>10</v>
      </c>
      <c r="D224" s="17" t="s">
        <v>28</v>
      </c>
      <c r="E224" s="7" t="s">
        <v>150</v>
      </c>
      <c r="F224" s="7" t="s">
        <v>57</v>
      </c>
      <c r="G224" s="20">
        <v>0.5</v>
      </c>
      <c r="H224" s="20">
        <v>0.5</v>
      </c>
      <c r="I224" s="20">
        <v>0.5</v>
      </c>
    </row>
    <row r="225" spans="1:9" ht="19.5" customHeight="1" x14ac:dyDescent="0.2">
      <c r="A225" s="22" t="s">
        <v>18</v>
      </c>
      <c r="B225" s="15" t="s">
        <v>552</v>
      </c>
      <c r="C225" s="15" t="s">
        <v>10</v>
      </c>
      <c r="D225" s="16" t="s">
        <v>19</v>
      </c>
      <c r="E225" s="16"/>
      <c r="F225" s="16"/>
      <c r="G225" s="23">
        <f t="shared" ref="G225:I227" si="58">G226</f>
        <v>2776.4</v>
      </c>
      <c r="H225" s="23">
        <f t="shared" si="58"/>
        <v>3000</v>
      </c>
      <c r="I225" s="23">
        <f t="shared" si="58"/>
        <v>3000</v>
      </c>
    </row>
    <row r="226" spans="1:9" ht="13.7" customHeight="1" x14ac:dyDescent="0.2">
      <c r="A226" s="2" t="s">
        <v>18</v>
      </c>
      <c r="B226" s="19" t="s">
        <v>552</v>
      </c>
      <c r="C226" s="19" t="s">
        <v>10</v>
      </c>
      <c r="D226" s="17" t="s">
        <v>19</v>
      </c>
      <c r="E226" s="7" t="s">
        <v>124</v>
      </c>
      <c r="F226" s="16"/>
      <c r="G226" s="24">
        <f t="shared" si="58"/>
        <v>2776.4</v>
      </c>
      <c r="H226" s="24">
        <f t="shared" si="58"/>
        <v>3000</v>
      </c>
      <c r="I226" s="24">
        <f t="shared" si="58"/>
        <v>3000</v>
      </c>
    </row>
    <row r="227" spans="1:9" ht="15.75" customHeight="1" x14ac:dyDescent="0.2">
      <c r="A227" s="2" t="s">
        <v>63</v>
      </c>
      <c r="B227" s="19" t="s">
        <v>552</v>
      </c>
      <c r="C227" s="19" t="s">
        <v>10</v>
      </c>
      <c r="D227" s="17" t="s">
        <v>19</v>
      </c>
      <c r="E227" s="7" t="s">
        <v>125</v>
      </c>
      <c r="F227" s="17"/>
      <c r="G227" s="24">
        <f t="shared" si="58"/>
        <v>2776.4</v>
      </c>
      <c r="H227" s="24">
        <f t="shared" si="58"/>
        <v>3000</v>
      </c>
      <c r="I227" s="24">
        <f t="shared" si="58"/>
        <v>3000</v>
      </c>
    </row>
    <row r="228" spans="1:9" ht="16.5" customHeight="1" x14ac:dyDescent="0.2">
      <c r="A228" s="2" t="s">
        <v>64</v>
      </c>
      <c r="B228" s="19" t="s">
        <v>552</v>
      </c>
      <c r="C228" s="19" t="s">
        <v>10</v>
      </c>
      <c r="D228" s="17" t="s">
        <v>19</v>
      </c>
      <c r="E228" s="7" t="s">
        <v>125</v>
      </c>
      <c r="F228" s="17" t="s">
        <v>65</v>
      </c>
      <c r="G228" s="24">
        <v>2776.4</v>
      </c>
      <c r="H228" s="24">
        <v>3000</v>
      </c>
      <c r="I228" s="24">
        <v>3000</v>
      </c>
    </row>
    <row r="229" spans="1:9" ht="16.5" customHeight="1" x14ac:dyDescent="0.2">
      <c r="A229" s="22" t="s">
        <v>20</v>
      </c>
      <c r="B229" s="15" t="s">
        <v>552</v>
      </c>
      <c r="C229" s="15" t="s">
        <v>10</v>
      </c>
      <c r="D229" s="16" t="s">
        <v>21</v>
      </c>
      <c r="E229" s="17"/>
      <c r="F229" s="17"/>
      <c r="G229" s="23">
        <f>G230+G234+G249+G261+G258</f>
        <v>21543.7</v>
      </c>
      <c r="H229" s="23">
        <f t="shared" ref="H229:I229" si="59">H230+H234+H249+H261</f>
        <v>20897</v>
      </c>
      <c r="I229" s="23">
        <f t="shared" si="59"/>
        <v>21099.599999999999</v>
      </c>
    </row>
    <row r="230" spans="1:9" ht="49.5" customHeight="1" x14ac:dyDescent="0.2">
      <c r="A230" s="2" t="s">
        <v>629</v>
      </c>
      <c r="B230" s="19" t="s">
        <v>552</v>
      </c>
      <c r="C230" s="34" t="s">
        <v>10</v>
      </c>
      <c r="D230" s="7" t="s">
        <v>21</v>
      </c>
      <c r="E230" s="7" t="s">
        <v>241</v>
      </c>
      <c r="F230" s="7"/>
      <c r="G230" s="24">
        <f>G231</f>
        <v>35</v>
      </c>
      <c r="H230" s="24">
        <f>H231</f>
        <v>35</v>
      </c>
      <c r="I230" s="24">
        <f>I231</f>
        <v>35</v>
      </c>
    </row>
    <row r="231" spans="1:9" ht="33" customHeight="1" x14ac:dyDescent="0.2">
      <c r="A231" s="2" t="s">
        <v>395</v>
      </c>
      <c r="B231" s="19" t="s">
        <v>552</v>
      </c>
      <c r="C231" s="34" t="s">
        <v>10</v>
      </c>
      <c r="D231" s="7" t="s">
        <v>21</v>
      </c>
      <c r="E231" s="7" t="s">
        <v>242</v>
      </c>
      <c r="F231" s="7"/>
      <c r="G231" s="24">
        <f t="shared" ref="G231:I232" si="60">G232</f>
        <v>35</v>
      </c>
      <c r="H231" s="24">
        <f t="shared" si="60"/>
        <v>35</v>
      </c>
      <c r="I231" s="24">
        <f t="shared" si="60"/>
        <v>35</v>
      </c>
    </row>
    <row r="232" spans="1:9" ht="28.9" customHeight="1" x14ac:dyDescent="0.2">
      <c r="A232" s="2" t="s">
        <v>66</v>
      </c>
      <c r="B232" s="19" t="s">
        <v>552</v>
      </c>
      <c r="C232" s="19" t="s">
        <v>10</v>
      </c>
      <c r="D232" s="17" t="s">
        <v>21</v>
      </c>
      <c r="E232" s="7" t="s">
        <v>243</v>
      </c>
      <c r="F232" s="7"/>
      <c r="G232" s="24">
        <f t="shared" si="60"/>
        <v>35</v>
      </c>
      <c r="H232" s="24">
        <f t="shared" si="60"/>
        <v>35</v>
      </c>
      <c r="I232" s="24">
        <f t="shared" si="60"/>
        <v>35</v>
      </c>
    </row>
    <row r="233" spans="1:9" ht="31.9" customHeight="1" x14ac:dyDescent="0.2">
      <c r="A233" s="2" t="s">
        <v>182</v>
      </c>
      <c r="B233" s="19" t="s">
        <v>552</v>
      </c>
      <c r="C233" s="19" t="s">
        <v>10</v>
      </c>
      <c r="D233" s="17" t="s">
        <v>21</v>
      </c>
      <c r="E233" s="7" t="s">
        <v>243</v>
      </c>
      <c r="F233" s="7" t="s">
        <v>57</v>
      </c>
      <c r="G233" s="24">
        <v>35</v>
      </c>
      <c r="H233" s="24">
        <v>35</v>
      </c>
      <c r="I233" s="24">
        <v>35</v>
      </c>
    </row>
    <row r="234" spans="1:9" ht="28.5" customHeight="1" x14ac:dyDescent="0.2">
      <c r="A234" s="2" t="s">
        <v>228</v>
      </c>
      <c r="B234" s="19" t="s">
        <v>552</v>
      </c>
      <c r="C234" s="19" t="s">
        <v>10</v>
      </c>
      <c r="D234" s="17" t="s">
        <v>21</v>
      </c>
      <c r="E234" s="7" t="s">
        <v>229</v>
      </c>
      <c r="F234" s="7"/>
      <c r="G234" s="20">
        <f>G235+G242</f>
        <v>7919.2999999999993</v>
      </c>
      <c r="H234" s="20">
        <f>H235+H242</f>
        <v>7904.7999999999993</v>
      </c>
      <c r="I234" s="20">
        <f>I235+I242</f>
        <v>8107.4</v>
      </c>
    </row>
    <row r="235" spans="1:9" ht="28.9" customHeight="1" x14ac:dyDescent="0.2">
      <c r="A235" s="45" t="s">
        <v>109</v>
      </c>
      <c r="B235" s="19" t="s">
        <v>552</v>
      </c>
      <c r="C235" s="34" t="s">
        <v>10</v>
      </c>
      <c r="D235" s="7" t="s">
        <v>21</v>
      </c>
      <c r="E235" s="7" t="s">
        <v>244</v>
      </c>
      <c r="F235" s="7"/>
      <c r="G235" s="20">
        <f>G238+G237</f>
        <v>2772.4</v>
      </c>
      <c r="H235" s="20">
        <f t="shared" ref="H235:I235" si="61">H238+H237</f>
        <v>2616.1</v>
      </c>
      <c r="I235" s="20">
        <f t="shared" si="61"/>
        <v>2616.1</v>
      </c>
    </row>
    <row r="236" spans="1:9" ht="27.6" customHeight="1" x14ac:dyDescent="0.2">
      <c r="A236" s="2" t="s">
        <v>72</v>
      </c>
      <c r="B236" s="19" t="s">
        <v>552</v>
      </c>
      <c r="C236" s="185" t="s">
        <v>10</v>
      </c>
      <c r="D236" s="29" t="s">
        <v>21</v>
      </c>
      <c r="E236" s="29" t="s">
        <v>424</v>
      </c>
      <c r="F236" s="53"/>
      <c r="G236" s="20">
        <f>G237</f>
        <v>250</v>
      </c>
      <c r="H236" s="20">
        <f t="shared" ref="H236:I236" si="62">H237</f>
        <v>250</v>
      </c>
      <c r="I236" s="20">
        <f t="shared" si="62"/>
        <v>250</v>
      </c>
    </row>
    <row r="237" spans="1:9" ht="33.6" customHeight="1" x14ac:dyDescent="0.2">
      <c r="A237" s="202" t="s">
        <v>182</v>
      </c>
      <c r="B237" s="19" t="s">
        <v>552</v>
      </c>
      <c r="C237" s="185" t="s">
        <v>10</v>
      </c>
      <c r="D237" s="29" t="s">
        <v>21</v>
      </c>
      <c r="E237" s="29" t="s">
        <v>424</v>
      </c>
      <c r="F237" s="53" t="s">
        <v>57</v>
      </c>
      <c r="G237" s="20">
        <v>250</v>
      </c>
      <c r="H237" s="20">
        <v>250</v>
      </c>
      <c r="I237" s="20">
        <v>250</v>
      </c>
    </row>
    <row r="238" spans="1:9" ht="79.5" customHeight="1" x14ac:dyDescent="0.2">
      <c r="A238" s="45" t="s">
        <v>75</v>
      </c>
      <c r="B238" s="19" t="s">
        <v>552</v>
      </c>
      <c r="C238" s="19" t="s">
        <v>10</v>
      </c>
      <c r="D238" s="17" t="s">
        <v>21</v>
      </c>
      <c r="E238" s="7" t="s">
        <v>245</v>
      </c>
      <c r="F238" s="7"/>
      <c r="G238" s="20">
        <f>G239+G240+G241</f>
        <v>2522.4</v>
      </c>
      <c r="H238" s="20">
        <f t="shared" ref="H238:I238" si="63">H239+H240+H241</f>
        <v>2366.1</v>
      </c>
      <c r="I238" s="20">
        <f t="shared" si="63"/>
        <v>2366.1</v>
      </c>
    </row>
    <row r="239" spans="1:9" ht="24" customHeight="1" x14ac:dyDescent="0.2">
      <c r="A239" s="2" t="s">
        <v>73</v>
      </c>
      <c r="B239" s="19" t="s">
        <v>552</v>
      </c>
      <c r="C239" s="19" t="s">
        <v>10</v>
      </c>
      <c r="D239" s="17" t="s">
        <v>21</v>
      </c>
      <c r="E239" s="7" t="s">
        <v>245</v>
      </c>
      <c r="F239" s="7" t="s">
        <v>74</v>
      </c>
      <c r="G239" s="20">
        <v>2251.1999999999998</v>
      </c>
      <c r="H239" s="20">
        <v>2251.1999999999998</v>
      </c>
      <c r="I239" s="20">
        <v>2251.1999999999998</v>
      </c>
    </row>
    <row r="240" spans="1:9" ht="24.75" customHeight="1" x14ac:dyDescent="0.2">
      <c r="A240" s="2" t="s">
        <v>182</v>
      </c>
      <c r="B240" s="19" t="s">
        <v>552</v>
      </c>
      <c r="C240" s="19" t="s">
        <v>10</v>
      </c>
      <c r="D240" s="17" t="s">
        <v>21</v>
      </c>
      <c r="E240" s="7" t="s">
        <v>245</v>
      </c>
      <c r="F240" s="7" t="s">
        <v>57</v>
      </c>
      <c r="G240" s="253">
        <v>269.3</v>
      </c>
      <c r="H240" s="253">
        <v>113</v>
      </c>
      <c r="I240" s="20">
        <v>113</v>
      </c>
    </row>
    <row r="241" spans="1:9" ht="24.75" customHeight="1" x14ac:dyDescent="0.2">
      <c r="A241" s="2" t="s">
        <v>58</v>
      </c>
      <c r="B241" s="19" t="s">
        <v>552</v>
      </c>
      <c r="C241" s="19" t="s">
        <v>10</v>
      </c>
      <c r="D241" s="17" t="s">
        <v>21</v>
      </c>
      <c r="E241" s="7" t="s">
        <v>245</v>
      </c>
      <c r="F241" s="7" t="s">
        <v>59</v>
      </c>
      <c r="G241" s="20">
        <v>1.9</v>
      </c>
      <c r="H241" s="20">
        <v>1.9</v>
      </c>
      <c r="I241" s="20">
        <v>1.9</v>
      </c>
    </row>
    <row r="242" spans="1:9" ht="32.450000000000003" customHeight="1" x14ac:dyDescent="0.2">
      <c r="A242" s="2" t="s">
        <v>614</v>
      </c>
      <c r="B242" s="19" t="s">
        <v>552</v>
      </c>
      <c r="C242" s="19" t="s">
        <v>10</v>
      </c>
      <c r="D242" s="17" t="s">
        <v>21</v>
      </c>
      <c r="E242" s="7" t="s">
        <v>230</v>
      </c>
      <c r="F242" s="7"/>
      <c r="G242" s="20">
        <f>G243+G247</f>
        <v>5146.8999999999996</v>
      </c>
      <c r="H242" s="20">
        <f>H243+H247</f>
        <v>5288.7</v>
      </c>
      <c r="I242" s="20">
        <f>I243+I247</f>
        <v>5491.2999999999993</v>
      </c>
    </row>
    <row r="243" spans="1:9" ht="31.9" customHeight="1" x14ac:dyDescent="0.2">
      <c r="A243" s="2" t="s">
        <v>72</v>
      </c>
      <c r="B243" s="19" t="s">
        <v>552</v>
      </c>
      <c r="C243" s="19" t="s">
        <v>397</v>
      </c>
      <c r="D243" s="17" t="s">
        <v>21</v>
      </c>
      <c r="E243" s="7" t="s">
        <v>405</v>
      </c>
      <c r="F243" s="7"/>
      <c r="G243" s="20">
        <f>G244+G245+G246</f>
        <v>2903.7999999999997</v>
      </c>
      <c r="H243" s="20">
        <f>H244+H245+H246</f>
        <v>2891.5</v>
      </c>
      <c r="I243" s="20">
        <f>I244+I245+I246</f>
        <v>2933.7999999999997</v>
      </c>
    </row>
    <row r="244" spans="1:9" ht="15" customHeight="1" x14ac:dyDescent="0.2">
      <c r="A244" s="50" t="s">
        <v>73</v>
      </c>
      <c r="B244" s="19" t="s">
        <v>552</v>
      </c>
      <c r="C244" s="56" t="s">
        <v>223</v>
      </c>
      <c r="D244" s="155" t="s">
        <v>224</v>
      </c>
      <c r="E244" s="7" t="s">
        <v>405</v>
      </c>
      <c r="F244" s="7" t="s">
        <v>74</v>
      </c>
      <c r="G244" s="20">
        <v>2628.2</v>
      </c>
      <c r="H244" s="20">
        <v>2668.9</v>
      </c>
      <c r="I244" s="20">
        <v>2711.2</v>
      </c>
    </row>
    <row r="245" spans="1:9" ht="27.75" customHeight="1" x14ac:dyDescent="0.2">
      <c r="A245" s="2" t="s">
        <v>182</v>
      </c>
      <c r="B245" s="19" t="s">
        <v>552</v>
      </c>
      <c r="C245" s="56" t="s">
        <v>223</v>
      </c>
      <c r="D245" s="155" t="s">
        <v>224</v>
      </c>
      <c r="E245" s="7" t="s">
        <v>405</v>
      </c>
      <c r="F245" s="7" t="s">
        <v>57</v>
      </c>
      <c r="G245" s="20">
        <v>230.6</v>
      </c>
      <c r="H245" s="20">
        <v>187.6</v>
      </c>
      <c r="I245" s="20">
        <v>187.6</v>
      </c>
    </row>
    <row r="246" spans="1:9" ht="27.75" customHeight="1" x14ac:dyDescent="0.2">
      <c r="A246" s="138" t="s">
        <v>58</v>
      </c>
      <c r="B246" s="19" t="s">
        <v>552</v>
      </c>
      <c r="C246" s="56" t="s">
        <v>223</v>
      </c>
      <c r="D246" s="155" t="s">
        <v>224</v>
      </c>
      <c r="E246" s="7" t="s">
        <v>405</v>
      </c>
      <c r="F246" s="7" t="s">
        <v>59</v>
      </c>
      <c r="G246" s="20">
        <v>45</v>
      </c>
      <c r="H246" s="20">
        <v>35</v>
      </c>
      <c r="I246" s="20">
        <v>35</v>
      </c>
    </row>
    <row r="247" spans="1:9" ht="51.6" customHeight="1" x14ac:dyDescent="0.2">
      <c r="A247" s="2" t="s">
        <v>181</v>
      </c>
      <c r="B247" s="19" t="s">
        <v>552</v>
      </c>
      <c r="C247" s="56" t="s">
        <v>223</v>
      </c>
      <c r="D247" s="155" t="s">
        <v>224</v>
      </c>
      <c r="E247" s="7" t="s">
        <v>236</v>
      </c>
      <c r="F247" s="7"/>
      <c r="G247" s="20">
        <f>G248</f>
        <v>2243.1</v>
      </c>
      <c r="H247" s="20">
        <f>H248</f>
        <v>2397.1999999999998</v>
      </c>
      <c r="I247" s="20">
        <f>I248</f>
        <v>2557.5</v>
      </c>
    </row>
    <row r="248" spans="1:9" ht="27.75" customHeight="1" x14ac:dyDescent="0.2">
      <c r="A248" s="2" t="s">
        <v>73</v>
      </c>
      <c r="B248" s="19" t="s">
        <v>552</v>
      </c>
      <c r="C248" s="56" t="s">
        <v>223</v>
      </c>
      <c r="D248" s="155" t="s">
        <v>224</v>
      </c>
      <c r="E248" s="7" t="s">
        <v>236</v>
      </c>
      <c r="F248" s="7" t="s">
        <v>74</v>
      </c>
      <c r="G248" s="20">
        <v>2243.1</v>
      </c>
      <c r="H248" s="20">
        <v>2397.1999999999998</v>
      </c>
      <c r="I248" s="20">
        <v>2557.5</v>
      </c>
    </row>
    <row r="249" spans="1:9" ht="68.25" customHeight="1" x14ac:dyDescent="0.2">
      <c r="A249" s="2" t="s">
        <v>617</v>
      </c>
      <c r="B249" s="19" t="s">
        <v>552</v>
      </c>
      <c r="C249" s="19" t="s">
        <v>10</v>
      </c>
      <c r="D249" s="17" t="s">
        <v>21</v>
      </c>
      <c r="E249" s="7" t="s">
        <v>246</v>
      </c>
      <c r="F249" s="7"/>
      <c r="G249" s="20">
        <f t="shared" ref="G249:I249" si="64">G250</f>
        <v>13211.900000000001</v>
      </c>
      <c r="H249" s="20">
        <f t="shared" si="64"/>
        <v>12757.2</v>
      </c>
      <c r="I249" s="20">
        <f t="shared" si="64"/>
        <v>12757.2</v>
      </c>
    </row>
    <row r="250" spans="1:9" ht="42" customHeight="1" x14ac:dyDescent="0.2">
      <c r="A250" s="2" t="s">
        <v>618</v>
      </c>
      <c r="B250" s="19" t="s">
        <v>552</v>
      </c>
      <c r="C250" s="19" t="s">
        <v>10</v>
      </c>
      <c r="D250" s="17" t="s">
        <v>21</v>
      </c>
      <c r="E250" s="17" t="s">
        <v>247</v>
      </c>
      <c r="F250" s="7"/>
      <c r="G250" s="20">
        <f>G251+G256</f>
        <v>13211.900000000001</v>
      </c>
      <c r="H250" s="20">
        <f>H251+H256</f>
        <v>12757.2</v>
      </c>
      <c r="I250" s="20">
        <f>I251+I256</f>
        <v>12757.2</v>
      </c>
    </row>
    <row r="251" spans="1:9" ht="35.25" customHeight="1" x14ac:dyDescent="0.2">
      <c r="A251" s="2" t="s">
        <v>72</v>
      </c>
      <c r="B251" s="19" t="s">
        <v>552</v>
      </c>
      <c r="C251" s="19" t="s">
        <v>10</v>
      </c>
      <c r="D251" s="17" t="s">
        <v>21</v>
      </c>
      <c r="E251" s="17" t="s">
        <v>248</v>
      </c>
      <c r="F251" s="7"/>
      <c r="G251" s="20">
        <f>G252+G253+G255+G254</f>
        <v>9606.3000000000011</v>
      </c>
      <c r="H251" s="20">
        <f t="shared" ref="H251" si="65">H252+H253+H255</f>
        <v>9151.6</v>
      </c>
      <c r="I251" s="20">
        <f t="shared" ref="I251" si="66">I252+I253+I255</f>
        <v>9151.6</v>
      </c>
    </row>
    <row r="252" spans="1:9" ht="21.6" customHeight="1" x14ac:dyDescent="0.2">
      <c r="A252" s="2" t="s">
        <v>73</v>
      </c>
      <c r="B252" s="19" t="s">
        <v>552</v>
      </c>
      <c r="C252" s="19" t="s">
        <v>10</v>
      </c>
      <c r="D252" s="17" t="s">
        <v>21</v>
      </c>
      <c r="E252" s="17" t="s">
        <v>248</v>
      </c>
      <c r="F252" s="7" t="s">
        <v>74</v>
      </c>
      <c r="G252" s="24">
        <v>9006.1</v>
      </c>
      <c r="H252" s="24">
        <v>8608</v>
      </c>
      <c r="I252" s="24">
        <v>8608</v>
      </c>
    </row>
    <row r="253" spans="1:9" ht="30.6" customHeight="1" x14ac:dyDescent="0.2">
      <c r="A253" s="2" t="s">
        <v>182</v>
      </c>
      <c r="B253" s="19" t="s">
        <v>552</v>
      </c>
      <c r="C253" s="19" t="s">
        <v>10</v>
      </c>
      <c r="D253" s="17" t="s">
        <v>21</v>
      </c>
      <c r="E253" s="17" t="s">
        <v>248</v>
      </c>
      <c r="F253" s="7" t="s">
        <v>57</v>
      </c>
      <c r="G253" s="24">
        <v>540.6</v>
      </c>
      <c r="H253" s="24">
        <v>540.6</v>
      </c>
      <c r="I253" s="24">
        <v>540.6</v>
      </c>
    </row>
    <row r="254" spans="1:9" ht="30.6" customHeight="1" x14ac:dyDescent="0.2">
      <c r="A254" s="199" t="s">
        <v>161</v>
      </c>
      <c r="B254" s="19" t="s">
        <v>552</v>
      </c>
      <c r="C254" s="19" t="s">
        <v>10</v>
      </c>
      <c r="D254" s="17" t="s">
        <v>21</v>
      </c>
      <c r="E254" s="17" t="s">
        <v>248</v>
      </c>
      <c r="F254" s="7" t="s">
        <v>92</v>
      </c>
      <c r="G254" s="254">
        <v>56.6</v>
      </c>
      <c r="H254" s="254">
        <v>0</v>
      </c>
      <c r="I254" s="254">
        <v>0</v>
      </c>
    </row>
    <row r="255" spans="1:9" ht="24.75" customHeight="1" x14ac:dyDescent="0.2">
      <c r="A255" s="2" t="s">
        <v>58</v>
      </c>
      <c r="B255" s="19" t="s">
        <v>552</v>
      </c>
      <c r="C255" s="19" t="s">
        <v>10</v>
      </c>
      <c r="D255" s="17" t="s">
        <v>21</v>
      </c>
      <c r="E255" s="17" t="s">
        <v>248</v>
      </c>
      <c r="F255" s="7" t="s">
        <v>59</v>
      </c>
      <c r="G255" s="254">
        <v>3</v>
      </c>
      <c r="H255" s="254">
        <v>3</v>
      </c>
      <c r="I255" s="254">
        <v>3</v>
      </c>
    </row>
    <row r="256" spans="1:9" ht="43.15" customHeight="1" x14ac:dyDescent="0.2">
      <c r="A256" s="2" t="s">
        <v>181</v>
      </c>
      <c r="B256" s="19" t="s">
        <v>552</v>
      </c>
      <c r="C256" s="19" t="s">
        <v>10</v>
      </c>
      <c r="D256" s="17" t="s">
        <v>21</v>
      </c>
      <c r="E256" s="17" t="s">
        <v>407</v>
      </c>
      <c r="F256" s="159"/>
      <c r="G256" s="24">
        <f>G257</f>
        <v>3605.6</v>
      </c>
      <c r="H256" s="20">
        <f>H257</f>
        <v>3605.6</v>
      </c>
      <c r="I256" s="20">
        <f>I257</f>
        <v>3605.6</v>
      </c>
    </row>
    <row r="257" spans="1:9" ht="24.75" customHeight="1" x14ac:dyDescent="0.2">
      <c r="A257" s="2" t="s">
        <v>73</v>
      </c>
      <c r="B257" s="19" t="s">
        <v>552</v>
      </c>
      <c r="C257" s="19" t="s">
        <v>10</v>
      </c>
      <c r="D257" s="17" t="s">
        <v>21</v>
      </c>
      <c r="E257" s="17" t="s">
        <v>407</v>
      </c>
      <c r="F257" s="159" t="s">
        <v>74</v>
      </c>
      <c r="G257" s="24">
        <v>3605.6</v>
      </c>
      <c r="H257" s="20">
        <v>3605.6</v>
      </c>
      <c r="I257" s="20">
        <v>3605.6</v>
      </c>
    </row>
    <row r="258" spans="1:9" ht="24.75" customHeight="1" x14ac:dyDescent="0.2">
      <c r="A258" s="200" t="s">
        <v>18</v>
      </c>
      <c r="B258" s="19" t="s">
        <v>552</v>
      </c>
      <c r="C258" s="19" t="s">
        <v>10</v>
      </c>
      <c r="D258" s="17" t="s">
        <v>21</v>
      </c>
      <c r="E258" s="17" t="s">
        <v>124</v>
      </c>
      <c r="F258" s="7"/>
      <c r="G258" s="24">
        <f>G259</f>
        <v>67.5</v>
      </c>
      <c r="H258" s="20">
        <v>0</v>
      </c>
      <c r="I258" s="20">
        <v>0</v>
      </c>
    </row>
    <row r="259" spans="1:9" ht="24.75" customHeight="1" x14ac:dyDescent="0.2">
      <c r="A259" s="200" t="s">
        <v>63</v>
      </c>
      <c r="B259" s="19" t="s">
        <v>552</v>
      </c>
      <c r="C259" s="19" t="s">
        <v>10</v>
      </c>
      <c r="D259" s="17" t="s">
        <v>21</v>
      </c>
      <c r="E259" s="29" t="s">
        <v>125</v>
      </c>
      <c r="F259" s="7"/>
      <c r="G259" s="24">
        <f>G260</f>
        <v>67.5</v>
      </c>
      <c r="H259" s="20">
        <v>0</v>
      </c>
      <c r="I259" s="20">
        <v>0</v>
      </c>
    </row>
    <row r="260" spans="1:9" ht="30" customHeight="1" x14ac:dyDescent="0.2">
      <c r="A260" s="168" t="s">
        <v>182</v>
      </c>
      <c r="B260" s="19" t="s">
        <v>552</v>
      </c>
      <c r="C260" s="19" t="s">
        <v>10</v>
      </c>
      <c r="D260" s="17" t="s">
        <v>21</v>
      </c>
      <c r="E260" s="29" t="s">
        <v>125</v>
      </c>
      <c r="F260" s="7" t="s">
        <v>57</v>
      </c>
      <c r="G260" s="24">
        <v>67.5</v>
      </c>
      <c r="H260" s="20">
        <v>0</v>
      </c>
      <c r="I260" s="20">
        <v>0</v>
      </c>
    </row>
    <row r="261" spans="1:9" ht="29.45" customHeight="1" x14ac:dyDescent="0.2">
      <c r="A261" s="243" t="s">
        <v>71</v>
      </c>
      <c r="B261" s="19" t="s">
        <v>552</v>
      </c>
      <c r="C261" s="64" t="s">
        <v>10</v>
      </c>
      <c r="D261" s="109" t="s">
        <v>21</v>
      </c>
      <c r="E261" s="28" t="s">
        <v>7</v>
      </c>
      <c r="F261" s="159"/>
      <c r="G261" s="24">
        <f>G262</f>
        <v>310</v>
      </c>
      <c r="H261" s="20">
        <f>H262</f>
        <v>200</v>
      </c>
      <c r="I261" s="20">
        <f>I262</f>
        <v>200</v>
      </c>
    </row>
    <row r="262" spans="1:9" ht="30" customHeight="1" x14ac:dyDescent="0.2">
      <c r="A262" s="2" t="s">
        <v>143</v>
      </c>
      <c r="B262" s="19" t="s">
        <v>552</v>
      </c>
      <c r="C262" s="19" t="s">
        <v>10</v>
      </c>
      <c r="D262" s="17" t="s">
        <v>21</v>
      </c>
      <c r="E262" s="7" t="s">
        <v>144</v>
      </c>
      <c r="F262" s="7"/>
      <c r="G262" s="20">
        <f t="shared" ref="G262:I262" si="67">G263</f>
        <v>310</v>
      </c>
      <c r="H262" s="20">
        <f t="shared" si="67"/>
        <v>200</v>
      </c>
      <c r="I262" s="20">
        <f t="shared" si="67"/>
        <v>200</v>
      </c>
    </row>
    <row r="263" spans="1:9" ht="24.75" customHeight="1" x14ac:dyDescent="0.2">
      <c r="A263" s="2" t="s">
        <v>182</v>
      </c>
      <c r="B263" s="19" t="s">
        <v>552</v>
      </c>
      <c r="C263" s="19" t="s">
        <v>10</v>
      </c>
      <c r="D263" s="17" t="s">
        <v>21</v>
      </c>
      <c r="E263" s="7" t="s">
        <v>144</v>
      </c>
      <c r="F263" s="61" t="s">
        <v>57</v>
      </c>
      <c r="G263" s="20">
        <v>310</v>
      </c>
      <c r="H263" s="20">
        <v>200</v>
      </c>
      <c r="I263" s="20">
        <v>200</v>
      </c>
    </row>
    <row r="264" spans="1:9" ht="24.75" customHeight="1" x14ac:dyDescent="0.25">
      <c r="A264" s="245" t="s">
        <v>527</v>
      </c>
      <c r="B264" s="10" t="s">
        <v>552</v>
      </c>
      <c r="C264" s="10" t="s">
        <v>12</v>
      </c>
      <c r="D264" s="17"/>
      <c r="E264" s="7"/>
      <c r="F264" s="7"/>
      <c r="G264" s="21">
        <f>G265</f>
        <v>1160.1999999999998</v>
      </c>
      <c r="H264" s="21">
        <f t="shared" ref="H264:I266" si="68">H265</f>
        <v>694.6</v>
      </c>
      <c r="I264" s="21">
        <f t="shared" si="68"/>
        <v>719</v>
      </c>
    </row>
    <row r="265" spans="1:9" ht="24.75" customHeight="1" x14ac:dyDescent="0.2">
      <c r="A265" s="22" t="s">
        <v>528</v>
      </c>
      <c r="B265" s="15" t="s">
        <v>552</v>
      </c>
      <c r="C265" s="15" t="s">
        <v>12</v>
      </c>
      <c r="D265" s="16" t="s">
        <v>14</v>
      </c>
      <c r="E265" s="16"/>
      <c r="F265" s="16"/>
      <c r="G265" s="23">
        <f>G266+G273</f>
        <v>1160.1999999999998</v>
      </c>
      <c r="H265" s="23">
        <f t="shared" si="68"/>
        <v>694.6</v>
      </c>
      <c r="I265" s="23">
        <f t="shared" si="68"/>
        <v>719</v>
      </c>
    </row>
    <row r="266" spans="1:9" ht="26.45" customHeight="1" x14ac:dyDescent="0.2">
      <c r="A266" s="2" t="s">
        <v>228</v>
      </c>
      <c r="B266" s="19" t="s">
        <v>552</v>
      </c>
      <c r="C266" s="19" t="s">
        <v>12</v>
      </c>
      <c r="D266" s="17" t="s">
        <v>14</v>
      </c>
      <c r="E266" s="7" t="s">
        <v>229</v>
      </c>
      <c r="F266" s="7"/>
      <c r="G266" s="20">
        <f>G267</f>
        <v>1029.0999999999999</v>
      </c>
      <c r="H266" s="20">
        <f t="shared" si="68"/>
        <v>694.6</v>
      </c>
      <c r="I266" s="20">
        <f t="shared" si="68"/>
        <v>719</v>
      </c>
    </row>
    <row r="267" spans="1:9" ht="35.450000000000003" customHeight="1" x14ac:dyDescent="0.2">
      <c r="A267" s="2" t="s">
        <v>614</v>
      </c>
      <c r="B267" s="19" t="s">
        <v>552</v>
      </c>
      <c r="C267" s="19" t="s">
        <v>12</v>
      </c>
      <c r="D267" s="17" t="s">
        <v>14</v>
      </c>
      <c r="E267" s="7" t="s">
        <v>230</v>
      </c>
      <c r="F267" s="7"/>
      <c r="G267" s="20">
        <f>G268+G270</f>
        <v>1029.0999999999999</v>
      </c>
      <c r="H267" s="20">
        <f>H268</f>
        <v>694.6</v>
      </c>
      <c r="I267" s="20">
        <f>I268</f>
        <v>719</v>
      </c>
    </row>
    <row r="268" spans="1:9" ht="24.75" customHeight="1" x14ac:dyDescent="0.2">
      <c r="A268" s="2" t="s">
        <v>530</v>
      </c>
      <c r="B268" s="19" t="s">
        <v>552</v>
      </c>
      <c r="C268" s="19" t="s">
        <v>12</v>
      </c>
      <c r="D268" s="17" t="s">
        <v>14</v>
      </c>
      <c r="E268" s="7" t="s">
        <v>529</v>
      </c>
      <c r="F268" s="7"/>
      <c r="G268" s="20">
        <f>G269</f>
        <v>665</v>
      </c>
      <c r="H268" s="20">
        <f>H269</f>
        <v>694.6</v>
      </c>
      <c r="I268" s="20">
        <f>I269</f>
        <v>719</v>
      </c>
    </row>
    <row r="269" spans="1:9" ht="24.75" customHeight="1" x14ac:dyDescent="0.2">
      <c r="A269" s="2" t="s">
        <v>54</v>
      </c>
      <c r="B269" s="19" t="s">
        <v>552</v>
      </c>
      <c r="C269" s="19" t="s">
        <v>12</v>
      </c>
      <c r="D269" s="17" t="s">
        <v>14</v>
      </c>
      <c r="E269" s="7" t="s">
        <v>529</v>
      </c>
      <c r="F269" s="7" t="s">
        <v>55</v>
      </c>
      <c r="G269" s="20">
        <v>665</v>
      </c>
      <c r="H269" s="20">
        <v>694.6</v>
      </c>
      <c r="I269" s="20">
        <v>719</v>
      </c>
    </row>
    <row r="270" spans="1:9" ht="24.75" customHeight="1" x14ac:dyDescent="0.2">
      <c r="A270" s="2" t="s">
        <v>53</v>
      </c>
      <c r="B270" s="19" t="s">
        <v>552</v>
      </c>
      <c r="C270" s="19" t="s">
        <v>12</v>
      </c>
      <c r="D270" s="17" t="s">
        <v>14</v>
      </c>
      <c r="E270" s="7" t="s">
        <v>231</v>
      </c>
      <c r="F270" s="7"/>
      <c r="G270" s="20">
        <f>G271+G272</f>
        <v>364.1</v>
      </c>
      <c r="H270" s="20">
        <v>0</v>
      </c>
      <c r="I270" s="20">
        <v>0</v>
      </c>
    </row>
    <row r="271" spans="1:9" ht="26.45" customHeight="1" x14ac:dyDescent="0.2">
      <c r="A271" s="2" t="s">
        <v>54</v>
      </c>
      <c r="B271" s="19" t="s">
        <v>552</v>
      </c>
      <c r="C271" s="19" t="s">
        <v>12</v>
      </c>
      <c r="D271" s="17" t="s">
        <v>14</v>
      </c>
      <c r="E271" s="7" t="s">
        <v>231</v>
      </c>
      <c r="F271" s="7" t="s">
        <v>55</v>
      </c>
      <c r="G271" s="20">
        <v>362</v>
      </c>
      <c r="H271" s="20">
        <v>0</v>
      </c>
      <c r="I271" s="20">
        <v>0</v>
      </c>
    </row>
    <row r="272" spans="1:9" ht="26.45" customHeight="1" x14ac:dyDescent="0.2">
      <c r="A272" s="199" t="s">
        <v>161</v>
      </c>
      <c r="B272" s="19" t="s">
        <v>552</v>
      </c>
      <c r="C272" s="19" t="s">
        <v>12</v>
      </c>
      <c r="D272" s="17" t="s">
        <v>14</v>
      </c>
      <c r="E272" s="7" t="s">
        <v>231</v>
      </c>
      <c r="F272" s="7" t="s">
        <v>92</v>
      </c>
      <c r="G272" s="20">
        <v>2.1</v>
      </c>
      <c r="H272" s="20">
        <v>0</v>
      </c>
      <c r="I272" s="20">
        <v>0</v>
      </c>
    </row>
    <row r="273" spans="1:9" ht="26.45" customHeight="1" x14ac:dyDescent="0.2">
      <c r="A273" s="202" t="s">
        <v>18</v>
      </c>
      <c r="B273" s="19" t="s">
        <v>552</v>
      </c>
      <c r="C273" s="19" t="s">
        <v>12</v>
      </c>
      <c r="D273" s="17" t="s">
        <v>14</v>
      </c>
      <c r="E273" s="29" t="s">
        <v>124</v>
      </c>
      <c r="F273" s="7"/>
      <c r="G273" s="20">
        <f>G274</f>
        <v>131.1</v>
      </c>
      <c r="H273" s="20">
        <v>0</v>
      </c>
      <c r="I273" s="20">
        <v>0</v>
      </c>
    </row>
    <row r="274" spans="1:9" ht="20.45" customHeight="1" x14ac:dyDescent="0.2">
      <c r="A274" s="202" t="s">
        <v>63</v>
      </c>
      <c r="B274" s="19" t="s">
        <v>552</v>
      </c>
      <c r="C274" s="19" t="s">
        <v>12</v>
      </c>
      <c r="D274" s="17" t="s">
        <v>14</v>
      </c>
      <c r="E274" s="29" t="s">
        <v>125</v>
      </c>
      <c r="F274" s="7"/>
      <c r="G274" s="20">
        <f>G275</f>
        <v>131.1</v>
      </c>
      <c r="H274" s="20">
        <v>0</v>
      </c>
      <c r="I274" s="20">
        <v>0</v>
      </c>
    </row>
    <row r="275" spans="1:9" ht="26.45" customHeight="1" x14ac:dyDescent="0.2">
      <c r="A275" s="2" t="s">
        <v>182</v>
      </c>
      <c r="B275" s="19" t="s">
        <v>552</v>
      </c>
      <c r="C275" s="19" t="s">
        <v>12</v>
      </c>
      <c r="D275" s="17" t="s">
        <v>14</v>
      </c>
      <c r="E275" s="29" t="s">
        <v>125</v>
      </c>
      <c r="F275" s="7" t="s">
        <v>57</v>
      </c>
      <c r="G275" s="20">
        <v>131.1</v>
      </c>
      <c r="H275" s="20">
        <v>0</v>
      </c>
      <c r="I275" s="20">
        <v>0</v>
      </c>
    </row>
    <row r="276" spans="1:9" ht="28.15" customHeight="1" x14ac:dyDescent="0.25">
      <c r="A276" s="9" t="s">
        <v>22</v>
      </c>
      <c r="B276" s="10" t="s">
        <v>552</v>
      </c>
      <c r="C276" s="192" t="s">
        <v>14</v>
      </c>
      <c r="D276" s="47"/>
      <c r="E276" s="12"/>
      <c r="F276" s="7"/>
      <c r="G276" s="26">
        <f>G277+G297</f>
        <v>3438.4</v>
      </c>
      <c r="H276" s="26">
        <f>H277+H297</f>
        <v>1420.3999999999999</v>
      </c>
      <c r="I276" s="26">
        <f>I277+I297</f>
        <v>1420.3999999999999</v>
      </c>
    </row>
    <row r="277" spans="1:9" ht="46.9" customHeight="1" x14ac:dyDescent="0.2">
      <c r="A277" s="22" t="s">
        <v>416</v>
      </c>
      <c r="B277" s="15" t="s">
        <v>552</v>
      </c>
      <c r="C277" s="193" t="s">
        <v>14</v>
      </c>
      <c r="D277" s="48" t="s">
        <v>42</v>
      </c>
      <c r="E277" s="7"/>
      <c r="F277" s="7"/>
      <c r="G277" s="23">
        <f>G294+G278</f>
        <v>3324.6</v>
      </c>
      <c r="H277" s="23">
        <f t="shared" ref="H277:I277" si="69">H294+H278</f>
        <v>1321.6</v>
      </c>
      <c r="I277" s="23">
        <f t="shared" si="69"/>
        <v>1321.6</v>
      </c>
    </row>
    <row r="278" spans="1:9" ht="55.5" customHeight="1" x14ac:dyDescent="0.2">
      <c r="A278" s="201" t="s">
        <v>620</v>
      </c>
      <c r="B278" s="19" t="s">
        <v>552</v>
      </c>
      <c r="C278" s="195" t="s">
        <v>14</v>
      </c>
      <c r="D278" s="71" t="s">
        <v>42</v>
      </c>
      <c r="E278" s="109" t="s">
        <v>249</v>
      </c>
      <c r="F278" s="72"/>
      <c r="G278" s="24">
        <f>G279</f>
        <v>2524.6</v>
      </c>
      <c r="H278" s="24">
        <f>H279</f>
        <v>521.6</v>
      </c>
      <c r="I278" s="24">
        <f>I279</f>
        <v>521.6</v>
      </c>
    </row>
    <row r="279" spans="1:9" ht="46.9" customHeight="1" x14ac:dyDescent="0.2">
      <c r="A279" s="2" t="s">
        <v>544</v>
      </c>
      <c r="B279" s="19" t="s">
        <v>552</v>
      </c>
      <c r="C279" s="249" t="s">
        <v>14</v>
      </c>
      <c r="D279" s="250" t="s">
        <v>42</v>
      </c>
      <c r="E279" s="120" t="s">
        <v>543</v>
      </c>
      <c r="F279" s="72"/>
      <c r="G279" s="24">
        <f>G280+G283+G286+G289</f>
        <v>2524.6</v>
      </c>
      <c r="H279" s="24">
        <f t="shared" ref="H279:I279" si="70">H280+H283+H286+H289</f>
        <v>521.6</v>
      </c>
      <c r="I279" s="24">
        <f t="shared" si="70"/>
        <v>521.6</v>
      </c>
    </row>
    <row r="280" spans="1:9" ht="55.5" customHeight="1" x14ac:dyDescent="0.2">
      <c r="A280" s="2" t="s">
        <v>545</v>
      </c>
      <c r="B280" s="19" t="s">
        <v>552</v>
      </c>
      <c r="C280" s="186" t="s">
        <v>14</v>
      </c>
      <c r="D280" s="52" t="s">
        <v>42</v>
      </c>
      <c r="E280" s="17" t="s">
        <v>546</v>
      </c>
      <c r="F280" s="72"/>
      <c r="G280" s="24">
        <f>G281</f>
        <v>102.6</v>
      </c>
      <c r="H280" s="24">
        <f t="shared" ref="H280:I281" si="71">H281</f>
        <v>102.6</v>
      </c>
      <c r="I280" s="24">
        <f t="shared" si="71"/>
        <v>102.6</v>
      </c>
    </row>
    <row r="281" spans="1:9" ht="46.9" customHeight="1" x14ac:dyDescent="0.2">
      <c r="A281" s="2" t="s">
        <v>556</v>
      </c>
      <c r="B281" s="19" t="s">
        <v>552</v>
      </c>
      <c r="C281" s="186" t="s">
        <v>14</v>
      </c>
      <c r="D281" s="52" t="s">
        <v>42</v>
      </c>
      <c r="E281" s="17" t="s">
        <v>555</v>
      </c>
      <c r="F281" s="72"/>
      <c r="G281" s="24">
        <f>G282</f>
        <v>102.6</v>
      </c>
      <c r="H281" s="24">
        <f t="shared" si="71"/>
        <v>102.6</v>
      </c>
      <c r="I281" s="24">
        <f t="shared" si="71"/>
        <v>102.6</v>
      </c>
    </row>
    <row r="282" spans="1:9" ht="28.5" customHeight="1" x14ac:dyDescent="0.2">
      <c r="A282" s="2" t="s">
        <v>182</v>
      </c>
      <c r="B282" s="19" t="s">
        <v>552</v>
      </c>
      <c r="C282" s="186" t="s">
        <v>14</v>
      </c>
      <c r="D282" s="52" t="s">
        <v>42</v>
      </c>
      <c r="E282" s="17" t="s">
        <v>555</v>
      </c>
      <c r="F282" s="54" t="s">
        <v>57</v>
      </c>
      <c r="G282" s="24">
        <v>102.6</v>
      </c>
      <c r="H282" s="24">
        <v>102.6</v>
      </c>
      <c r="I282" s="24">
        <v>102.6</v>
      </c>
    </row>
    <row r="283" spans="1:9" ht="57.75" customHeight="1" x14ac:dyDescent="0.2">
      <c r="A283" s="2" t="s">
        <v>557</v>
      </c>
      <c r="B283" s="19" t="s">
        <v>552</v>
      </c>
      <c r="C283" s="186" t="s">
        <v>14</v>
      </c>
      <c r="D283" s="52" t="s">
        <v>42</v>
      </c>
      <c r="E283" s="17" t="s">
        <v>558</v>
      </c>
      <c r="F283" s="72"/>
      <c r="G283" s="24">
        <f>G284</f>
        <v>84</v>
      </c>
      <c r="H283" s="24">
        <f t="shared" ref="H283:I284" si="72">H284</f>
        <v>84</v>
      </c>
      <c r="I283" s="24">
        <f t="shared" si="72"/>
        <v>84</v>
      </c>
    </row>
    <row r="284" spans="1:9" ht="46.9" customHeight="1" x14ac:dyDescent="0.2">
      <c r="A284" s="2" t="s">
        <v>556</v>
      </c>
      <c r="B284" s="19" t="s">
        <v>552</v>
      </c>
      <c r="C284" s="186" t="s">
        <v>14</v>
      </c>
      <c r="D284" s="52" t="s">
        <v>42</v>
      </c>
      <c r="E284" s="17" t="s">
        <v>559</v>
      </c>
      <c r="F284" s="54"/>
      <c r="G284" s="24">
        <f>G285</f>
        <v>84</v>
      </c>
      <c r="H284" s="24">
        <f t="shared" si="72"/>
        <v>84</v>
      </c>
      <c r="I284" s="24">
        <f t="shared" si="72"/>
        <v>84</v>
      </c>
    </row>
    <row r="285" spans="1:9" ht="46.9" customHeight="1" x14ac:dyDescent="0.2">
      <c r="A285" s="2" t="s">
        <v>182</v>
      </c>
      <c r="B285" s="19" t="s">
        <v>552</v>
      </c>
      <c r="C285" s="186" t="s">
        <v>14</v>
      </c>
      <c r="D285" s="52" t="s">
        <v>42</v>
      </c>
      <c r="E285" s="17" t="s">
        <v>559</v>
      </c>
      <c r="F285" s="54" t="s">
        <v>57</v>
      </c>
      <c r="G285" s="24">
        <v>84</v>
      </c>
      <c r="H285" s="24">
        <v>84</v>
      </c>
      <c r="I285" s="24">
        <v>84</v>
      </c>
    </row>
    <row r="286" spans="1:9" ht="46.9" customHeight="1" x14ac:dyDescent="0.2">
      <c r="A286" s="2" t="s">
        <v>560</v>
      </c>
      <c r="B286" s="19" t="s">
        <v>552</v>
      </c>
      <c r="C286" s="186" t="s">
        <v>14</v>
      </c>
      <c r="D286" s="52" t="s">
        <v>42</v>
      </c>
      <c r="E286" s="17" t="s">
        <v>561</v>
      </c>
      <c r="F286" s="54"/>
      <c r="G286" s="24">
        <f>G287</f>
        <v>112</v>
      </c>
      <c r="H286" s="24">
        <f t="shared" ref="H286:I287" si="73">H287</f>
        <v>112</v>
      </c>
      <c r="I286" s="24">
        <f t="shared" si="73"/>
        <v>112</v>
      </c>
    </row>
    <row r="287" spans="1:9" ht="46.9" customHeight="1" x14ac:dyDescent="0.2">
      <c r="A287" s="2" t="s">
        <v>556</v>
      </c>
      <c r="B287" s="19" t="s">
        <v>552</v>
      </c>
      <c r="C287" s="186" t="s">
        <v>14</v>
      </c>
      <c r="D287" s="52" t="s">
        <v>42</v>
      </c>
      <c r="E287" s="17" t="s">
        <v>562</v>
      </c>
      <c r="F287" s="54"/>
      <c r="G287" s="24">
        <f>G288</f>
        <v>112</v>
      </c>
      <c r="H287" s="24">
        <f t="shared" si="73"/>
        <v>112</v>
      </c>
      <c r="I287" s="24">
        <f t="shared" si="73"/>
        <v>112</v>
      </c>
    </row>
    <row r="288" spans="1:9" ht="27.75" customHeight="1" x14ac:dyDescent="0.2">
      <c r="A288" s="2" t="s">
        <v>182</v>
      </c>
      <c r="B288" s="19" t="s">
        <v>552</v>
      </c>
      <c r="C288" s="186" t="s">
        <v>14</v>
      </c>
      <c r="D288" s="52" t="s">
        <v>42</v>
      </c>
      <c r="E288" s="17" t="s">
        <v>562</v>
      </c>
      <c r="F288" s="54" t="s">
        <v>57</v>
      </c>
      <c r="G288" s="24">
        <v>112</v>
      </c>
      <c r="H288" s="24">
        <v>112</v>
      </c>
      <c r="I288" s="24">
        <v>112</v>
      </c>
    </row>
    <row r="289" spans="1:9" ht="24.75" customHeight="1" x14ac:dyDescent="0.2">
      <c r="A289" s="2" t="s">
        <v>563</v>
      </c>
      <c r="B289" s="19" t="s">
        <v>552</v>
      </c>
      <c r="C289" s="186" t="s">
        <v>14</v>
      </c>
      <c r="D289" s="52" t="s">
        <v>42</v>
      </c>
      <c r="E289" s="17" t="s">
        <v>564</v>
      </c>
      <c r="F289" s="54"/>
      <c r="G289" s="24">
        <f>G290+G292</f>
        <v>2226</v>
      </c>
      <c r="H289" s="24">
        <f t="shared" ref="H289:I290" si="74">H290</f>
        <v>223</v>
      </c>
      <c r="I289" s="24">
        <f t="shared" si="74"/>
        <v>223</v>
      </c>
    </row>
    <row r="290" spans="1:9" ht="46.9" customHeight="1" x14ac:dyDescent="0.2">
      <c r="A290" s="2" t="s">
        <v>556</v>
      </c>
      <c r="B290" s="19" t="s">
        <v>552</v>
      </c>
      <c r="C290" s="186" t="s">
        <v>14</v>
      </c>
      <c r="D290" s="52" t="s">
        <v>42</v>
      </c>
      <c r="E290" s="17" t="s">
        <v>565</v>
      </c>
      <c r="F290" s="54"/>
      <c r="G290" s="24">
        <f>G291</f>
        <v>2226</v>
      </c>
      <c r="H290" s="24">
        <f t="shared" si="74"/>
        <v>223</v>
      </c>
      <c r="I290" s="24">
        <f t="shared" si="74"/>
        <v>223</v>
      </c>
    </row>
    <row r="291" spans="1:9" ht="33" customHeight="1" x14ac:dyDescent="0.2">
      <c r="A291" s="2" t="s">
        <v>182</v>
      </c>
      <c r="B291" s="19" t="s">
        <v>552</v>
      </c>
      <c r="C291" s="186" t="s">
        <v>14</v>
      </c>
      <c r="D291" s="52" t="s">
        <v>42</v>
      </c>
      <c r="E291" s="17" t="s">
        <v>565</v>
      </c>
      <c r="F291" s="54" t="s">
        <v>57</v>
      </c>
      <c r="G291" s="24">
        <v>2226</v>
      </c>
      <c r="H291" s="24">
        <v>223</v>
      </c>
      <c r="I291" s="24">
        <v>223</v>
      </c>
    </row>
    <row r="292" spans="1:9" ht="33" customHeight="1" x14ac:dyDescent="0.2">
      <c r="A292" s="2" t="s">
        <v>694</v>
      </c>
      <c r="B292" s="19" t="s">
        <v>552</v>
      </c>
      <c r="C292" s="186" t="s">
        <v>14</v>
      </c>
      <c r="D292" s="52" t="s">
        <v>42</v>
      </c>
      <c r="E292" s="17" t="s">
        <v>695</v>
      </c>
      <c r="F292" s="7"/>
      <c r="G292" s="24">
        <f>G293</f>
        <v>0</v>
      </c>
      <c r="H292" s="24">
        <f t="shared" ref="H292:I292" si="75">H293</f>
        <v>0</v>
      </c>
      <c r="I292" s="24">
        <f t="shared" si="75"/>
        <v>0</v>
      </c>
    </row>
    <row r="293" spans="1:9" ht="33" customHeight="1" x14ac:dyDescent="0.2">
      <c r="A293" s="2" t="s">
        <v>182</v>
      </c>
      <c r="B293" s="19" t="s">
        <v>552</v>
      </c>
      <c r="C293" s="186" t="s">
        <v>14</v>
      </c>
      <c r="D293" s="52" t="s">
        <v>42</v>
      </c>
      <c r="E293" s="17" t="s">
        <v>695</v>
      </c>
      <c r="F293" s="7" t="s">
        <v>57</v>
      </c>
      <c r="G293" s="24">
        <v>0</v>
      </c>
      <c r="H293" s="24">
        <v>0</v>
      </c>
      <c r="I293" s="24">
        <v>0</v>
      </c>
    </row>
    <row r="294" spans="1:9" ht="46.15" customHeight="1" x14ac:dyDescent="0.2">
      <c r="A294" s="49" t="s">
        <v>76</v>
      </c>
      <c r="B294" s="19" t="s">
        <v>552</v>
      </c>
      <c r="C294" s="194" t="s">
        <v>14</v>
      </c>
      <c r="D294" s="4" t="s">
        <v>42</v>
      </c>
      <c r="E294" s="7" t="s">
        <v>127</v>
      </c>
      <c r="F294" s="7"/>
      <c r="G294" s="20">
        <f t="shared" ref="G294:I295" si="76">G295</f>
        <v>800</v>
      </c>
      <c r="H294" s="20">
        <f t="shared" si="76"/>
        <v>800</v>
      </c>
      <c r="I294" s="20">
        <f t="shared" si="76"/>
        <v>800</v>
      </c>
    </row>
    <row r="295" spans="1:9" ht="42.75" customHeight="1" x14ac:dyDescent="0.2">
      <c r="A295" s="49" t="s">
        <v>77</v>
      </c>
      <c r="B295" s="19" t="s">
        <v>552</v>
      </c>
      <c r="C295" s="194" t="s">
        <v>14</v>
      </c>
      <c r="D295" s="4" t="s">
        <v>42</v>
      </c>
      <c r="E295" s="7" t="s">
        <v>128</v>
      </c>
      <c r="F295" s="7"/>
      <c r="G295" s="20">
        <f t="shared" si="76"/>
        <v>800</v>
      </c>
      <c r="H295" s="20">
        <f t="shared" si="76"/>
        <v>800</v>
      </c>
      <c r="I295" s="20">
        <f t="shared" si="76"/>
        <v>800</v>
      </c>
    </row>
    <row r="296" spans="1:9" ht="31.15" customHeight="1" x14ac:dyDescent="0.2">
      <c r="A296" s="2" t="s">
        <v>182</v>
      </c>
      <c r="B296" s="19" t="s">
        <v>552</v>
      </c>
      <c r="C296" s="194" t="s">
        <v>14</v>
      </c>
      <c r="D296" s="4" t="s">
        <v>42</v>
      </c>
      <c r="E296" s="7" t="s">
        <v>128</v>
      </c>
      <c r="F296" s="7" t="s">
        <v>57</v>
      </c>
      <c r="G296" s="20">
        <v>800</v>
      </c>
      <c r="H296" s="20">
        <v>800</v>
      </c>
      <c r="I296" s="20">
        <v>800</v>
      </c>
    </row>
    <row r="297" spans="1:9" ht="33" customHeight="1" x14ac:dyDescent="0.2">
      <c r="A297" s="14" t="s">
        <v>135</v>
      </c>
      <c r="B297" s="15" t="s">
        <v>552</v>
      </c>
      <c r="C297" s="15" t="s">
        <v>14</v>
      </c>
      <c r="D297" s="16" t="s">
        <v>47</v>
      </c>
      <c r="E297" s="17"/>
      <c r="F297" s="17"/>
      <c r="G297" s="23">
        <f>G298</f>
        <v>113.80000000000001</v>
      </c>
      <c r="H297" s="23">
        <f t="shared" ref="H297:I297" si="77">H298</f>
        <v>98.800000000000011</v>
      </c>
      <c r="I297" s="23">
        <f t="shared" si="77"/>
        <v>98.800000000000011</v>
      </c>
    </row>
    <row r="298" spans="1:9" ht="54.75" customHeight="1" x14ac:dyDescent="0.2">
      <c r="A298" s="2" t="s">
        <v>634</v>
      </c>
      <c r="B298" s="19" t="s">
        <v>552</v>
      </c>
      <c r="C298" s="19" t="s">
        <v>14</v>
      </c>
      <c r="D298" s="17" t="s">
        <v>47</v>
      </c>
      <c r="E298" s="7" t="s">
        <v>249</v>
      </c>
      <c r="F298" s="17"/>
      <c r="G298" s="20">
        <f>G299+G316</f>
        <v>113.80000000000001</v>
      </c>
      <c r="H298" s="20">
        <f>H299+H316</f>
        <v>98.800000000000011</v>
      </c>
      <c r="I298" s="20">
        <f>I299+I316</f>
        <v>98.800000000000011</v>
      </c>
    </row>
    <row r="299" spans="1:9" ht="29.45" customHeight="1" x14ac:dyDescent="0.2">
      <c r="A299" s="2" t="s">
        <v>67</v>
      </c>
      <c r="B299" s="19" t="s">
        <v>552</v>
      </c>
      <c r="C299" s="19" t="s">
        <v>14</v>
      </c>
      <c r="D299" s="17" t="s">
        <v>47</v>
      </c>
      <c r="E299" s="7" t="s">
        <v>250</v>
      </c>
      <c r="F299" s="17"/>
      <c r="G299" s="20">
        <f>G303+G306+G309+G313+G300</f>
        <v>108.80000000000001</v>
      </c>
      <c r="H299" s="20">
        <f t="shared" ref="H299:I299" si="78">H303+H306+H309+H313+H300</f>
        <v>93.800000000000011</v>
      </c>
      <c r="I299" s="20">
        <f t="shared" si="78"/>
        <v>93.800000000000011</v>
      </c>
    </row>
    <row r="300" spans="1:9" ht="24.75" customHeight="1" x14ac:dyDescent="0.2">
      <c r="A300" s="202" t="s">
        <v>126</v>
      </c>
      <c r="B300" s="19" t="s">
        <v>552</v>
      </c>
      <c r="C300" s="19" t="s">
        <v>14</v>
      </c>
      <c r="D300" s="17" t="s">
        <v>47</v>
      </c>
      <c r="E300" s="7" t="s">
        <v>251</v>
      </c>
      <c r="F300" s="17"/>
      <c r="G300" s="20">
        <f t="shared" ref="G300:I301" si="79">G301</f>
        <v>7.4</v>
      </c>
      <c r="H300" s="20">
        <f t="shared" si="79"/>
        <v>7.4</v>
      </c>
      <c r="I300" s="20">
        <f t="shared" si="79"/>
        <v>7.4</v>
      </c>
    </row>
    <row r="301" spans="1:9" ht="36.75" customHeight="1" x14ac:dyDescent="0.2">
      <c r="A301" s="202" t="s">
        <v>68</v>
      </c>
      <c r="B301" s="19" t="s">
        <v>552</v>
      </c>
      <c r="C301" s="19" t="s">
        <v>14</v>
      </c>
      <c r="D301" s="17" t="s">
        <v>47</v>
      </c>
      <c r="E301" s="7" t="s">
        <v>252</v>
      </c>
      <c r="F301" s="17"/>
      <c r="G301" s="20">
        <f t="shared" si="79"/>
        <v>7.4</v>
      </c>
      <c r="H301" s="20">
        <f t="shared" si="79"/>
        <v>7.4</v>
      </c>
      <c r="I301" s="20">
        <f t="shared" si="79"/>
        <v>7.4</v>
      </c>
    </row>
    <row r="302" spans="1:9" ht="24.75" customHeight="1" x14ac:dyDescent="0.2">
      <c r="A302" s="50" t="s">
        <v>182</v>
      </c>
      <c r="B302" s="19" t="s">
        <v>552</v>
      </c>
      <c r="C302" s="19" t="s">
        <v>14</v>
      </c>
      <c r="D302" s="17" t="s">
        <v>47</v>
      </c>
      <c r="E302" s="7" t="s">
        <v>252</v>
      </c>
      <c r="F302" s="17" t="s">
        <v>57</v>
      </c>
      <c r="G302" s="20">
        <v>7.4</v>
      </c>
      <c r="H302" s="20">
        <v>7.4</v>
      </c>
      <c r="I302" s="20">
        <v>7.4</v>
      </c>
    </row>
    <row r="303" spans="1:9" ht="24.75" customHeight="1" x14ac:dyDescent="0.2">
      <c r="A303" s="2" t="s">
        <v>2</v>
      </c>
      <c r="B303" s="19" t="s">
        <v>552</v>
      </c>
      <c r="C303" s="19" t="s">
        <v>14</v>
      </c>
      <c r="D303" s="17" t="s">
        <v>47</v>
      </c>
      <c r="E303" s="7" t="s">
        <v>255</v>
      </c>
      <c r="F303" s="17"/>
      <c r="G303" s="20">
        <f t="shared" ref="G303:I304" si="80">G304</f>
        <v>19</v>
      </c>
      <c r="H303" s="20">
        <f t="shared" si="80"/>
        <v>4</v>
      </c>
      <c r="I303" s="20">
        <f t="shared" si="80"/>
        <v>4</v>
      </c>
    </row>
    <row r="304" spans="1:9" ht="24.75" customHeight="1" x14ac:dyDescent="0.2">
      <c r="A304" s="2" t="s">
        <v>68</v>
      </c>
      <c r="B304" s="19" t="s">
        <v>552</v>
      </c>
      <c r="C304" s="19" t="s">
        <v>14</v>
      </c>
      <c r="D304" s="17" t="s">
        <v>47</v>
      </c>
      <c r="E304" s="7" t="s">
        <v>256</v>
      </c>
      <c r="F304" s="17"/>
      <c r="G304" s="20">
        <f t="shared" si="80"/>
        <v>19</v>
      </c>
      <c r="H304" s="20">
        <f t="shared" si="80"/>
        <v>4</v>
      </c>
      <c r="I304" s="20">
        <f t="shared" si="80"/>
        <v>4</v>
      </c>
    </row>
    <row r="305" spans="1:9" ht="17.45" customHeight="1" x14ac:dyDescent="0.2">
      <c r="A305" s="2" t="s">
        <v>184</v>
      </c>
      <c r="B305" s="19" t="s">
        <v>552</v>
      </c>
      <c r="C305" s="19" t="s">
        <v>14</v>
      </c>
      <c r="D305" s="17" t="s">
        <v>47</v>
      </c>
      <c r="E305" s="7" t="s">
        <v>256</v>
      </c>
      <c r="F305" s="17" t="s">
        <v>185</v>
      </c>
      <c r="G305" s="20">
        <v>19</v>
      </c>
      <c r="H305" s="20">
        <v>4</v>
      </c>
      <c r="I305" s="20">
        <v>4</v>
      </c>
    </row>
    <row r="306" spans="1:9" ht="45" customHeight="1" x14ac:dyDescent="0.2">
      <c r="A306" s="2" t="s">
        <v>3</v>
      </c>
      <c r="B306" s="19" t="s">
        <v>552</v>
      </c>
      <c r="C306" s="19" t="s">
        <v>14</v>
      </c>
      <c r="D306" s="17" t="s">
        <v>47</v>
      </c>
      <c r="E306" s="7" t="s">
        <v>257</v>
      </c>
      <c r="F306" s="17"/>
      <c r="G306" s="20">
        <f t="shared" ref="G306:I307" si="81">G307</f>
        <v>73.900000000000006</v>
      </c>
      <c r="H306" s="20">
        <f t="shared" si="81"/>
        <v>73.900000000000006</v>
      </c>
      <c r="I306" s="20">
        <f t="shared" si="81"/>
        <v>73.900000000000006</v>
      </c>
    </row>
    <row r="307" spans="1:9" ht="34.9" customHeight="1" x14ac:dyDescent="0.2">
      <c r="A307" s="2" t="s">
        <v>102</v>
      </c>
      <c r="B307" s="19" t="s">
        <v>552</v>
      </c>
      <c r="C307" s="19" t="s">
        <v>14</v>
      </c>
      <c r="D307" s="17" t="s">
        <v>47</v>
      </c>
      <c r="E307" s="7" t="s">
        <v>258</v>
      </c>
      <c r="F307" s="17"/>
      <c r="G307" s="20">
        <f t="shared" si="81"/>
        <v>73.900000000000006</v>
      </c>
      <c r="H307" s="20">
        <f t="shared" si="81"/>
        <v>73.900000000000006</v>
      </c>
      <c r="I307" s="20">
        <f t="shared" si="81"/>
        <v>73.900000000000006</v>
      </c>
    </row>
    <row r="308" spans="1:9" ht="30" customHeight="1" x14ac:dyDescent="0.2">
      <c r="A308" s="2" t="s">
        <v>182</v>
      </c>
      <c r="B308" s="19" t="s">
        <v>552</v>
      </c>
      <c r="C308" s="19" t="s">
        <v>14</v>
      </c>
      <c r="D308" s="17" t="s">
        <v>47</v>
      </c>
      <c r="E308" s="7" t="s">
        <v>258</v>
      </c>
      <c r="F308" s="17" t="s">
        <v>57</v>
      </c>
      <c r="G308" s="20">
        <v>73.900000000000006</v>
      </c>
      <c r="H308" s="20">
        <v>73.900000000000006</v>
      </c>
      <c r="I308" s="20">
        <v>73.900000000000006</v>
      </c>
    </row>
    <row r="309" spans="1:9" ht="68.45" customHeight="1" x14ac:dyDescent="0.2">
      <c r="A309" s="2" t="s">
        <v>4</v>
      </c>
      <c r="B309" s="19" t="s">
        <v>552</v>
      </c>
      <c r="C309" s="19" t="s">
        <v>14</v>
      </c>
      <c r="D309" s="17" t="s">
        <v>47</v>
      </c>
      <c r="E309" s="7" t="s">
        <v>436</v>
      </c>
      <c r="F309" s="17"/>
      <c r="G309" s="20">
        <f t="shared" ref="G309:I309" si="82">G310</f>
        <v>4</v>
      </c>
      <c r="H309" s="20">
        <f t="shared" si="82"/>
        <v>4</v>
      </c>
      <c r="I309" s="20">
        <f t="shared" si="82"/>
        <v>4</v>
      </c>
    </row>
    <row r="310" spans="1:9" ht="34.9" customHeight="1" x14ac:dyDescent="0.2">
      <c r="A310" s="2" t="s">
        <v>68</v>
      </c>
      <c r="B310" s="19" t="s">
        <v>552</v>
      </c>
      <c r="C310" s="19" t="s">
        <v>14</v>
      </c>
      <c r="D310" s="17" t="s">
        <v>47</v>
      </c>
      <c r="E310" s="7" t="s">
        <v>437</v>
      </c>
      <c r="F310" s="17"/>
      <c r="G310" s="20">
        <f>G311+G312</f>
        <v>4</v>
      </c>
      <c r="H310" s="20">
        <f t="shared" ref="H310:I310" si="83">H311+H312</f>
        <v>4</v>
      </c>
      <c r="I310" s="20">
        <f t="shared" si="83"/>
        <v>4</v>
      </c>
    </row>
    <row r="311" spans="1:9" ht="24.75" customHeight="1" x14ac:dyDescent="0.2">
      <c r="A311" s="2" t="s">
        <v>182</v>
      </c>
      <c r="B311" s="19" t="s">
        <v>552</v>
      </c>
      <c r="C311" s="19" t="s">
        <v>14</v>
      </c>
      <c r="D311" s="17" t="s">
        <v>47</v>
      </c>
      <c r="E311" s="7" t="s">
        <v>437</v>
      </c>
      <c r="F311" s="17" t="s">
        <v>57</v>
      </c>
      <c r="G311" s="20">
        <v>0</v>
      </c>
      <c r="H311" s="20">
        <v>0</v>
      </c>
      <c r="I311" s="20">
        <v>0</v>
      </c>
    </row>
    <row r="312" spans="1:9" ht="18" customHeight="1" x14ac:dyDescent="0.2">
      <c r="A312" s="202" t="s">
        <v>184</v>
      </c>
      <c r="B312" s="19" t="s">
        <v>552</v>
      </c>
      <c r="C312" s="19" t="s">
        <v>14</v>
      </c>
      <c r="D312" s="17" t="s">
        <v>47</v>
      </c>
      <c r="E312" s="7" t="s">
        <v>437</v>
      </c>
      <c r="F312" s="17" t="s">
        <v>185</v>
      </c>
      <c r="G312" s="20">
        <v>4</v>
      </c>
      <c r="H312" s="20">
        <v>4</v>
      </c>
      <c r="I312" s="20">
        <v>4</v>
      </c>
    </row>
    <row r="313" spans="1:9" ht="25.9" customHeight="1" x14ac:dyDescent="0.2">
      <c r="A313" s="2" t="s">
        <v>5</v>
      </c>
      <c r="B313" s="19" t="s">
        <v>552</v>
      </c>
      <c r="C313" s="19" t="s">
        <v>14</v>
      </c>
      <c r="D313" s="17" t="s">
        <v>47</v>
      </c>
      <c r="E313" s="7" t="s">
        <v>438</v>
      </c>
      <c r="F313" s="17"/>
      <c r="G313" s="20">
        <f t="shared" ref="G313:I314" si="84">G314</f>
        <v>4.5</v>
      </c>
      <c r="H313" s="20">
        <f t="shared" si="84"/>
        <v>4.5</v>
      </c>
      <c r="I313" s="20">
        <f t="shared" si="84"/>
        <v>4.5</v>
      </c>
    </row>
    <row r="314" spans="1:9" ht="24.75" customHeight="1" x14ac:dyDescent="0.2">
      <c r="A314" s="2" t="s">
        <v>68</v>
      </c>
      <c r="B314" s="19" t="s">
        <v>552</v>
      </c>
      <c r="C314" s="19" t="s">
        <v>14</v>
      </c>
      <c r="D314" s="17" t="s">
        <v>47</v>
      </c>
      <c r="E314" s="7" t="s">
        <v>439</v>
      </c>
      <c r="F314" s="17"/>
      <c r="G314" s="20">
        <f t="shared" si="84"/>
        <v>4.5</v>
      </c>
      <c r="H314" s="20">
        <f t="shared" si="84"/>
        <v>4.5</v>
      </c>
      <c r="I314" s="20">
        <f t="shared" si="84"/>
        <v>4.5</v>
      </c>
    </row>
    <row r="315" spans="1:9" ht="24.75" customHeight="1" x14ac:dyDescent="0.2">
      <c r="A315" s="2" t="s">
        <v>182</v>
      </c>
      <c r="B315" s="19" t="s">
        <v>552</v>
      </c>
      <c r="C315" s="19" t="s">
        <v>14</v>
      </c>
      <c r="D315" s="17" t="s">
        <v>47</v>
      </c>
      <c r="E315" s="7" t="s">
        <v>439</v>
      </c>
      <c r="F315" s="17" t="s">
        <v>57</v>
      </c>
      <c r="G315" s="20">
        <v>4.5</v>
      </c>
      <c r="H315" s="20">
        <v>4.5</v>
      </c>
      <c r="I315" s="20">
        <v>4.5</v>
      </c>
    </row>
    <row r="316" spans="1:9" ht="24.75" customHeight="1" x14ac:dyDescent="0.2">
      <c r="A316" s="201" t="s">
        <v>69</v>
      </c>
      <c r="B316" s="19" t="s">
        <v>552</v>
      </c>
      <c r="C316" s="195" t="s">
        <v>14</v>
      </c>
      <c r="D316" s="71" t="s">
        <v>47</v>
      </c>
      <c r="E316" s="28" t="s">
        <v>259</v>
      </c>
      <c r="F316" s="72"/>
      <c r="G316" s="20">
        <f>G317</f>
        <v>5</v>
      </c>
      <c r="H316" s="20">
        <f t="shared" ref="H316:I316" si="85">H317</f>
        <v>5</v>
      </c>
      <c r="I316" s="20">
        <f t="shared" si="85"/>
        <v>5</v>
      </c>
    </row>
    <row r="317" spans="1:9" ht="31.15" customHeight="1" x14ac:dyDescent="0.2">
      <c r="A317" s="60" t="s">
        <v>443</v>
      </c>
      <c r="B317" s="19" t="s">
        <v>552</v>
      </c>
      <c r="C317" s="19" t="s">
        <v>14</v>
      </c>
      <c r="D317" s="17" t="s">
        <v>47</v>
      </c>
      <c r="E317" s="7" t="s">
        <v>444</v>
      </c>
      <c r="F317" s="17"/>
      <c r="G317" s="20">
        <f>G318</f>
        <v>5</v>
      </c>
      <c r="H317" s="20">
        <f t="shared" ref="H317:I318" si="86">H318</f>
        <v>5</v>
      </c>
      <c r="I317" s="20">
        <f t="shared" si="86"/>
        <v>5</v>
      </c>
    </row>
    <row r="318" spans="1:9" ht="31.15" customHeight="1" x14ac:dyDescent="0.2">
      <c r="A318" s="168" t="s">
        <v>70</v>
      </c>
      <c r="B318" s="19" t="s">
        <v>552</v>
      </c>
      <c r="C318" s="19" t="s">
        <v>14</v>
      </c>
      <c r="D318" s="17" t="s">
        <v>47</v>
      </c>
      <c r="E318" s="7" t="s">
        <v>445</v>
      </c>
      <c r="F318" s="17"/>
      <c r="G318" s="20">
        <f>G319</f>
        <v>5</v>
      </c>
      <c r="H318" s="20">
        <f t="shared" si="86"/>
        <v>5</v>
      </c>
      <c r="I318" s="20">
        <f t="shared" si="86"/>
        <v>5</v>
      </c>
    </row>
    <row r="319" spans="1:9" ht="30" customHeight="1" x14ac:dyDescent="0.2">
      <c r="A319" s="163" t="s">
        <v>182</v>
      </c>
      <c r="B319" s="19" t="s">
        <v>552</v>
      </c>
      <c r="C319" s="19" t="s">
        <v>14</v>
      </c>
      <c r="D319" s="17" t="s">
        <v>47</v>
      </c>
      <c r="E319" s="7" t="s">
        <v>445</v>
      </c>
      <c r="F319" s="7" t="s">
        <v>57</v>
      </c>
      <c r="G319" s="20">
        <v>5</v>
      </c>
      <c r="H319" s="20">
        <v>5</v>
      </c>
      <c r="I319" s="20">
        <v>5</v>
      </c>
    </row>
    <row r="320" spans="1:9" ht="24.75" customHeight="1" x14ac:dyDescent="0.25">
      <c r="A320" s="9" t="s">
        <v>24</v>
      </c>
      <c r="B320" s="10" t="s">
        <v>552</v>
      </c>
      <c r="C320" s="10" t="s">
        <v>15</v>
      </c>
      <c r="D320" s="16"/>
      <c r="E320" s="7"/>
      <c r="F320" s="7"/>
      <c r="G320" s="21">
        <f>G321+G346+G336</f>
        <v>80352.599999999991</v>
      </c>
      <c r="H320" s="21">
        <f>H321+H346+H336</f>
        <v>21773.1</v>
      </c>
      <c r="I320" s="21">
        <f>I321+I346+I336</f>
        <v>20924.099999999999</v>
      </c>
    </row>
    <row r="321" spans="1:9" ht="14.25" customHeight="1" x14ac:dyDescent="0.2">
      <c r="A321" s="22" t="s">
        <v>134</v>
      </c>
      <c r="B321" s="15" t="s">
        <v>552</v>
      </c>
      <c r="C321" s="15" t="s">
        <v>15</v>
      </c>
      <c r="D321" s="16" t="s">
        <v>28</v>
      </c>
      <c r="E321" s="7"/>
      <c r="F321" s="7"/>
      <c r="G321" s="23">
        <f>G326+G322</f>
        <v>1290.7</v>
      </c>
      <c r="H321" s="23">
        <f>H326</f>
        <v>70</v>
      </c>
      <c r="I321" s="23">
        <f>I326</f>
        <v>70</v>
      </c>
    </row>
    <row r="322" spans="1:9" ht="47.45" customHeight="1" x14ac:dyDescent="0.2">
      <c r="A322" s="202" t="s">
        <v>531</v>
      </c>
      <c r="B322" s="19" t="s">
        <v>552</v>
      </c>
      <c r="C322" s="37" t="s">
        <v>15</v>
      </c>
      <c r="D322" s="38" t="s">
        <v>28</v>
      </c>
      <c r="E322" s="38" t="s">
        <v>209</v>
      </c>
      <c r="F322" s="51"/>
      <c r="G322" s="24">
        <f>G323</f>
        <v>1220.7</v>
      </c>
      <c r="H322" s="24">
        <v>0</v>
      </c>
      <c r="I322" s="24">
        <v>0</v>
      </c>
    </row>
    <row r="323" spans="1:9" ht="28.15" customHeight="1" x14ac:dyDescent="0.2">
      <c r="A323" s="202" t="s">
        <v>507</v>
      </c>
      <c r="B323" s="19" t="s">
        <v>552</v>
      </c>
      <c r="C323" s="37" t="s">
        <v>15</v>
      </c>
      <c r="D323" s="38" t="s">
        <v>28</v>
      </c>
      <c r="E323" s="38" t="s">
        <v>506</v>
      </c>
      <c r="F323" s="51"/>
      <c r="G323" s="24">
        <f>G324</f>
        <v>1220.7</v>
      </c>
      <c r="H323" s="24">
        <v>0</v>
      </c>
      <c r="I323" s="24">
        <v>0</v>
      </c>
    </row>
    <row r="324" spans="1:9" ht="51.75" customHeight="1" x14ac:dyDescent="0.2">
      <c r="A324" s="202" t="s">
        <v>509</v>
      </c>
      <c r="B324" s="19" t="s">
        <v>552</v>
      </c>
      <c r="C324" s="37" t="s">
        <v>15</v>
      </c>
      <c r="D324" s="38" t="s">
        <v>28</v>
      </c>
      <c r="E324" s="38" t="s">
        <v>508</v>
      </c>
      <c r="F324" s="51"/>
      <c r="G324" s="24">
        <f>G325</f>
        <v>1220.7</v>
      </c>
      <c r="H324" s="24">
        <v>0</v>
      </c>
      <c r="I324" s="24">
        <v>0</v>
      </c>
    </row>
    <row r="325" spans="1:9" ht="25.9" customHeight="1" x14ac:dyDescent="0.2">
      <c r="A325" s="202" t="s">
        <v>182</v>
      </c>
      <c r="B325" s="19" t="s">
        <v>552</v>
      </c>
      <c r="C325" s="37" t="s">
        <v>15</v>
      </c>
      <c r="D325" s="38" t="s">
        <v>28</v>
      </c>
      <c r="E325" s="38" t="s">
        <v>508</v>
      </c>
      <c r="F325" s="51" t="s">
        <v>57</v>
      </c>
      <c r="G325" s="24">
        <v>1220.7</v>
      </c>
      <c r="H325" s="24">
        <v>0</v>
      </c>
      <c r="I325" s="24">
        <v>0</v>
      </c>
    </row>
    <row r="326" spans="1:9" ht="53.25" customHeight="1" x14ac:dyDescent="0.2">
      <c r="A326" s="2" t="s">
        <v>610</v>
      </c>
      <c r="B326" s="19" t="s">
        <v>552</v>
      </c>
      <c r="C326" s="19" t="s">
        <v>15</v>
      </c>
      <c r="D326" s="17" t="s">
        <v>28</v>
      </c>
      <c r="E326" s="7" t="s">
        <v>262</v>
      </c>
      <c r="F326" s="7"/>
      <c r="G326" s="20">
        <f>G328+G330+G333</f>
        <v>70</v>
      </c>
      <c r="H326" s="20">
        <f>H328+H330+H333</f>
        <v>70</v>
      </c>
      <c r="I326" s="20">
        <f>I328+I330+I333</f>
        <v>70</v>
      </c>
    </row>
    <row r="327" spans="1:9" ht="27" customHeight="1" x14ac:dyDescent="0.2">
      <c r="A327" s="2" t="s">
        <v>624</v>
      </c>
      <c r="B327" s="19" t="s">
        <v>552</v>
      </c>
      <c r="C327" s="19" t="s">
        <v>15</v>
      </c>
      <c r="D327" s="17" t="s">
        <v>28</v>
      </c>
      <c r="E327" s="7" t="s">
        <v>263</v>
      </c>
      <c r="F327" s="7"/>
      <c r="G327" s="20">
        <f t="shared" ref="G327:I328" si="87">G328</f>
        <v>20</v>
      </c>
      <c r="H327" s="20">
        <f t="shared" si="87"/>
        <v>20</v>
      </c>
      <c r="I327" s="20">
        <f t="shared" si="87"/>
        <v>20</v>
      </c>
    </row>
    <row r="328" spans="1:9" ht="34.9" customHeight="1" x14ac:dyDescent="0.2">
      <c r="A328" s="2" t="s">
        <v>137</v>
      </c>
      <c r="B328" s="19" t="s">
        <v>552</v>
      </c>
      <c r="C328" s="19" t="s">
        <v>15</v>
      </c>
      <c r="D328" s="17" t="s">
        <v>28</v>
      </c>
      <c r="E328" s="7" t="s">
        <v>264</v>
      </c>
      <c r="F328" s="7"/>
      <c r="G328" s="20">
        <f t="shared" si="87"/>
        <v>20</v>
      </c>
      <c r="H328" s="20">
        <f t="shared" si="87"/>
        <v>20</v>
      </c>
      <c r="I328" s="20">
        <f t="shared" si="87"/>
        <v>20</v>
      </c>
    </row>
    <row r="329" spans="1:9" ht="28.5" customHeight="1" x14ac:dyDescent="0.2">
      <c r="A329" s="2" t="s">
        <v>182</v>
      </c>
      <c r="B329" s="19" t="s">
        <v>552</v>
      </c>
      <c r="C329" s="19" t="s">
        <v>15</v>
      </c>
      <c r="D329" s="17" t="s">
        <v>28</v>
      </c>
      <c r="E329" s="7" t="s">
        <v>264</v>
      </c>
      <c r="F329" s="7" t="s">
        <v>57</v>
      </c>
      <c r="G329" s="20">
        <v>20</v>
      </c>
      <c r="H329" s="20">
        <v>20</v>
      </c>
      <c r="I329" s="20">
        <v>20</v>
      </c>
    </row>
    <row r="330" spans="1:9" ht="40.15" customHeight="1" x14ac:dyDescent="0.2">
      <c r="A330" s="2" t="s">
        <v>625</v>
      </c>
      <c r="B330" s="19" t="s">
        <v>552</v>
      </c>
      <c r="C330" s="19" t="s">
        <v>15</v>
      </c>
      <c r="D330" s="17" t="s">
        <v>28</v>
      </c>
      <c r="E330" s="7" t="s">
        <v>265</v>
      </c>
      <c r="F330" s="7"/>
      <c r="G330" s="20">
        <f t="shared" ref="G330:I331" si="88">G331</f>
        <v>40</v>
      </c>
      <c r="H330" s="20">
        <f t="shared" si="88"/>
        <v>40</v>
      </c>
      <c r="I330" s="20">
        <f t="shared" si="88"/>
        <v>40</v>
      </c>
    </row>
    <row r="331" spans="1:9" ht="36" customHeight="1" x14ac:dyDescent="0.2">
      <c r="A331" s="2" t="s">
        <v>137</v>
      </c>
      <c r="B331" s="19" t="s">
        <v>552</v>
      </c>
      <c r="C331" s="19" t="s">
        <v>15</v>
      </c>
      <c r="D331" s="17" t="s">
        <v>28</v>
      </c>
      <c r="E331" s="7" t="s">
        <v>266</v>
      </c>
      <c r="F331" s="7"/>
      <c r="G331" s="20">
        <f t="shared" si="88"/>
        <v>40</v>
      </c>
      <c r="H331" s="20">
        <f t="shared" si="88"/>
        <v>40</v>
      </c>
      <c r="I331" s="20">
        <f t="shared" si="88"/>
        <v>40</v>
      </c>
    </row>
    <row r="332" spans="1:9" ht="26.45" customHeight="1" x14ac:dyDescent="0.2">
      <c r="A332" s="2" t="s">
        <v>182</v>
      </c>
      <c r="B332" s="19" t="s">
        <v>552</v>
      </c>
      <c r="C332" s="19" t="s">
        <v>15</v>
      </c>
      <c r="D332" s="17" t="s">
        <v>28</v>
      </c>
      <c r="E332" s="7" t="s">
        <v>266</v>
      </c>
      <c r="F332" s="7" t="s">
        <v>57</v>
      </c>
      <c r="G332" s="20">
        <v>40</v>
      </c>
      <c r="H332" s="20">
        <v>40</v>
      </c>
      <c r="I332" s="20">
        <v>40</v>
      </c>
    </row>
    <row r="333" spans="1:9" ht="24.75" customHeight="1" x14ac:dyDescent="0.2">
      <c r="A333" s="2" t="s">
        <v>103</v>
      </c>
      <c r="B333" s="19" t="s">
        <v>552</v>
      </c>
      <c r="C333" s="19" t="s">
        <v>15</v>
      </c>
      <c r="D333" s="17" t="s">
        <v>28</v>
      </c>
      <c r="E333" s="7" t="s">
        <v>267</v>
      </c>
      <c r="F333" s="7"/>
      <c r="G333" s="20">
        <f t="shared" ref="G333:I334" si="89">G334</f>
        <v>10</v>
      </c>
      <c r="H333" s="20">
        <f t="shared" si="89"/>
        <v>10</v>
      </c>
      <c r="I333" s="20">
        <f t="shared" si="89"/>
        <v>10</v>
      </c>
    </row>
    <row r="334" spans="1:9" ht="39.4" customHeight="1" x14ac:dyDescent="0.2">
      <c r="A334" s="2" t="s">
        <v>137</v>
      </c>
      <c r="B334" s="19" t="s">
        <v>552</v>
      </c>
      <c r="C334" s="19" t="s">
        <v>15</v>
      </c>
      <c r="D334" s="17" t="s">
        <v>28</v>
      </c>
      <c r="E334" s="7" t="s">
        <v>268</v>
      </c>
      <c r="F334" s="7"/>
      <c r="G334" s="20">
        <f t="shared" si="89"/>
        <v>10</v>
      </c>
      <c r="H334" s="20">
        <f t="shared" si="89"/>
        <v>10</v>
      </c>
      <c r="I334" s="20">
        <f t="shared" si="89"/>
        <v>10</v>
      </c>
    </row>
    <row r="335" spans="1:9" ht="27" customHeight="1" x14ac:dyDescent="0.2">
      <c r="A335" s="2" t="s">
        <v>182</v>
      </c>
      <c r="B335" s="19" t="s">
        <v>552</v>
      </c>
      <c r="C335" s="19" t="s">
        <v>15</v>
      </c>
      <c r="D335" s="17" t="s">
        <v>28</v>
      </c>
      <c r="E335" s="7" t="s">
        <v>268</v>
      </c>
      <c r="F335" s="7" t="s">
        <v>57</v>
      </c>
      <c r="G335" s="20">
        <v>10</v>
      </c>
      <c r="H335" s="20">
        <v>10</v>
      </c>
      <c r="I335" s="20">
        <v>10</v>
      </c>
    </row>
    <row r="336" spans="1:9" ht="21" customHeight="1" x14ac:dyDescent="0.2">
      <c r="A336" s="22" t="s">
        <v>26</v>
      </c>
      <c r="B336" s="15" t="s">
        <v>552</v>
      </c>
      <c r="C336" s="15" t="s">
        <v>15</v>
      </c>
      <c r="D336" s="16" t="s">
        <v>23</v>
      </c>
      <c r="E336" s="7"/>
      <c r="F336" s="7"/>
      <c r="G336" s="23">
        <f>G337</f>
        <v>77884.2</v>
      </c>
      <c r="H336" s="23">
        <f>H337</f>
        <v>21543.1</v>
      </c>
      <c r="I336" s="23">
        <f>I337</f>
        <v>20694.099999999999</v>
      </c>
    </row>
    <row r="337" spans="1:9" ht="53.25" customHeight="1" x14ac:dyDescent="0.2">
      <c r="A337" s="2" t="s">
        <v>615</v>
      </c>
      <c r="B337" s="19" t="s">
        <v>552</v>
      </c>
      <c r="C337" s="19" t="s">
        <v>15</v>
      </c>
      <c r="D337" s="17" t="s">
        <v>23</v>
      </c>
      <c r="E337" s="17" t="s">
        <v>269</v>
      </c>
      <c r="F337" s="17"/>
      <c r="G337" s="20">
        <f t="shared" ref="G337:H337" si="90">G338+G343</f>
        <v>77884.2</v>
      </c>
      <c r="H337" s="20">
        <f t="shared" si="90"/>
        <v>21543.1</v>
      </c>
      <c r="I337" s="20">
        <f t="shared" ref="I337" si="91">I338+I343</f>
        <v>20694.099999999999</v>
      </c>
    </row>
    <row r="338" spans="1:9" ht="56.45" customHeight="1" x14ac:dyDescent="0.2">
      <c r="A338" s="2" t="s">
        <v>431</v>
      </c>
      <c r="B338" s="19" t="s">
        <v>552</v>
      </c>
      <c r="C338" s="19" t="s">
        <v>15</v>
      </c>
      <c r="D338" s="17" t="s">
        <v>23</v>
      </c>
      <c r="E338" s="7" t="s">
        <v>270</v>
      </c>
      <c r="F338" s="7"/>
      <c r="G338" s="20">
        <f t="shared" ref="G338:H338" si="92">G339+G341</f>
        <v>55734.799999999996</v>
      </c>
      <c r="H338" s="20">
        <f t="shared" si="92"/>
        <v>4163.1000000000004</v>
      </c>
      <c r="I338" s="20">
        <f t="shared" ref="I338" si="93">I339+I341</f>
        <v>4163.1000000000004</v>
      </c>
    </row>
    <row r="339" spans="1:9" ht="41.25" customHeight="1" x14ac:dyDescent="0.2">
      <c r="A339" s="2" t="s">
        <v>169</v>
      </c>
      <c r="B339" s="19" t="s">
        <v>552</v>
      </c>
      <c r="C339" s="19" t="s">
        <v>15</v>
      </c>
      <c r="D339" s="17" t="s">
        <v>23</v>
      </c>
      <c r="E339" s="7" t="s">
        <v>271</v>
      </c>
      <c r="F339" s="7"/>
      <c r="G339" s="20">
        <f t="shared" ref="G339:I339" si="94">G340</f>
        <v>54636.6</v>
      </c>
      <c r="H339" s="20">
        <f t="shared" si="94"/>
        <v>3105.7</v>
      </c>
      <c r="I339" s="20">
        <f t="shared" si="94"/>
        <v>3105.7</v>
      </c>
    </row>
    <row r="340" spans="1:9" ht="33" customHeight="1" x14ac:dyDescent="0.2">
      <c r="A340" s="2" t="s">
        <v>182</v>
      </c>
      <c r="B340" s="19" t="s">
        <v>552</v>
      </c>
      <c r="C340" s="19" t="s">
        <v>15</v>
      </c>
      <c r="D340" s="17" t="s">
        <v>23</v>
      </c>
      <c r="E340" s="7" t="s">
        <v>271</v>
      </c>
      <c r="F340" s="7" t="s">
        <v>57</v>
      </c>
      <c r="G340" s="20">
        <v>54636.6</v>
      </c>
      <c r="H340" s="20">
        <v>3105.7</v>
      </c>
      <c r="I340" s="20">
        <v>3105.7</v>
      </c>
    </row>
    <row r="341" spans="1:9" ht="24.75" customHeight="1" x14ac:dyDescent="0.2">
      <c r="A341" s="2" t="s">
        <v>172</v>
      </c>
      <c r="B341" s="19" t="s">
        <v>552</v>
      </c>
      <c r="C341" s="19" t="s">
        <v>15</v>
      </c>
      <c r="D341" s="17" t="s">
        <v>23</v>
      </c>
      <c r="E341" s="7" t="s">
        <v>272</v>
      </c>
      <c r="F341" s="7"/>
      <c r="G341" s="20">
        <f t="shared" ref="G341:I341" si="95">G342</f>
        <v>1098.2</v>
      </c>
      <c r="H341" s="20">
        <f t="shared" si="95"/>
        <v>1057.4000000000001</v>
      </c>
      <c r="I341" s="20">
        <f t="shared" si="95"/>
        <v>1057.4000000000001</v>
      </c>
    </row>
    <row r="342" spans="1:9" ht="40.5" customHeight="1" x14ac:dyDescent="0.2">
      <c r="A342" s="2" t="s">
        <v>182</v>
      </c>
      <c r="B342" s="19" t="s">
        <v>552</v>
      </c>
      <c r="C342" s="19" t="s">
        <v>15</v>
      </c>
      <c r="D342" s="17" t="s">
        <v>23</v>
      </c>
      <c r="E342" s="7" t="s">
        <v>272</v>
      </c>
      <c r="F342" s="7" t="s">
        <v>57</v>
      </c>
      <c r="G342" s="20">
        <v>1098.2</v>
      </c>
      <c r="H342" s="20">
        <v>1057.4000000000001</v>
      </c>
      <c r="I342" s="20">
        <v>1057.4000000000001</v>
      </c>
    </row>
    <row r="343" spans="1:9" ht="47.45" customHeight="1" x14ac:dyDescent="0.2">
      <c r="A343" s="2" t="s">
        <v>616</v>
      </c>
      <c r="B343" s="19" t="s">
        <v>552</v>
      </c>
      <c r="C343" s="34" t="s">
        <v>15</v>
      </c>
      <c r="D343" s="7" t="s">
        <v>23</v>
      </c>
      <c r="E343" s="7" t="s">
        <v>273</v>
      </c>
      <c r="F343" s="7"/>
      <c r="G343" s="20">
        <f t="shared" ref="G343:I344" si="96">G344</f>
        <v>22149.4</v>
      </c>
      <c r="H343" s="20">
        <f t="shared" si="96"/>
        <v>17380</v>
      </c>
      <c r="I343" s="20">
        <f t="shared" si="96"/>
        <v>16531</v>
      </c>
    </row>
    <row r="344" spans="1:9" ht="34.9" customHeight="1" x14ac:dyDescent="0.2">
      <c r="A344" s="2" t="s">
        <v>178</v>
      </c>
      <c r="B344" s="19" t="s">
        <v>552</v>
      </c>
      <c r="C344" s="19" t="s">
        <v>15</v>
      </c>
      <c r="D344" s="17" t="s">
        <v>23</v>
      </c>
      <c r="E344" s="7" t="s">
        <v>274</v>
      </c>
      <c r="F344" s="7"/>
      <c r="G344" s="20">
        <f t="shared" si="96"/>
        <v>22149.4</v>
      </c>
      <c r="H344" s="20">
        <f t="shared" si="96"/>
        <v>17380</v>
      </c>
      <c r="I344" s="20">
        <f t="shared" si="96"/>
        <v>16531</v>
      </c>
    </row>
    <row r="345" spans="1:9" ht="33.6" customHeight="1" x14ac:dyDescent="0.2">
      <c r="A345" s="2" t="s">
        <v>182</v>
      </c>
      <c r="B345" s="19" t="s">
        <v>552</v>
      </c>
      <c r="C345" s="19" t="s">
        <v>15</v>
      </c>
      <c r="D345" s="17" t="s">
        <v>23</v>
      </c>
      <c r="E345" s="7" t="s">
        <v>274</v>
      </c>
      <c r="F345" s="7" t="s">
        <v>57</v>
      </c>
      <c r="G345" s="20">
        <v>22149.4</v>
      </c>
      <c r="H345" s="20">
        <v>17380</v>
      </c>
      <c r="I345" s="20">
        <v>16531</v>
      </c>
    </row>
    <row r="346" spans="1:9" ht="19.899999999999999" customHeight="1" x14ac:dyDescent="0.2">
      <c r="A346" s="22" t="s">
        <v>163</v>
      </c>
      <c r="B346" s="15" t="s">
        <v>552</v>
      </c>
      <c r="C346" s="15" t="s">
        <v>15</v>
      </c>
      <c r="D346" s="16" t="s">
        <v>164</v>
      </c>
      <c r="E346" s="16"/>
      <c r="F346" s="16"/>
      <c r="G346" s="23">
        <f>G351+G355+G347</f>
        <v>1177.7</v>
      </c>
      <c r="H346" s="23">
        <f t="shared" ref="H346:I346" si="97">H351+H355+H347</f>
        <v>160</v>
      </c>
      <c r="I346" s="23">
        <f t="shared" si="97"/>
        <v>160</v>
      </c>
    </row>
    <row r="347" spans="1:9" ht="42.6" customHeight="1" x14ac:dyDescent="0.2">
      <c r="A347" s="2" t="s">
        <v>584</v>
      </c>
      <c r="B347" s="19" t="s">
        <v>552</v>
      </c>
      <c r="C347" s="34" t="s">
        <v>15</v>
      </c>
      <c r="D347" s="7" t="s">
        <v>164</v>
      </c>
      <c r="E347" s="7" t="s">
        <v>177</v>
      </c>
      <c r="F347" s="7"/>
      <c r="G347" s="20">
        <f>G348</f>
        <v>195</v>
      </c>
      <c r="H347" s="20">
        <v>0</v>
      </c>
      <c r="I347" s="20">
        <v>0</v>
      </c>
    </row>
    <row r="348" spans="1:9" ht="42" customHeight="1" x14ac:dyDescent="0.2">
      <c r="A348" s="2" t="s">
        <v>589</v>
      </c>
      <c r="B348" s="19" t="s">
        <v>552</v>
      </c>
      <c r="C348" s="34" t="s">
        <v>15</v>
      </c>
      <c r="D348" s="7" t="s">
        <v>164</v>
      </c>
      <c r="E348" s="7" t="s">
        <v>451</v>
      </c>
      <c r="F348" s="7"/>
      <c r="G348" s="20">
        <f>G349</f>
        <v>195</v>
      </c>
      <c r="H348" s="20">
        <v>0</v>
      </c>
      <c r="I348" s="20">
        <v>0</v>
      </c>
    </row>
    <row r="349" spans="1:9" ht="62.45" customHeight="1" x14ac:dyDescent="0.2">
      <c r="A349" s="2" t="s">
        <v>590</v>
      </c>
      <c r="B349" s="19" t="s">
        <v>552</v>
      </c>
      <c r="C349" s="34" t="s">
        <v>15</v>
      </c>
      <c r="D349" s="7" t="s">
        <v>164</v>
      </c>
      <c r="E349" s="7" t="s">
        <v>452</v>
      </c>
      <c r="F349" s="7"/>
      <c r="G349" s="20">
        <f>G350</f>
        <v>195</v>
      </c>
      <c r="H349" s="20">
        <v>0</v>
      </c>
      <c r="I349" s="20">
        <v>0</v>
      </c>
    </row>
    <row r="350" spans="1:9" ht="31.15" customHeight="1" x14ac:dyDescent="0.2">
      <c r="A350" s="2" t="s">
        <v>182</v>
      </c>
      <c r="B350" s="19" t="s">
        <v>552</v>
      </c>
      <c r="C350" s="34" t="s">
        <v>15</v>
      </c>
      <c r="D350" s="7" t="s">
        <v>164</v>
      </c>
      <c r="E350" s="7" t="s">
        <v>452</v>
      </c>
      <c r="F350" s="7" t="s">
        <v>57</v>
      </c>
      <c r="G350" s="20">
        <v>195</v>
      </c>
      <c r="H350" s="20">
        <v>0</v>
      </c>
      <c r="I350" s="20">
        <v>0</v>
      </c>
    </row>
    <row r="351" spans="1:9" ht="54.6" customHeight="1" x14ac:dyDescent="0.2">
      <c r="A351" s="2" t="s">
        <v>629</v>
      </c>
      <c r="B351" s="19" t="s">
        <v>552</v>
      </c>
      <c r="C351" s="19" t="s">
        <v>15</v>
      </c>
      <c r="D351" s="17" t="s">
        <v>164</v>
      </c>
      <c r="E351" s="7" t="s">
        <v>241</v>
      </c>
      <c r="F351" s="7"/>
      <c r="G351" s="20">
        <f t="shared" ref="G351:I353" si="98">G352</f>
        <v>160</v>
      </c>
      <c r="H351" s="20">
        <f t="shared" si="98"/>
        <v>160</v>
      </c>
      <c r="I351" s="20">
        <f t="shared" si="98"/>
        <v>160</v>
      </c>
    </row>
    <row r="352" spans="1:9" ht="55.5" customHeight="1" x14ac:dyDescent="0.2">
      <c r="A352" s="2" t="s">
        <v>165</v>
      </c>
      <c r="B352" s="19" t="s">
        <v>552</v>
      </c>
      <c r="C352" s="19" t="s">
        <v>15</v>
      </c>
      <c r="D352" s="17" t="s">
        <v>164</v>
      </c>
      <c r="E352" s="7" t="s">
        <v>400</v>
      </c>
      <c r="F352" s="7"/>
      <c r="G352" s="20">
        <f t="shared" si="98"/>
        <v>160</v>
      </c>
      <c r="H352" s="20">
        <f t="shared" si="98"/>
        <v>160</v>
      </c>
      <c r="I352" s="20">
        <f t="shared" si="98"/>
        <v>160</v>
      </c>
    </row>
    <row r="353" spans="1:9" ht="28.9" customHeight="1" x14ac:dyDescent="0.2">
      <c r="A353" s="2" t="s">
        <v>166</v>
      </c>
      <c r="B353" s="19" t="s">
        <v>552</v>
      </c>
      <c r="C353" s="19" t="s">
        <v>15</v>
      </c>
      <c r="D353" s="17" t="s">
        <v>164</v>
      </c>
      <c r="E353" s="7" t="s">
        <v>399</v>
      </c>
      <c r="F353" s="7"/>
      <c r="G353" s="20">
        <f t="shared" si="98"/>
        <v>160</v>
      </c>
      <c r="H353" s="20">
        <f t="shared" si="98"/>
        <v>160</v>
      </c>
      <c r="I353" s="20">
        <f t="shared" si="98"/>
        <v>160</v>
      </c>
    </row>
    <row r="354" spans="1:9" ht="41.45" customHeight="1" x14ac:dyDescent="0.2">
      <c r="A354" s="2" t="s">
        <v>145</v>
      </c>
      <c r="B354" s="19" t="s">
        <v>552</v>
      </c>
      <c r="C354" s="19" t="s">
        <v>15</v>
      </c>
      <c r="D354" s="17" t="s">
        <v>164</v>
      </c>
      <c r="E354" s="7" t="s">
        <v>399</v>
      </c>
      <c r="F354" s="7" t="s">
        <v>146</v>
      </c>
      <c r="G354" s="20">
        <v>160</v>
      </c>
      <c r="H354" s="20">
        <v>160</v>
      </c>
      <c r="I354" s="20">
        <v>160</v>
      </c>
    </row>
    <row r="355" spans="1:9" ht="43.15" customHeight="1" x14ac:dyDescent="0.2">
      <c r="A355" s="2" t="s">
        <v>615</v>
      </c>
      <c r="B355" s="19" t="s">
        <v>552</v>
      </c>
      <c r="C355" s="19" t="s">
        <v>15</v>
      </c>
      <c r="D355" s="17" t="s">
        <v>164</v>
      </c>
      <c r="E355" s="7" t="s">
        <v>269</v>
      </c>
      <c r="F355" s="61"/>
      <c r="G355" s="20">
        <f>G356</f>
        <v>822.7</v>
      </c>
      <c r="H355" s="20">
        <f t="shared" ref="H355:I357" si="99">H356</f>
        <v>0</v>
      </c>
      <c r="I355" s="20">
        <f t="shared" si="99"/>
        <v>0</v>
      </c>
    </row>
    <row r="356" spans="1:9" ht="45" customHeight="1" x14ac:dyDescent="0.2">
      <c r="A356" s="2" t="s">
        <v>498</v>
      </c>
      <c r="B356" s="19" t="s">
        <v>552</v>
      </c>
      <c r="C356" s="19" t="s">
        <v>15</v>
      </c>
      <c r="D356" s="17" t="s">
        <v>164</v>
      </c>
      <c r="E356" s="7" t="s">
        <v>496</v>
      </c>
      <c r="F356" s="61"/>
      <c r="G356" s="20">
        <f>G357</f>
        <v>822.7</v>
      </c>
      <c r="H356" s="20">
        <f t="shared" si="99"/>
        <v>0</v>
      </c>
      <c r="I356" s="20">
        <f t="shared" si="99"/>
        <v>0</v>
      </c>
    </row>
    <row r="357" spans="1:9" ht="48" customHeight="1" x14ac:dyDescent="0.2">
      <c r="A357" s="2" t="s">
        <v>499</v>
      </c>
      <c r="B357" s="19" t="s">
        <v>552</v>
      </c>
      <c r="C357" s="19" t="s">
        <v>15</v>
      </c>
      <c r="D357" s="17" t="s">
        <v>164</v>
      </c>
      <c r="E357" s="7" t="s">
        <v>497</v>
      </c>
      <c r="F357" s="61"/>
      <c r="G357" s="20">
        <f>G358</f>
        <v>822.7</v>
      </c>
      <c r="H357" s="20">
        <f t="shared" si="99"/>
        <v>0</v>
      </c>
      <c r="I357" s="20">
        <f t="shared" si="99"/>
        <v>0</v>
      </c>
    </row>
    <row r="358" spans="1:9" ht="27.6" customHeight="1" x14ac:dyDescent="0.2">
      <c r="A358" s="2" t="s">
        <v>182</v>
      </c>
      <c r="B358" s="19" t="s">
        <v>552</v>
      </c>
      <c r="C358" s="19" t="s">
        <v>15</v>
      </c>
      <c r="D358" s="17" t="s">
        <v>164</v>
      </c>
      <c r="E358" s="7" t="s">
        <v>497</v>
      </c>
      <c r="F358" s="61" t="s">
        <v>57</v>
      </c>
      <c r="G358" s="20">
        <v>822.7</v>
      </c>
      <c r="H358" s="20">
        <v>0</v>
      </c>
      <c r="I358" s="20">
        <v>0</v>
      </c>
    </row>
    <row r="359" spans="1:9" ht="24.75" customHeight="1" x14ac:dyDescent="0.25">
      <c r="A359" s="9" t="s">
        <v>27</v>
      </c>
      <c r="B359" s="10" t="s">
        <v>552</v>
      </c>
      <c r="C359" s="10" t="s">
        <v>28</v>
      </c>
      <c r="D359" s="11"/>
      <c r="E359" s="7"/>
      <c r="F359" s="7"/>
      <c r="G359" s="26">
        <f>G360+G370+G426</f>
        <v>455092.3</v>
      </c>
      <c r="H359" s="26">
        <f>H360+H370+H426</f>
        <v>193103.10000000003</v>
      </c>
      <c r="I359" s="26">
        <f>I360+I370+I426</f>
        <v>21153.599999999999</v>
      </c>
    </row>
    <row r="360" spans="1:9" ht="15" customHeight="1" x14ac:dyDescent="0.2">
      <c r="A360" s="22" t="s">
        <v>29</v>
      </c>
      <c r="B360" s="15" t="s">
        <v>552</v>
      </c>
      <c r="C360" s="15" t="s">
        <v>28</v>
      </c>
      <c r="D360" s="16" t="s">
        <v>10</v>
      </c>
      <c r="E360" s="7"/>
      <c r="F360" s="7"/>
      <c r="G360" s="23">
        <f>G361+G365</f>
        <v>1612</v>
      </c>
      <c r="H360" s="23">
        <f t="shared" ref="H360:I360" si="100">H361+H365</f>
        <v>1552</v>
      </c>
      <c r="I360" s="23">
        <f t="shared" si="100"/>
        <v>1552</v>
      </c>
    </row>
    <row r="361" spans="1:9" ht="49.9" customHeight="1" x14ac:dyDescent="0.2">
      <c r="A361" s="2" t="s">
        <v>631</v>
      </c>
      <c r="B361" s="19" t="s">
        <v>552</v>
      </c>
      <c r="C361" s="34" t="s">
        <v>28</v>
      </c>
      <c r="D361" s="7" t="s">
        <v>10</v>
      </c>
      <c r="E361" s="7" t="s">
        <v>275</v>
      </c>
      <c r="F361" s="7"/>
      <c r="G361" s="24">
        <f t="shared" ref="G361:I363" si="101">G362</f>
        <v>1500</v>
      </c>
      <c r="H361" s="24">
        <f t="shared" si="101"/>
        <v>1500</v>
      </c>
      <c r="I361" s="24">
        <f t="shared" si="101"/>
        <v>1500</v>
      </c>
    </row>
    <row r="362" spans="1:9" ht="46.9" customHeight="1" x14ac:dyDescent="0.2">
      <c r="A362" s="2" t="s">
        <v>606</v>
      </c>
      <c r="B362" s="19" t="s">
        <v>552</v>
      </c>
      <c r="C362" s="34" t="s">
        <v>28</v>
      </c>
      <c r="D362" s="7" t="s">
        <v>10</v>
      </c>
      <c r="E362" s="7" t="s">
        <v>276</v>
      </c>
      <c r="F362" s="7"/>
      <c r="G362" s="24">
        <f t="shared" si="101"/>
        <v>1500</v>
      </c>
      <c r="H362" s="24">
        <f t="shared" si="101"/>
        <v>1500</v>
      </c>
      <c r="I362" s="24">
        <f t="shared" si="101"/>
        <v>1500</v>
      </c>
    </row>
    <row r="363" spans="1:9" ht="32.450000000000003" customHeight="1" x14ac:dyDescent="0.2">
      <c r="A363" s="202" t="s">
        <v>432</v>
      </c>
      <c r="B363" s="19" t="s">
        <v>552</v>
      </c>
      <c r="C363" s="185" t="s">
        <v>28</v>
      </c>
      <c r="D363" s="29" t="s">
        <v>10</v>
      </c>
      <c r="E363" s="29" t="s">
        <v>433</v>
      </c>
      <c r="F363" s="53"/>
      <c r="G363" s="24">
        <f t="shared" si="101"/>
        <v>1500</v>
      </c>
      <c r="H363" s="24">
        <f t="shared" si="101"/>
        <v>1500</v>
      </c>
      <c r="I363" s="24">
        <f t="shared" si="101"/>
        <v>1500</v>
      </c>
    </row>
    <row r="364" spans="1:9" ht="31.15" customHeight="1" x14ac:dyDescent="0.2">
      <c r="A364" s="138" t="s">
        <v>182</v>
      </c>
      <c r="B364" s="19" t="s">
        <v>552</v>
      </c>
      <c r="C364" s="189" t="s">
        <v>28</v>
      </c>
      <c r="D364" s="57" t="s">
        <v>10</v>
      </c>
      <c r="E364" s="58" t="s">
        <v>433</v>
      </c>
      <c r="F364" s="58" t="s">
        <v>57</v>
      </c>
      <c r="G364" s="24">
        <v>1500</v>
      </c>
      <c r="H364" s="24">
        <v>1500</v>
      </c>
      <c r="I364" s="24">
        <v>1500</v>
      </c>
    </row>
    <row r="365" spans="1:9" ht="19.149999999999999" customHeight="1" x14ac:dyDescent="0.2">
      <c r="A365" s="50" t="s">
        <v>425</v>
      </c>
      <c r="B365" s="19" t="s">
        <v>552</v>
      </c>
      <c r="C365" s="208" t="s">
        <v>28</v>
      </c>
      <c r="D365" s="155" t="s">
        <v>10</v>
      </c>
      <c r="E365" s="57" t="s">
        <v>426</v>
      </c>
      <c r="F365" s="58"/>
      <c r="G365" s="24">
        <f>G366+G368</f>
        <v>112</v>
      </c>
      <c r="H365" s="24">
        <f t="shared" ref="H365:I365" si="102">H366+H368</f>
        <v>52</v>
      </c>
      <c r="I365" s="24">
        <f t="shared" si="102"/>
        <v>52</v>
      </c>
    </row>
    <row r="366" spans="1:9" ht="48" customHeight="1" x14ac:dyDescent="0.2">
      <c r="A366" s="202" t="s">
        <v>427</v>
      </c>
      <c r="B366" s="19" t="s">
        <v>552</v>
      </c>
      <c r="C366" s="185" t="s">
        <v>28</v>
      </c>
      <c r="D366" s="17" t="s">
        <v>10</v>
      </c>
      <c r="E366" s="53" t="s">
        <v>428</v>
      </c>
      <c r="F366" s="7"/>
      <c r="G366" s="24">
        <f>G367</f>
        <v>52</v>
      </c>
      <c r="H366" s="24">
        <f>H367</f>
        <v>52</v>
      </c>
      <c r="I366" s="24">
        <f>I367</f>
        <v>52</v>
      </c>
    </row>
    <row r="367" spans="1:9" ht="31.15" customHeight="1" x14ac:dyDescent="0.2">
      <c r="A367" s="202" t="s">
        <v>182</v>
      </c>
      <c r="B367" s="19" t="s">
        <v>552</v>
      </c>
      <c r="C367" s="185" t="s">
        <v>28</v>
      </c>
      <c r="D367" s="17" t="s">
        <v>10</v>
      </c>
      <c r="E367" s="29" t="s">
        <v>428</v>
      </c>
      <c r="F367" s="54" t="s">
        <v>57</v>
      </c>
      <c r="G367" s="24">
        <v>52</v>
      </c>
      <c r="H367" s="24">
        <v>52</v>
      </c>
      <c r="I367" s="24">
        <v>52</v>
      </c>
    </row>
    <row r="368" spans="1:9" ht="21.6" customHeight="1" x14ac:dyDescent="0.2">
      <c r="A368" s="2" t="s">
        <v>429</v>
      </c>
      <c r="B368" s="19" t="s">
        <v>552</v>
      </c>
      <c r="C368" s="34" t="s">
        <v>28</v>
      </c>
      <c r="D368" s="17" t="s">
        <v>10</v>
      </c>
      <c r="E368" s="7" t="s">
        <v>430</v>
      </c>
      <c r="F368" s="7"/>
      <c r="G368" s="20">
        <f>G369</f>
        <v>60</v>
      </c>
      <c r="H368" s="24">
        <f>H369</f>
        <v>0</v>
      </c>
      <c r="I368" s="24">
        <f>I369</f>
        <v>0</v>
      </c>
    </row>
    <row r="369" spans="1:9" ht="31.15" customHeight="1" x14ac:dyDescent="0.2">
      <c r="A369" s="2" t="s">
        <v>182</v>
      </c>
      <c r="B369" s="19" t="s">
        <v>552</v>
      </c>
      <c r="C369" s="34" t="s">
        <v>28</v>
      </c>
      <c r="D369" s="17" t="s">
        <v>10</v>
      </c>
      <c r="E369" s="7" t="s">
        <v>430</v>
      </c>
      <c r="F369" s="7" t="s">
        <v>57</v>
      </c>
      <c r="G369" s="20">
        <v>60</v>
      </c>
      <c r="H369" s="24">
        <v>0</v>
      </c>
      <c r="I369" s="24">
        <v>0</v>
      </c>
    </row>
    <row r="370" spans="1:9" ht="24.6" customHeight="1" x14ac:dyDescent="0.2">
      <c r="A370" s="22" t="s">
        <v>117</v>
      </c>
      <c r="B370" s="15" t="s">
        <v>552</v>
      </c>
      <c r="C370" s="221" t="s">
        <v>28</v>
      </c>
      <c r="D370" s="222" t="s">
        <v>12</v>
      </c>
      <c r="E370" s="222"/>
      <c r="F370" s="222"/>
      <c r="G370" s="23">
        <f>G396+G371</f>
        <v>400169.5</v>
      </c>
      <c r="H370" s="23">
        <f>H396+H371</f>
        <v>179508.90000000002</v>
      </c>
      <c r="I370" s="23">
        <f>I396+I371</f>
        <v>8729.1</v>
      </c>
    </row>
    <row r="371" spans="1:9" ht="57" customHeight="1" x14ac:dyDescent="0.2">
      <c r="A371" s="168" t="s">
        <v>608</v>
      </c>
      <c r="B371" s="19" t="s">
        <v>552</v>
      </c>
      <c r="C371" s="19" t="s">
        <v>28</v>
      </c>
      <c r="D371" s="17" t="s">
        <v>12</v>
      </c>
      <c r="E371" s="17" t="s">
        <v>403</v>
      </c>
      <c r="F371" s="17"/>
      <c r="G371" s="24">
        <f>G372+G393</f>
        <v>38657.5</v>
      </c>
      <c r="H371" s="24">
        <f>H372+H393</f>
        <v>14171.099999999999</v>
      </c>
      <c r="I371" s="24">
        <f>I372+I393</f>
        <v>800</v>
      </c>
    </row>
    <row r="372" spans="1:9" ht="30" customHeight="1" x14ac:dyDescent="0.2">
      <c r="A372" s="168" t="s">
        <v>204</v>
      </c>
      <c r="B372" s="19" t="s">
        <v>552</v>
      </c>
      <c r="C372" s="19" t="s">
        <v>28</v>
      </c>
      <c r="D372" s="17" t="s">
        <v>12</v>
      </c>
      <c r="E372" s="17" t="s">
        <v>404</v>
      </c>
      <c r="F372" s="17"/>
      <c r="G372" s="24">
        <f>G387+G375+G383+G377+G385+G389+G379+G374+G381+G392</f>
        <v>38157.5</v>
      </c>
      <c r="H372" s="24">
        <f>H387+H375+H383+H377+H385+H389</f>
        <v>13371.099999999999</v>
      </c>
      <c r="I372" s="24">
        <f>I387+I375+I383+I377+I385+I389</f>
        <v>0</v>
      </c>
    </row>
    <row r="373" spans="1:9" ht="29.45" customHeight="1" x14ac:dyDescent="0.2">
      <c r="A373" s="2" t="s">
        <v>726</v>
      </c>
      <c r="B373" s="19" t="s">
        <v>552</v>
      </c>
      <c r="C373" s="19" t="s">
        <v>28</v>
      </c>
      <c r="D373" s="17" t="s">
        <v>12</v>
      </c>
      <c r="E373" s="17" t="s">
        <v>725</v>
      </c>
      <c r="F373" s="17"/>
      <c r="G373" s="24">
        <f>G374</f>
        <v>110</v>
      </c>
      <c r="H373" s="24">
        <v>0</v>
      </c>
      <c r="I373" s="24">
        <v>0</v>
      </c>
    </row>
    <row r="374" spans="1:9" ht="45" customHeight="1" x14ac:dyDescent="0.2">
      <c r="A374" s="138" t="s">
        <v>182</v>
      </c>
      <c r="B374" s="19" t="s">
        <v>552</v>
      </c>
      <c r="C374" s="19" t="s">
        <v>28</v>
      </c>
      <c r="D374" s="17" t="s">
        <v>12</v>
      </c>
      <c r="E374" s="17" t="s">
        <v>725</v>
      </c>
      <c r="F374" s="17" t="s">
        <v>57</v>
      </c>
      <c r="G374" s="24">
        <v>110</v>
      </c>
      <c r="H374" s="24">
        <v>0</v>
      </c>
      <c r="I374" s="24">
        <v>0</v>
      </c>
    </row>
    <row r="375" spans="1:9" ht="45" customHeight="1" x14ac:dyDescent="0.2">
      <c r="A375" s="2" t="s">
        <v>573</v>
      </c>
      <c r="B375" s="19" t="s">
        <v>552</v>
      </c>
      <c r="C375" s="19" t="s">
        <v>28</v>
      </c>
      <c r="D375" s="17" t="s">
        <v>12</v>
      </c>
      <c r="E375" s="17" t="s">
        <v>574</v>
      </c>
      <c r="F375" s="17"/>
      <c r="G375" s="24">
        <f>G376</f>
        <v>2000</v>
      </c>
      <c r="H375" s="24">
        <v>0</v>
      </c>
      <c r="I375" s="24">
        <v>0</v>
      </c>
    </row>
    <row r="376" spans="1:9" ht="30" customHeight="1" x14ac:dyDescent="0.2">
      <c r="A376" s="138" t="s">
        <v>182</v>
      </c>
      <c r="B376" s="19" t="s">
        <v>552</v>
      </c>
      <c r="C376" s="19" t="s">
        <v>28</v>
      </c>
      <c r="D376" s="17" t="s">
        <v>12</v>
      </c>
      <c r="E376" s="17" t="s">
        <v>574</v>
      </c>
      <c r="F376" s="17" t="s">
        <v>57</v>
      </c>
      <c r="G376" s="24">
        <v>2000</v>
      </c>
      <c r="H376" s="24">
        <v>0</v>
      </c>
      <c r="I376" s="24">
        <v>0</v>
      </c>
    </row>
    <row r="377" spans="1:9" ht="31.9" customHeight="1" x14ac:dyDescent="0.2">
      <c r="A377" s="138" t="s">
        <v>576</v>
      </c>
      <c r="B377" s="19" t="s">
        <v>552</v>
      </c>
      <c r="C377" s="19" t="s">
        <v>28</v>
      </c>
      <c r="D377" s="17" t="s">
        <v>12</v>
      </c>
      <c r="E377" s="17" t="s">
        <v>575</v>
      </c>
      <c r="F377" s="17"/>
      <c r="G377" s="24">
        <f>G378</f>
        <v>2900</v>
      </c>
      <c r="H377" s="24">
        <v>0</v>
      </c>
      <c r="I377" s="24">
        <v>0</v>
      </c>
    </row>
    <row r="378" spans="1:9" ht="30" customHeight="1" x14ac:dyDescent="0.2">
      <c r="A378" s="138" t="s">
        <v>182</v>
      </c>
      <c r="B378" s="19" t="s">
        <v>552</v>
      </c>
      <c r="C378" s="19" t="s">
        <v>28</v>
      </c>
      <c r="D378" s="17" t="s">
        <v>12</v>
      </c>
      <c r="E378" s="17" t="s">
        <v>575</v>
      </c>
      <c r="F378" s="17" t="s">
        <v>57</v>
      </c>
      <c r="G378" s="24">
        <v>2900</v>
      </c>
      <c r="H378" s="24">
        <v>0</v>
      </c>
      <c r="I378" s="24">
        <v>0</v>
      </c>
    </row>
    <row r="379" spans="1:9" ht="30" customHeight="1" x14ac:dyDescent="0.2">
      <c r="A379" s="138" t="s">
        <v>716</v>
      </c>
      <c r="B379" s="19" t="s">
        <v>552</v>
      </c>
      <c r="C379" s="19" t="s">
        <v>28</v>
      </c>
      <c r="D379" s="17" t="s">
        <v>12</v>
      </c>
      <c r="E379" s="17" t="s">
        <v>715</v>
      </c>
      <c r="F379" s="17"/>
      <c r="G379" s="24">
        <f>G380</f>
        <v>10</v>
      </c>
      <c r="H379" s="24">
        <v>0</v>
      </c>
      <c r="I379" s="24">
        <v>0</v>
      </c>
    </row>
    <row r="380" spans="1:9" ht="30" customHeight="1" x14ac:dyDescent="0.2">
      <c r="A380" s="138" t="s">
        <v>182</v>
      </c>
      <c r="B380" s="19" t="s">
        <v>552</v>
      </c>
      <c r="C380" s="19" t="s">
        <v>28</v>
      </c>
      <c r="D380" s="17" t="s">
        <v>12</v>
      </c>
      <c r="E380" s="17" t="s">
        <v>715</v>
      </c>
      <c r="F380" s="17" t="s">
        <v>57</v>
      </c>
      <c r="G380" s="24">
        <v>10</v>
      </c>
      <c r="H380" s="24">
        <v>0</v>
      </c>
      <c r="I380" s="24">
        <v>0</v>
      </c>
    </row>
    <row r="381" spans="1:9" ht="22.9" customHeight="1" x14ac:dyDescent="0.2">
      <c r="A381" s="138" t="s">
        <v>728</v>
      </c>
      <c r="B381" s="19" t="s">
        <v>552</v>
      </c>
      <c r="C381" s="19" t="s">
        <v>28</v>
      </c>
      <c r="D381" s="17" t="s">
        <v>12</v>
      </c>
      <c r="E381" s="17" t="s">
        <v>727</v>
      </c>
      <c r="F381" s="17"/>
      <c r="G381" s="24">
        <f>G382</f>
        <v>100</v>
      </c>
      <c r="H381" s="24">
        <v>0</v>
      </c>
      <c r="I381" s="24">
        <v>0</v>
      </c>
    </row>
    <row r="382" spans="1:9" ht="30" customHeight="1" x14ac:dyDescent="0.2">
      <c r="A382" s="138" t="s">
        <v>182</v>
      </c>
      <c r="B382" s="19" t="s">
        <v>552</v>
      </c>
      <c r="C382" s="19" t="s">
        <v>28</v>
      </c>
      <c r="D382" s="17" t="s">
        <v>12</v>
      </c>
      <c r="E382" s="17" t="s">
        <v>727</v>
      </c>
      <c r="F382" s="17" t="s">
        <v>57</v>
      </c>
      <c r="G382" s="24">
        <v>100</v>
      </c>
      <c r="H382" s="24">
        <v>0</v>
      </c>
      <c r="I382" s="24">
        <v>0</v>
      </c>
    </row>
    <row r="383" spans="1:9" ht="46.9" customHeight="1" x14ac:dyDescent="0.2">
      <c r="A383" s="2" t="s">
        <v>450</v>
      </c>
      <c r="B383" s="19" t="s">
        <v>552</v>
      </c>
      <c r="C383" s="19" t="s">
        <v>28</v>
      </c>
      <c r="D383" s="17" t="s">
        <v>12</v>
      </c>
      <c r="E383" s="17" t="s">
        <v>449</v>
      </c>
      <c r="F383" s="17"/>
      <c r="G383" s="24">
        <f>G384</f>
        <v>2200</v>
      </c>
      <c r="H383" s="24">
        <f>H384</f>
        <v>0</v>
      </c>
      <c r="I383" s="24">
        <v>0</v>
      </c>
    </row>
    <row r="384" spans="1:9" ht="21.6" customHeight="1" x14ac:dyDescent="0.2">
      <c r="A384" s="2" t="s">
        <v>83</v>
      </c>
      <c r="B384" s="19" t="s">
        <v>552</v>
      </c>
      <c r="C384" s="19" t="s">
        <v>28</v>
      </c>
      <c r="D384" s="17" t="s">
        <v>12</v>
      </c>
      <c r="E384" s="17" t="s">
        <v>449</v>
      </c>
      <c r="F384" s="17" t="s">
        <v>142</v>
      </c>
      <c r="G384" s="24">
        <v>2200</v>
      </c>
      <c r="H384" s="24">
        <v>0</v>
      </c>
      <c r="I384" s="24">
        <v>0</v>
      </c>
    </row>
    <row r="385" spans="1:9" ht="70.900000000000006" customHeight="1" x14ac:dyDescent="0.2">
      <c r="A385" s="2" t="s">
        <v>504</v>
      </c>
      <c r="B385" s="19" t="s">
        <v>552</v>
      </c>
      <c r="C385" s="19" t="s">
        <v>28</v>
      </c>
      <c r="D385" s="17" t="s">
        <v>12</v>
      </c>
      <c r="E385" s="17" t="s">
        <v>503</v>
      </c>
      <c r="F385" s="17"/>
      <c r="G385" s="24">
        <f>G386</f>
        <v>0</v>
      </c>
      <c r="H385" s="24">
        <f>H386</f>
        <v>2216.6999999999998</v>
      </c>
      <c r="I385" s="24">
        <v>0</v>
      </c>
    </row>
    <row r="386" spans="1:9" ht="21.6" customHeight="1" x14ac:dyDescent="0.2">
      <c r="A386" s="2" t="s">
        <v>83</v>
      </c>
      <c r="B386" s="19" t="s">
        <v>552</v>
      </c>
      <c r="C386" s="19" t="s">
        <v>28</v>
      </c>
      <c r="D386" s="17" t="s">
        <v>12</v>
      </c>
      <c r="E386" s="17" t="s">
        <v>503</v>
      </c>
      <c r="F386" s="17" t="s">
        <v>142</v>
      </c>
      <c r="G386" s="24">
        <v>0</v>
      </c>
      <c r="H386" s="24">
        <v>2216.6999999999998</v>
      </c>
      <c r="I386" s="24">
        <v>0</v>
      </c>
    </row>
    <row r="387" spans="1:9" ht="72.599999999999994" customHeight="1" x14ac:dyDescent="0.2">
      <c r="A387" s="2" t="s">
        <v>739</v>
      </c>
      <c r="B387" s="19" t="s">
        <v>552</v>
      </c>
      <c r="C387" s="19" t="s">
        <v>28</v>
      </c>
      <c r="D387" s="17" t="s">
        <v>12</v>
      </c>
      <c r="E387" s="17" t="s">
        <v>577</v>
      </c>
      <c r="F387" s="17"/>
      <c r="G387" s="24">
        <f t="shared" ref="G387:I387" si="103">G388</f>
        <v>0</v>
      </c>
      <c r="H387" s="24">
        <f t="shared" si="103"/>
        <v>4375</v>
      </c>
      <c r="I387" s="24">
        <f t="shared" si="103"/>
        <v>0</v>
      </c>
    </row>
    <row r="388" spans="1:9" ht="28.15" customHeight="1" x14ac:dyDescent="0.2">
      <c r="A388" s="2" t="s">
        <v>83</v>
      </c>
      <c r="B388" s="19" t="s">
        <v>552</v>
      </c>
      <c r="C388" s="19" t="s">
        <v>28</v>
      </c>
      <c r="D388" s="17" t="s">
        <v>12</v>
      </c>
      <c r="E388" s="155" t="s">
        <v>577</v>
      </c>
      <c r="F388" s="155" t="s">
        <v>142</v>
      </c>
      <c r="G388" s="254">
        <v>0</v>
      </c>
      <c r="H388" s="234">
        <v>4375</v>
      </c>
      <c r="I388" s="234">
        <v>0</v>
      </c>
    </row>
    <row r="389" spans="1:9" ht="45.6" customHeight="1" x14ac:dyDescent="0.2">
      <c r="A389" s="2" t="s">
        <v>579</v>
      </c>
      <c r="B389" s="19" t="s">
        <v>552</v>
      </c>
      <c r="C389" s="19" t="s">
        <v>28</v>
      </c>
      <c r="D389" s="17" t="s">
        <v>12</v>
      </c>
      <c r="E389" s="17" t="s">
        <v>578</v>
      </c>
      <c r="F389" s="17"/>
      <c r="G389" s="24">
        <f>G390</f>
        <v>4937.5</v>
      </c>
      <c r="H389" s="24">
        <f>H390</f>
        <v>6779.4</v>
      </c>
      <c r="I389" s="24">
        <v>0</v>
      </c>
    </row>
    <row r="390" spans="1:9" ht="22.15" customHeight="1" x14ac:dyDescent="0.2">
      <c r="A390" s="2" t="s">
        <v>83</v>
      </c>
      <c r="B390" s="19" t="s">
        <v>552</v>
      </c>
      <c r="C390" s="19" t="s">
        <v>28</v>
      </c>
      <c r="D390" s="17" t="s">
        <v>12</v>
      </c>
      <c r="E390" s="17" t="s">
        <v>578</v>
      </c>
      <c r="F390" s="17" t="s">
        <v>142</v>
      </c>
      <c r="G390" s="24">
        <v>4937.5</v>
      </c>
      <c r="H390" s="24">
        <v>6779.4</v>
      </c>
      <c r="I390" s="24">
        <v>0</v>
      </c>
    </row>
    <row r="391" spans="1:9" ht="60.6" customHeight="1" x14ac:dyDescent="0.2">
      <c r="A391" s="2" t="s">
        <v>730</v>
      </c>
      <c r="B391" s="19" t="s">
        <v>552</v>
      </c>
      <c r="C391" s="19" t="s">
        <v>28</v>
      </c>
      <c r="D391" s="17" t="s">
        <v>12</v>
      </c>
      <c r="E391" s="17" t="s">
        <v>729</v>
      </c>
      <c r="F391" s="17"/>
      <c r="G391" s="254">
        <f>G392</f>
        <v>25900</v>
      </c>
      <c r="H391" s="254">
        <v>0</v>
      </c>
      <c r="I391" s="254">
        <v>0</v>
      </c>
    </row>
    <row r="392" spans="1:9" ht="22.15" customHeight="1" x14ac:dyDescent="0.2">
      <c r="A392" s="2" t="s">
        <v>83</v>
      </c>
      <c r="B392" s="19" t="s">
        <v>552</v>
      </c>
      <c r="C392" s="19" t="s">
        <v>28</v>
      </c>
      <c r="D392" s="17" t="s">
        <v>12</v>
      </c>
      <c r="E392" s="17" t="s">
        <v>729</v>
      </c>
      <c r="F392" s="17" t="s">
        <v>142</v>
      </c>
      <c r="G392" s="254">
        <v>25900</v>
      </c>
      <c r="H392" s="254">
        <v>0</v>
      </c>
      <c r="I392" s="254">
        <v>0</v>
      </c>
    </row>
    <row r="393" spans="1:9" ht="27" customHeight="1" x14ac:dyDescent="0.2">
      <c r="A393" s="2" t="s">
        <v>621</v>
      </c>
      <c r="B393" s="19" t="s">
        <v>552</v>
      </c>
      <c r="C393" s="56" t="s">
        <v>28</v>
      </c>
      <c r="D393" s="155" t="s">
        <v>12</v>
      </c>
      <c r="E393" s="17" t="s">
        <v>447</v>
      </c>
      <c r="F393" s="17"/>
      <c r="G393" s="24">
        <f t="shared" ref="G393:I394" si="104">G394</f>
        <v>500</v>
      </c>
      <c r="H393" s="24">
        <f t="shared" si="104"/>
        <v>800</v>
      </c>
      <c r="I393" s="24">
        <f t="shared" si="104"/>
        <v>800</v>
      </c>
    </row>
    <row r="394" spans="1:9" ht="20.45" customHeight="1" x14ac:dyDescent="0.2">
      <c r="A394" s="2" t="s">
        <v>446</v>
      </c>
      <c r="B394" s="19" t="s">
        <v>552</v>
      </c>
      <c r="C394" s="56" t="s">
        <v>28</v>
      </c>
      <c r="D394" s="155" t="s">
        <v>12</v>
      </c>
      <c r="E394" s="17" t="s">
        <v>448</v>
      </c>
      <c r="F394" s="17"/>
      <c r="G394" s="24">
        <f t="shared" si="104"/>
        <v>500</v>
      </c>
      <c r="H394" s="24">
        <f t="shared" si="104"/>
        <v>800</v>
      </c>
      <c r="I394" s="24">
        <f t="shared" si="104"/>
        <v>800</v>
      </c>
    </row>
    <row r="395" spans="1:9" ht="28.15" customHeight="1" x14ac:dyDescent="0.2">
      <c r="A395" s="2" t="s">
        <v>182</v>
      </c>
      <c r="B395" s="19" t="s">
        <v>552</v>
      </c>
      <c r="C395" s="56" t="s">
        <v>28</v>
      </c>
      <c r="D395" s="155" t="s">
        <v>12</v>
      </c>
      <c r="E395" s="17" t="s">
        <v>448</v>
      </c>
      <c r="F395" s="17" t="s">
        <v>57</v>
      </c>
      <c r="G395" s="24">
        <v>500</v>
      </c>
      <c r="H395" s="24">
        <v>800</v>
      </c>
      <c r="I395" s="24">
        <v>800</v>
      </c>
    </row>
    <row r="396" spans="1:9" ht="39.75" customHeight="1" x14ac:dyDescent="0.2">
      <c r="A396" s="2" t="s">
        <v>584</v>
      </c>
      <c r="B396" s="19" t="s">
        <v>552</v>
      </c>
      <c r="C396" s="34" t="s">
        <v>28</v>
      </c>
      <c r="D396" s="7" t="s">
        <v>12</v>
      </c>
      <c r="E396" s="7" t="s">
        <v>177</v>
      </c>
      <c r="F396" s="7"/>
      <c r="G396" s="20">
        <f>G397+G406+G415+G418+G423+G404+G400</f>
        <v>361512</v>
      </c>
      <c r="H396" s="20">
        <f>H397+H406+H415+H418+H423</f>
        <v>165337.80000000002</v>
      </c>
      <c r="I396" s="20">
        <f>I397+I406+I415+I418+I423</f>
        <v>7929.1</v>
      </c>
    </row>
    <row r="397" spans="1:9" ht="54" customHeight="1" x14ac:dyDescent="0.2">
      <c r="A397" s="2" t="s">
        <v>586</v>
      </c>
      <c r="B397" s="19" t="s">
        <v>552</v>
      </c>
      <c r="C397" s="34" t="s">
        <v>28</v>
      </c>
      <c r="D397" s="7" t="s">
        <v>12</v>
      </c>
      <c r="E397" s="7" t="s">
        <v>179</v>
      </c>
      <c r="F397" s="7"/>
      <c r="G397" s="20">
        <f t="shared" ref="G397:I398" si="105">G398</f>
        <v>1000</v>
      </c>
      <c r="H397" s="20">
        <f t="shared" si="105"/>
        <v>1000</v>
      </c>
      <c r="I397" s="20">
        <f t="shared" si="105"/>
        <v>1000</v>
      </c>
    </row>
    <row r="398" spans="1:9" ht="21" customHeight="1" x14ac:dyDescent="0.2">
      <c r="A398" s="2" t="s">
        <v>587</v>
      </c>
      <c r="B398" s="19" t="s">
        <v>552</v>
      </c>
      <c r="C398" s="34" t="s">
        <v>28</v>
      </c>
      <c r="D398" s="7" t="s">
        <v>12</v>
      </c>
      <c r="E398" s="7" t="s">
        <v>216</v>
      </c>
      <c r="F398" s="7"/>
      <c r="G398" s="20">
        <f>G399</f>
        <v>1000</v>
      </c>
      <c r="H398" s="20">
        <f t="shared" si="105"/>
        <v>1000</v>
      </c>
      <c r="I398" s="20">
        <f t="shared" si="105"/>
        <v>1000</v>
      </c>
    </row>
    <row r="399" spans="1:9" ht="33.6" customHeight="1" x14ac:dyDescent="0.2">
      <c r="A399" s="2" t="s">
        <v>182</v>
      </c>
      <c r="B399" s="19" t="s">
        <v>552</v>
      </c>
      <c r="C399" s="34" t="s">
        <v>28</v>
      </c>
      <c r="D399" s="7" t="s">
        <v>12</v>
      </c>
      <c r="E399" s="7" t="s">
        <v>216</v>
      </c>
      <c r="F399" s="275">
        <v>240</v>
      </c>
      <c r="G399" s="20">
        <v>1000</v>
      </c>
      <c r="H399" s="20">
        <v>1000</v>
      </c>
      <c r="I399" s="20">
        <v>1000</v>
      </c>
    </row>
    <row r="400" spans="1:9" ht="55.15" customHeight="1" x14ac:dyDescent="0.2">
      <c r="A400" s="2" t="s">
        <v>708</v>
      </c>
      <c r="B400" s="19" t="s">
        <v>552</v>
      </c>
      <c r="C400" s="34" t="s">
        <v>28</v>
      </c>
      <c r="D400" s="7" t="s">
        <v>12</v>
      </c>
      <c r="E400" s="7" t="s">
        <v>709</v>
      </c>
      <c r="F400" s="223"/>
      <c r="G400" s="253">
        <f>G401</f>
        <v>303</v>
      </c>
      <c r="H400" s="20">
        <v>0</v>
      </c>
      <c r="I400" s="20">
        <v>0</v>
      </c>
    </row>
    <row r="401" spans="1:9" ht="22.15" customHeight="1" x14ac:dyDescent="0.2">
      <c r="A401" s="2" t="s">
        <v>710</v>
      </c>
      <c r="B401" s="19" t="s">
        <v>552</v>
      </c>
      <c r="C401" s="34" t="s">
        <v>28</v>
      </c>
      <c r="D401" s="7" t="s">
        <v>12</v>
      </c>
      <c r="E401" s="7" t="s">
        <v>711</v>
      </c>
      <c r="F401" s="159"/>
      <c r="G401" s="253">
        <f>G402</f>
        <v>303</v>
      </c>
      <c r="H401" s="20">
        <v>0</v>
      </c>
      <c r="I401" s="20">
        <v>0</v>
      </c>
    </row>
    <row r="402" spans="1:9" ht="50.45" customHeight="1" x14ac:dyDescent="0.2">
      <c r="A402" s="2" t="s">
        <v>145</v>
      </c>
      <c r="B402" s="19" t="s">
        <v>552</v>
      </c>
      <c r="C402" s="34" t="s">
        <v>28</v>
      </c>
      <c r="D402" s="7" t="s">
        <v>12</v>
      </c>
      <c r="E402" s="7" t="s">
        <v>711</v>
      </c>
      <c r="F402" s="159" t="s">
        <v>146</v>
      </c>
      <c r="G402" s="253">
        <v>303</v>
      </c>
      <c r="H402" s="20">
        <v>0</v>
      </c>
      <c r="I402" s="20">
        <v>0</v>
      </c>
    </row>
    <row r="403" spans="1:9" ht="41.45" customHeight="1" x14ac:dyDescent="0.2">
      <c r="A403" s="2" t="s">
        <v>673</v>
      </c>
      <c r="B403" s="19" t="s">
        <v>552</v>
      </c>
      <c r="C403" s="34" t="s">
        <v>28</v>
      </c>
      <c r="D403" s="7" t="s">
        <v>12</v>
      </c>
      <c r="E403" s="115" t="s">
        <v>451</v>
      </c>
      <c r="F403" s="274"/>
      <c r="G403" s="253">
        <f>G404</f>
        <v>1000</v>
      </c>
      <c r="H403" s="20">
        <v>0</v>
      </c>
      <c r="I403" s="20">
        <v>0</v>
      </c>
    </row>
    <row r="404" spans="1:9" ht="59.45" customHeight="1" x14ac:dyDescent="0.2">
      <c r="A404" s="2" t="s">
        <v>674</v>
      </c>
      <c r="B404" s="19" t="s">
        <v>552</v>
      </c>
      <c r="C404" s="34" t="s">
        <v>28</v>
      </c>
      <c r="D404" s="7" t="s">
        <v>12</v>
      </c>
      <c r="E404" s="115" t="s">
        <v>675</v>
      </c>
      <c r="F404" s="274"/>
      <c r="G404" s="253">
        <f>G405</f>
        <v>1000</v>
      </c>
      <c r="H404" s="20">
        <v>0</v>
      </c>
      <c r="I404" s="20">
        <v>0</v>
      </c>
    </row>
    <row r="405" spans="1:9" ht="44.45" customHeight="1" x14ac:dyDescent="0.2">
      <c r="A405" s="2" t="s">
        <v>145</v>
      </c>
      <c r="B405" s="19" t="s">
        <v>552</v>
      </c>
      <c r="C405" s="34" t="s">
        <v>28</v>
      </c>
      <c r="D405" s="7" t="s">
        <v>12</v>
      </c>
      <c r="E405" s="115" t="s">
        <v>675</v>
      </c>
      <c r="F405" s="276">
        <v>811</v>
      </c>
      <c r="G405" s="253">
        <v>1000</v>
      </c>
      <c r="H405" s="20">
        <v>0</v>
      </c>
      <c r="I405" s="20">
        <v>0</v>
      </c>
    </row>
    <row r="406" spans="1:9" ht="30" customHeight="1" x14ac:dyDescent="0.2">
      <c r="A406" s="2" t="s">
        <v>591</v>
      </c>
      <c r="B406" s="19" t="s">
        <v>552</v>
      </c>
      <c r="C406" s="208" t="s">
        <v>28</v>
      </c>
      <c r="D406" s="115" t="s">
        <v>12</v>
      </c>
      <c r="E406" s="115" t="s">
        <v>453</v>
      </c>
      <c r="F406" s="223"/>
      <c r="G406" s="253">
        <f>G408+G413+G410+G411</f>
        <v>7265</v>
      </c>
      <c r="H406" s="20">
        <f>H407</f>
        <v>2000</v>
      </c>
      <c r="I406" s="20">
        <f>I407</f>
        <v>2000</v>
      </c>
    </row>
    <row r="407" spans="1:9" ht="20.25" customHeight="1" x14ac:dyDescent="0.2">
      <c r="A407" s="2" t="s">
        <v>455</v>
      </c>
      <c r="B407" s="19" t="s">
        <v>552</v>
      </c>
      <c r="C407" s="208" t="s">
        <v>28</v>
      </c>
      <c r="D407" s="115" t="s">
        <v>12</v>
      </c>
      <c r="E407" s="115" t="s">
        <v>454</v>
      </c>
      <c r="F407" s="223"/>
      <c r="G407" s="253">
        <f>G408</f>
        <v>2000</v>
      </c>
      <c r="H407" s="20">
        <f>H408</f>
        <v>2000</v>
      </c>
      <c r="I407" s="20">
        <f>I408</f>
        <v>2000</v>
      </c>
    </row>
    <row r="408" spans="1:9" ht="32.25" customHeight="1" x14ac:dyDescent="0.2">
      <c r="A408" s="2" t="s">
        <v>182</v>
      </c>
      <c r="B408" s="19" t="s">
        <v>552</v>
      </c>
      <c r="C408" s="208" t="s">
        <v>28</v>
      </c>
      <c r="D408" s="115" t="s">
        <v>12</v>
      </c>
      <c r="E408" s="115" t="s">
        <v>454</v>
      </c>
      <c r="F408" s="223" t="s">
        <v>57</v>
      </c>
      <c r="G408" s="253">
        <v>2000</v>
      </c>
      <c r="H408" s="20">
        <v>2000</v>
      </c>
      <c r="I408" s="20">
        <v>2000</v>
      </c>
    </row>
    <row r="409" spans="1:9" ht="32.25" customHeight="1" x14ac:dyDescent="0.2">
      <c r="A409" s="2" t="s">
        <v>720</v>
      </c>
      <c r="B409" s="19" t="s">
        <v>552</v>
      </c>
      <c r="C409" s="208" t="s">
        <v>28</v>
      </c>
      <c r="D409" s="115" t="s">
        <v>12</v>
      </c>
      <c r="E409" s="115" t="s">
        <v>719</v>
      </c>
      <c r="F409" s="223"/>
      <c r="G409" s="253">
        <f>G410</f>
        <v>1350</v>
      </c>
      <c r="H409" s="20">
        <v>0</v>
      </c>
      <c r="I409" s="20">
        <v>0</v>
      </c>
    </row>
    <row r="410" spans="1:9" ht="32.25" customHeight="1" x14ac:dyDescent="0.2">
      <c r="A410" s="2" t="s">
        <v>182</v>
      </c>
      <c r="B410" s="19" t="s">
        <v>552</v>
      </c>
      <c r="C410" s="208" t="s">
        <v>28</v>
      </c>
      <c r="D410" s="115" t="s">
        <v>12</v>
      </c>
      <c r="E410" s="115" t="s">
        <v>719</v>
      </c>
      <c r="F410" s="223" t="s">
        <v>57</v>
      </c>
      <c r="G410" s="253">
        <v>1350</v>
      </c>
      <c r="H410" s="20">
        <v>0</v>
      </c>
      <c r="I410" s="20">
        <v>0</v>
      </c>
    </row>
    <row r="411" spans="1:9" ht="72" customHeight="1" x14ac:dyDescent="0.2">
      <c r="A411" s="2" t="s">
        <v>721</v>
      </c>
      <c r="B411" s="19" t="s">
        <v>552</v>
      </c>
      <c r="C411" s="208" t="s">
        <v>28</v>
      </c>
      <c r="D411" s="115" t="s">
        <v>12</v>
      </c>
      <c r="E411" s="115" t="s">
        <v>722</v>
      </c>
      <c r="F411" s="223"/>
      <c r="G411" s="253">
        <f>G412</f>
        <v>520</v>
      </c>
      <c r="H411" s="20">
        <v>0</v>
      </c>
      <c r="I411" s="20">
        <v>0</v>
      </c>
    </row>
    <row r="412" spans="1:9" ht="32.25" customHeight="1" x14ac:dyDescent="0.2">
      <c r="A412" s="2" t="s">
        <v>182</v>
      </c>
      <c r="B412" s="19" t="s">
        <v>552</v>
      </c>
      <c r="C412" s="208" t="s">
        <v>28</v>
      </c>
      <c r="D412" s="115" t="s">
        <v>12</v>
      </c>
      <c r="E412" s="115" t="s">
        <v>722</v>
      </c>
      <c r="F412" s="223" t="s">
        <v>57</v>
      </c>
      <c r="G412" s="253">
        <v>520</v>
      </c>
      <c r="H412" s="20">
        <v>0</v>
      </c>
      <c r="I412" s="20">
        <v>0</v>
      </c>
    </row>
    <row r="413" spans="1:9" ht="32.25" customHeight="1" x14ac:dyDescent="0.2">
      <c r="A413" s="2" t="s">
        <v>697</v>
      </c>
      <c r="B413" s="19" t="s">
        <v>552</v>
      </c>
      <c r="C413" s="208" t="s">
        <v>28</v>
      </c>
      <c r="D413" s="115" t="s">
        <v>12</v>
      </c>
      <c r="E413" s="115" t="s">
        <v>696</v>
      </c>
      <c r="F413" s="223"/>
      <c r="G413" s="253">
        <f>G414</f>
        <v>3395</v>
      </c>
      <c r="H413" s="20">
        <v>0</v>
      </c>
      <c r="I413" s="20">
        <v>0</v>
      </c>
    </row>
    <row r="414" spans="1:9" ht="32.25" customHeight="1" x14ac:dyDescent="0.2">
      <c r="A414" s="2" t="s">
        <v>182</v>
      </c>
      <c r="B414" s="19" t="s">
        <v>552</v>
      </c>
      <c r="C414" s="208" t="s">
        <v>28</v>
      </c>
      <c r="D414" s="115" t="s">
        <v>12</v>
      </c>
      <c r="E414" s="115" t="s">
        <v>696</v>
      </c>
      <c r="F414" s="223" t="s">
        <v>57</v>
      </c>
      <c r="G414" s="253">
        <v>3395</v>
      </c>
      <c r="H414" s="20">
        <v>0</v>
      </c>
      <c r="I414" s="20">
        <v>0</v>
      </c>
    </row>
    <row r="415" spans="1:9" ht="29.25" customHeight="1" x14ac:dyDescent="0.2">
      <c r="A415" s="2" t="s">
        <v>418</v>
      </c>
      <c r="B415" s="19" t="s">
        <v>552</v>
      </c>
      <c r="C415" s="208" t="s">
        <v>28</v>
      </c>
      <c r="D415" s="115" t="s">
        <v>12</v>
      </c>
      <c r="E415" s="7" t="s">
        <v>417</v>
      </c>
      <c r="F415" s="7"/>
      <c r="G415" s="20">
        <f>G416</f>
        <v>350799.5</v>
      </c>
      <c r="H415" s="20">
        <f t="shared" ref="H415:I415" si="106">H416</f>
        <v>157408.70000000001</v>
      </c>
      <c r="I415" s="20">
        <f t="shared" si="106"/>
        <v>0</v>
      </c>
    </row>
    <row r="416" spans="1:9" ht="39" customHeight="1" x14ac:dyDescent="0.2">
      <c r="A416" s="2" t="s">
        <v>718</v>
      </c>
      <c r="B416" s="19" t="s">
        <v>552</v>
      </c>
      <c r="C416" s="208" t="s">
        <v>28</v>
      </c>
      <c r="D416" s="115" t="s">
        <v>12</v>
      </c>
      <c r="E416" s="7" t="s">
        <v>717</v>
      </c>
      <c r="F416" s="7"/>
      <c r="G416" s="20">
        <f t="shared" ref="G416:I416" si="107">G417</f>
        <v>350799.5</v>
      </c>
      <c r="H416" s="20">
        <f t="shared" si="107"/>
        <v>157408.70000000001</v>
      </c>
      <c r="I416" s="20">
        <f t="shared" si="107"/>
        <v>0</v>
      </c>
    </row>
    <row r="417" spans="1:9" ht="16.899999999999999" customHeight="1" x14ac:dyDescent="0.2">
      <c r="A417" s="2" t="s">
        <v>83</v>
      </c>
      <c r="B417" s="19" t="s">
        <v>552</v>
      </c>
      <c r="C417" s="34" t="s">
        <v>28</v>
      </c>
      <c r="D417" s="7" t="s">
        <v>12</v>
      </c>
      <c r="E417" s="7" t="s">
        <v>717</v>
      </c>
      <c r="F417" s="7" t="s">
        <v>142</v>
      </c>
      <c r="G417" s="20">
        <v>350799.5</v>
      </c>
      <c r="H417" s="20">
        <v>157408.70000000001</v>
      </c>
      <c r="I417" s="20">
        <v>0</v>
      </c>
    </row>
    <row r="418" spans="1:9" ht="27" customHeight="1" x14ac:dyDescent="0.2">
      <c r="A418" s="2" t="s">
        <v>457</v>
      </c>
      <c r="B418" s="19" t="s">
        <v>552</v>
      </c>
      <c r="C418" s="34" t="s">
        <v>28</v>
      </c>
      <c r="D418" s="7" t="s">
        <v>12</v>
      </c>
      <c r="E418" s="17" t="s">
        <v>458</v>
      </c>
      <c r="F418" s="7"/>
      <c r="G418" s="20">
        <f>G419+G422</f>
        <v>169.5</v>
      </c>
      <c r="H418" s="20">
        <f t="shared" ref="H418:I419" si="108">H419</f>
        <v>3929.1</v>
      </c>
      <c r="I418" s="20">
        <f t="shared" si="108"/>
        <v>3929.1</v>
      </c>
    </row>
    <row r="419" spans="1:9" ht="31.15" customHeight="1" x14ac:dyDescent="0.2">
      <c r="A419" s="2" t="s">
        <v>477</v>
      </c>
      <c r="B419" s="19" t="s">
        <v>552</v>
      </c>
      <c r="C419" s="34" t="s">
        <v>28</v>
      </c>
      <c r="D419" s="7" t="s">
        <v>12</v>
      </c>
      <c r="E419" s="17" t="s">
        <v>478</v>
      </c>
      <c r="F419" s="7"/>
      <c r="G419" s="20">
        <f>G420</f>
        <v>71.5</v>
      </c>
      <c r="H419" s="20">
        <f t="shared" si="108"/>
        <v>3929.1</v>
      </c>
      <c r="I419" s="20">
        <f t="shared" si="108"/>
        <v>3929.1</v>
      </c>
    </row>
    <row r="420" spans="1:9" ht="31.15" customHeight="1" x14ac:dyDescent="0.2">
      <c r="A420" s="2" t="s">
        <v>182</v>
      </c>
      <c r="B420" s="19" t="s">
        <v>552</v>
      </c>
      <c r="C420" s="34" t="s">
        <v>28</v>
      </c>
      <c r="D420" s="7" t="s">
        <v>12</v>
      </c>
      <c r="E420" s="17" t="s">
        <v>478</v>
      </c>
      <c r="F420" s="7" t="s">
        <v>57</v>
      </c>
      <c r="G420" s="20">
        <v>71.5</v>
      </c>
      <c r="H420" s="20">
        <v>3929.1</v>
      </c>
      <c r="I420" s="20">
        <v>3929.1</v>
      </c>
    </row>
    <row r="421" spans="1:9" ht="41.45" customHeight="1" x14ac:dyDescent="0.2">
      <c r="A421" s="2" t="s">
        <v>724</v>
      </c>
      <c r="B421" s="19" t="s">
        <v>552</v>
      </c>
      <c r="C421" s="34" t="s">
        <v>28</v>
      </c>
      <c r="D421" s="7" t="s">
        <v>12</v>
      </c>
      <c r="E421" s="17" t="s">
        <v>723</v>
      </c>
      <c r="F421" s="7"/>
      <c r="G421" s="20">
        <f>G422</f>
        <v>98</v>
      </c>
      <c r="H421" s="20">
        <v>0</v>
      </c>
      <c r="I421" s="20">
        <v>0</v>
      </c>
    </row>
    <row r="422" spans="1:9" ht="31.15" customHeight="1" x14ac:dyDescent="0.2">
      <c r="A422" s="2" t="s">
        <v>182</v>
      </c>
      <c r="B422" s="19" t="s">
        <v>552</v>
      </c>
      <c r="C422" s="34" t="s">
        <v>28</v>
      </c>
      <c r="D422" s="7" t="s">
        <v>12</v>
      </c>
      <c r="E422" s="17" t="s">
        <v>723</v>
      </c>
      <c r="F422" s="7"/>
      <c r="G422" s="20">
        <v>98</v>
      </c>
      <c r="H422" s="20">
        <v>0</v>
      </c>
      <c r="I422" s="20">
        <v>0</v>
      </c>
    </row>
    <row r="423" spans="1:9" ht="31.15" customHeight="1" x14ac:dyDescent="0.2">
      <c r="A423" s="2" t="s">
        <v>491</v>
      </c>
      <c r="B423" s="19" t="s">
        <v>552</v>
      </c>
      <c r="C423" s="34" t="s">
        <v>28</v>
      </c>
      <c r="D423" s="7" t="s">
        <v>12</v>
      </c>
      <c r="E423" s="17" t="s">
        <v>489</v>
      </c>
      <c r="F423" s="7"/>
      <c r="G423" s="20">
        <f>G424</f>
        <v>975</v>
      </c>
      <c r="H423" s="20">
        <f t="shared" ref="H423:I424" si="109">H424</f>
        <v>1000</v>
      </c>
      <c r="I423" s="20">
        <f t="shared" si="109"/>
        <v>1000</v>
      </c>
    </row>
    <row r="424" spans="1:9" ht="31.15" customHeight="1" x14ac:dyDescent="0.2">
      <c r="A424" s="2" t="s">
        <v>588</v>
      </c>
      <c r="B424" s="19" t="s">
        <v>552</v>
      </c>
      <c r="C424" s="34" t="s">
        <v>28</v>
      </c>
      <c r="D424" s="7" t="s">
        <v>12</v>
      </c>
      <c r="E424" s="17" t="s">
        <v>490</v>
      </c>
      <c r="F424" s="7"/>
      <c r="G424" s="20">
        <f>G425</f>
        <v>975</v>
      </c>
      <c r="H424" s="20">
        <f t="shared" si="109"/>
        <v>1000</v>
      </c>
      <c r="I424" s="20">
        <f t="shared" si="109"/>
        <v>1000</v>
      </c>
    </row>
    <row r="425" spans="1:9" ht="31.15" customHeight="1" x14ac:dyDescent="0.2">
      <c r="A425" s="2" t="s">
        <v>182</v>
      </c>
      <c r="B425" s="19" t="s">
        <v>552</v>
      </c>
      <c r="C425" s="34" t="s">
        <v>28</v>
      </c>
      <c r="D425" s="7" t="s">
        <v>12</v>
      </c>
      <c r="E425" s="17" t="s">
        <v>490</v>
      </c>
      <c r="F425" s="7" t="s">
        <v>57</v>
      </c>
      <c r="G425" s="20">
        <v>975</v>
      </c>
      <c r="H425" s="20">
        <v>1000</v>
      </c>
      <c r="I425" s="20">
        <v>1000</v>
      </c>
    </row>
    <row r="426" spans="1:9" ht="15.6" customHeight="1" x14ac:dyDescent="0.2">
      <c r="A426" s="22" t="s">
        <v>167</v>
      </c>
      <c r="B426" s="15" t="s">
        <v>552</v>
      </c>
      <c r="C426" s="15" t="s">
        <v>28</v>
      </c>
      <c r="D426" s="16" t="s">
        <v>14</v>
      </c>
      <c r="E426" s="7"/>
      <c r="F426" s="7"/>
      <c r="G426" s="23">
        <f>G427+G458+G450</f>
        <v>53310.8</v>
      </c>
      <c r="H426" s="23">
        <f>H427+H458+H450</f>
        <v>12042.2</v>
      </c>
      <c r="I426" s="23">
        <f>I427+I458+I450</f>
        <v>10872.5</v>
      </c>
    </row>
    <row r="427" spans="1:9" ht="53.25" customHeight="1" x14ac:dyDescent="0.2">
      <c r="A427" s="163" t="s">
        <v>585</v>
      </c>
      <c r="B427" s="19" t="s">
        <v>552</v>
      </c>
      <c r="C427" s="34" t="s">
        <v>28</v>
      </c>
      <c r="D427" s="7" t="s">
        <v>14</v>
      </c>
      <c r="E427" s="7" t="s">
        <v>168</v>
      </c>
      <c r="F427" s="7"/>
      <c r="G427" s="20">
        <f>G445+G431+G428+G442</f>
        <v>18598.400000000001</v>
      </c>
      <c r="H427" s="20">
        <f>H445</f>
        <v>1169.7</v>
      </c>
      <c r="I427" s="20">
        <f>I445</f>
        <v>0</v>
      </c>
    </row>
    <row r="428" spans="1:9" ht="31.9" customHeight="1" x14ac:dyDescent="0.2">
      <c r="A428" s="2" t="s">
        <v>676</v>
      </c>
      <c r="B428" s="19" t="s">
        <v>552</v>
      </c>
      <c r="C428" s="34" t="s">
        <v>28</v>
      </c>
      <c r="D428" s="7" t="s">
        <v>14</v>
      </c>
      <c r="E428" s="7" t="s">
        <v>677</v>
      </c>
      <c r="F428" s="7"/>
      <c r="G428" s="20">
        <f>G429</f>
        <v>20</v>
      </c>
      <c r="H428" s="20">
        <v>0</v>
      </c>
      <c r="I428" s="20">
        <v>0</v>
      </c>
    </row>
    <row r="429" spans="1:9" ht="33" customHeight="1" x14ac:dyDescent="0.2">
      <c r="A429" s="2" t="s">
        <v>678</v>
      </c>
      <c r="B429" s="19" t="s">
        <v>552</v>
      </c>
      <c r="C429" s="34" t="s">
        <v>28</v>
      </c>
      <c r="D429" s="7" t="s">
        <v>14</v>
      </c>
      <c r="E429" s="7" t="s">
        <v>679</v>
      </c>
      <c r="F429" s="7"/>
      <c r="G429" s="20">
        <f>G430</f>
        <v>20</v>
      </c>
      <c r="H429" s="20">
        <v>0</v>
      </c>
      <c r="I429" s="20">
        <v>0</v>
      </c>
    </row>
    <row r="430" spans="1:9" ht="32.450000000000003" customHeight="1" x14ac:dyDescent="0.2">
      <c r="A430" s="2" t="s">
        <v>182</v>
      </c>
      <c r="B430" s="19" t="s">
        <v>552</v>
      </c>
      <c r="C430" s="34" t="s">
        <v>28</v>
      </c>
      <c r="D430" s="7" t="s">
        <v>14</v>
      </c>
      <c r="E430" s="7" t="s">
        <v>679</v>
      </c>
      <c r="F430" s="7" t="s">
        <v>57</v>
      </c>
      <c r="G430" s="20">
        <v>20</v>
      </c>
      <c r="H430" s="20">
        <v>0</v>
      </c>
      <c r="I430" s="20">
        <v>0</v>
      </c>
    </row>
    <row r="431" spans="1:9" ht="32.25" customHeight="1" x14ac:dyDescent="0.2">
      <c r="A431" s="2" t="s">
        <v>479</v>
      </c>
      <c r="B431" s="19" t="s">
        <v>552</v>
      </c>
      <c r="C431" s="188" t="s">
        <v>28</v>
      </c>
      <c r="D431" s="59" t="s">
        <v>14</v>
      </c>
      <c r="E431" s="7" t="s">
        <v>480</v>
      </c>
      <c r="F431" s="7"/>
      <c r="G431" s="20">
        <f>G438+G432+G436+G434+G440</f>
        <v>12679</v>
      </c>
      <c r="H431" s="20">
        <v>0</v>
      </c>
      <c r="I431" s="20">
        <v>0</v>
      </c>
    </row>
    <row r="432" spans="1:9" ht="32.25" customHeight="1" x14ac:dyDescent="0.2">
      <c r="A432" s="2" t="s">
        <v>640</v>
      </c>
      <c r="B432" s="19" t="s">
        <v>552</v>
      </c>
      <c r="C432" s="188" t="s">
        <v>28</v>
      </c>
      <c r="D432" s="59" t="s">
        <v>14</v>
      </c>
      <c r="E432" s="7" t="s">
        <v>639</v>
      </c>
      <c r="F432" s="7"/>
      <c r="G432" s="20">
        <f>G433</f>
        <v>5</v>
      </c>
      <c r="H432" s="20">
        <v>0</v>
      </c>
      <c r="I432" s="20">
        <v>0</v>
      </c>
    </row>
    <row r="433" spans="1:9" ht="32.25" customHeight="1" x14ac:dyDescent="0.2">
      <c r="A433" s="2" t="s">
        <v>182</v>
      </c>
      <c r="B433" s="19" t="s">
        <v>552</v>
      </c>
      <c r="C433" s="188" t="s">
        <v>28</v>
      </c>
      <c r="D433" s="59" t="s">
        <v>14</v>
      </c>
      <c r="E433" s="7" t="s">
        <v>639</v>
      </c>
      <c r="F433" s="7" t="s">
        <v>57</v>
      </c>
      <c r="G433" s="20">
        <v>5</v>
      </c>
      <c r="H433" s="20">
        <v>0</v>
      </c>
      <c r="I433" s="20">
        <v>0</v>
      </c>
    </row>
    <row r="434" spans="1:9" ht="32.25" customHeight="1" x14ac:dyDescent="0.2">
      <c r="A434" s="2" t="s">
        <v>681</v>
      </c>
      <c r="B434" s="19" t="s">
        <v>552</v>
      </c>
      <c r="C434" s="188" t="s">
        <v>28</v>
      </c>
      <c r="D434" s="59" t="s">
        <v>14</v>
      </c>
      <c r="E434" s="7" t="s">
        <v>680</v>
      </c>
      <c r="F434" s="7"/>
      <c r="G434" s="20">
        <f>G435</f>
        <v>500</v>
      </c>
      <c r="H434" s="20">
        <v>0</v>
      </c>
      <c r="I434" s="20">
        <v>0</v>
      </c>
    </row>
    <row r="435" spans="1:9" ht="32.25" customHeight="1" x14ac:dyDescent="0.2">
      <c r="A435" s="2" t="s">
        <v>182</v>
      </c>
      <c r="B435" s="19" t="s">
        <v>552</v>
      </c>
      <c r="C435" s="188" t="s">
        <v>28</v>
      </c>
      <c r="D435" s="59" t="s">
        <v>14</v>
      </c>
      <c r="E435" s="7" t="s">
        <v>680</v>
      </c>
      <c r="F435" s="7" t="s">
        <v>57</v>
      </c>
      <c r="G435" s="20">
        <v>500</v>
      </c>
      <c r="H435" s="20">
        <v>0</v>
      </c>
      <c r="I435" s="20">
        <v>0</v>
      </c>
    </row>
    <row r="436" spans="1:9" ht="32.25" customHeight="1" x14ac:dyDescent="0.2">
      <c r="A436" s="2" t="s">
        <v>456</v>
      </c>
      <c r="B436" s="19" t="s">
        <v>552</v>
      </c>
      <c r="C436" s="188" t="s">
        <v>28</v>
      </c>
      <c r="D436" s="59" t="s">
        <v>14</v>
      </c>
      <c r="E436" s="7" t="s">
        <v>638</v>
      </c>
      <c r="F436" s="7"/>
      <c r="G436" s="20">
        <f>G437</f>
        <v>15</v>
      </c>
      <c r="H436" s="20">
        <v>0</v>
      </c>
      <c r="I436" s="20">
        <v>0</v>
      </c>
    </row>
    <row r="437" spans="1:9" ht="32.25" customHeight="1" x14ac:dyDescent="0.2">
      <c r="A437" s="2" t="s">
        <v>182</v>
      </c>
      <c r="B437" s="19" t="s">
        <v>552</v>
      </c>
      <c r="C437" s="188" t="s">
        <v>28</v>
      </c>
      <c r="D437" s="59" t="s">
        <v>14</v>
      </c>
      <c r="E437" s="7" t="s">
        <v>638</v>
      </c>
      <c r="F437" s="7" t="s">
        <v>57</v>
      </c>
      <c r="G437" s="20">
        <v>15</v>
      </c>
      <c r="H437" s="20">
        <v>0</v>
      </c>
      <c r="I437" s="20">
        <v>0</v>
      </c>
    </row>
    <row r="438" spans="1:9" ht="33" customHeight="1" x14ac:dyDescent="0.2">
      <c r="A438" s="2" t="s">
        <v>567</v>
      </c>
      <c r="B438" s="19" t="s">
        <v>552</v>
      </c>
      <c r="C438" s="188" t="s">
        <v>28</v>
      </c>
      <c r="D438" s="59" t="s">
        <v>14</v>
      </c>
      <c r="E438" s="7" t="s">
        <v>566</v>
      </c>
      <c r="F438" s="7"/>
      <c r="G438" s="20">
        <f>G439</f>
        <v>12121</v>
      </c>
      <c r="H438" s="20">
        <v>0</v>
      </c>
      <c r="I438" s="20">
        <v>0</v>
      </c>
    </row>
    <row r="439" spans="1:9" ht="32.25" customHeight="1" x14ac:dyDescent="0.2">
      <c r="A439" s="2" t="s">
        <v>182</v>
      </c>
      <c r="B439" s="19" t="s">
        <v>552</v>
      </c>
      <c r="C439" s="188" t="s">
        <v>28</v>
      </c>
      <c r="D439" s="59" t="s">
        <v>14</v>
      </c>
      <c r="E439" s="7" t="s">
        <v>566</v>
      </c>
      <c r="F439" s="7" t="s">
        <v>57</v>
      </c>
      <c r="G439" s="20">
        <v>12121</v>
      </c>
      <c r="H439" s="20">
        <v>0</v>
      </c>
      <c r="I439" s="20">
        <v>0</v>
      </c>
    </row>
    <row r="440" spans="1:9" ht="39.6" customHeight="1" x14ac:dyDescent="0.2">
      <c r="A440" s="2" t="s">
        <v>683</v>
      </c>
      <c r="B440" s="19" t="s">
        <v>552</v>
      </c>
      <c r="C440" s="188" t="s">
        <v>28</v>
      </c>
      <c r="D440" s="59" t="s">
        <v>14</v>
      </c>
      <c r="E440" s="7" t="s">
        <v>682</v>
      </c>
      <c r="F440" s="7"/>
      <c r="G440" s="20">
        <f>G441</f>
        <v>38</v>
      </c>
      <c r="H440" s="20">
        <v>0</v>
      </c>
      <c r="I440" s="20">
        <v>0</v>
      </c>
    </row>
    <row r="441" spans="1:9" ht="30.6" customHeight="1" x14ac:dyDescent="0.2">
      <c r="A441" s="2" t="s">
        <v>182</v>
      </c>
      <c r="B441" s="19" t="s">
        <v>552</v>
      </c>
      <c r="C441" s="188" t="s">
        <v>28</v>
      </c>
      <c r="D441" s="59" t="s">
        <v>14</v>
      </c>
      <c r="E441" s="7" t="s">
        <v>682</v>
      </c>
      <c r="F441" s="7" t="s">
        <v>57</v>
      </c>
      <c r="G441" s="20">
        <v>38</v>
      </c>
      <c r="H441" s="20">
        <v>0</v>
      </c>
      <c r="I441" s="20">
        <v>0</v>
      </c>
    </row>
    <row r="442" spans="1:9" ht="30.6" customHeight="1" x14ac:dyDescent="0.2">
      <c r="A442" s="2" t="s">
        <v>684</v>
      </c>
      <c r="B442" s="19" t="s">
        <v>552</v>
      </c>
      <c r="C442" s="208" t="s">
        <v>28</v>
      </c>
      <c r="D442" s="115" t="s">
        <v>14</v>
      </c>
      <c r="E442" s="7" t="s">
        <v>685</v>
      </c>
      <c r="F442" s="7"/>
      <c r="G442" s="253">
        <f>G443</f>
        <v>3500</v>
      </c>
      <c r="H442" s="253">
        <v>0</v>
      </c>
      <c r="I442" s="253">
        <v>0</v>
      </c>
    </row>
    <row r="443" spans="1:9" ht="17.45" customHeight="1" x14ac:dyDescent="0.2">
      <c r="A443" s="2" t="s">
        <v>687</v>
      </c>
      <c r="B443" s="19" t="s">
        <v>552</v>
      </c>
      <c r="C443" s="34" t="s">
        <v>28</v>
      </c>
      <c r="D443" s="7" t="s">
        <v>14</v>
      </c>
      <c r="E443" s="7" t="s">
        <v>686</v>
      </c>
      <c r="F443" s="7"/>
      <c r="G443" s="253">
        <f>G444</f>
        <v>3500</v>
      </c>
      <c r="H443" s="253">
        <v>0</v>
      </c>
      <c r="I443" s="253">
        <v>0</v>
      </c>
    </row>
    <row r="444" spans="1:9" ht="30.6" customHeight="1" x14ac:dyDescent="0.2">
      <c r="A444" s="2" t="s">
        <v>182</v>
      </c>
      <c r="B444" s="19" t="s">
        <v>552</v>
      </c>
      <c r="C444" s="34" t="s">
        <v>28</v>
      </c>
      <c r="D444" s="7" t="s">
        <v>14</v>
      </c>
      <c r="E444" s="7" t="s">
        <v>686</v>
      </c>
      <c r="F444" s="7" t="s">
        <v>57</v>
      </c>
      <c r="G444" s="253">
        <v>3500</v>
      </c>
      <c r="H444" s="253">
        <v>0</v>
      </c>
      <c r="I444" s="253">
        <v>0</v>
      </c>
    </row>
    <row r="445" spans="1:9" ht="34.15" customHeight="1" x14ac:dyDescent="0.2">
      <c r="A445" s="2" t="s">
        <v>206</v>
      </c>
      <c r="B445" s="19" t="s">
        <v>552</v>
      </c>
      <c r="C445" s="188" t="s">
        <v>28</v>
      </c>
      <c r="D445" s="59" t="s">
        <v>14</v>
      </c>
      <c r="E445" s="59" t="s">
        <v>186</v>
      </c>
      <c r="F445" s="7"/>
      <c r="G445" s="20">
        <f>G446+G448</f>
        <v>2399.4</v>
      </c>
      <c r="H445" s="20">
        <f t="shared" ref="H445:I445" si="110">H446</f>
        <v>1169.7</v>
      </c>
      <c r="I445" s="20">
        <f t="shared" si="110"/>
        <v>0</v>
      </c>
    </row>
    <row r="446" spans="1:9" ht="29.45" customHeight="1" x14ac:dyDescent="0.2">
      <c r="A446" s="163" t="s">
        <v>187</v>
      </c>
      <c r="B446" s="19" t="s">
        <v>552</v>
      </c>
      <c r="C446" s="34" t="s">
        <v>28</v>
      </c>
      <c r="D446" s="7" t="s">
        <v>14</v>
      </c>
      <c r="E446" s="7" t="s">
        <v>188</v>
      </c>
      <c r="F446" s="7"/>
      <c r="G446" s="253">
        <f>G447</f>
        <v>1090</v>
      </c>
      <c r="H446" s="253">
        <f>H447</f>
        <v>1169.7</v>
      </c>
      <c r="I446" s="253">
        <f>I447</f>
        <v>0</v>
      </c>
    </row>
    <row r="447" spans="1:9" ht="30.6" customHeight="1" x14ac:dyDescent="0.2">
      <c r="A447" s="60" t="s">
        <v>182</v>
      </c>
      <c r="B447" s="19" t="s">
        <v>552</v>
      </c>
      <c r="C447" s="34" t="s">
        <v>28</v>
      </c>
      <c r="D447" s="7" t="s">
        <v>14</v>
      </c>
      <c r="E447" s="7" t="s">
        <v>188</v>
      </c>
      <c r="F447" s="7" t="s">
        <v>57</v>
      </c>
      <c r="G447" s="253">
        <v>1090</v>
      </c>
      <c r="H447" s="253">
        <v>1169.7</v>
      </c>
      <c r="I447" s="253">
        <v>0</v>
      </c>
    </row>
    <row r="448" spans="1:9" ht="30.6" customHeight="1" x14ac:dyDescent="0.2">
      <c r="A448" s="2" t="s">
        <v>514</v>
      </c>
      <c r="B448" s="19" t="s">
        <v>552</v>
      </c>
      <c r="C448" s="34" t="s">
        <v>28</v>
      </c>
      <c r="D448" s="7" t="s">
        <v>14</v>
      </c>
      <c r="E448" s="7" t="s">
        <v>513</v>
      </c>
      <c r="F448" s="7"/>
      <c r="G448" s="253">
        <f>G449</f>
        <v>1309.4000000000001</v>
      </c>
      <c r="H448" s="253">
        <f t="shared" ref="H448:I448" si="111">H449</f>
        <v>0</v>
      </c>
      <c r="I448" s="253">
        <f t="shared" si="111"/>
        <v>0</v>
      </c>
    </row>
    <row r="449" spans="1:9" ht="30.6" customHeight="1" x14ac:dyDescent="0.2">
      <c r="A449" s="2" t="s">
        <v>182</v>
      </c>
      <c r="B449" s="19" t="s">
        <v>552</v>
      </c>
      <c r="C449" s="34" t="s">
        <v>28</v>
      </c>
      <c r="D449" s="7" t="s">
        <v>14</v>
      </c>
      <c r="E449" s="7" t="s">
        <v>513</v>
      </c>
      <c r="F449" s="7" t="s">
        <v>57</v>
      </c>
      <c r="G449" s="253">
        <v>1309.4000000000001</v>
      </c>
      <c r="H449" s="253">
        <v>0</v>
      </c>
      <c r="I449" s="253">
        <v>0</v>
      </c>
    </row>
    <row r="450" spans="1:9" ht="49.15" customHeight="1" x14ac:dyDescent="0.2">
      <c r="A450" s="2" t="s">
        <v>531</v>
      </c>
      <c r="B450" s="19" t="s">
        <v>552</v>
      </c>
      <c r="C450" s="34" t="s">
        <v>28</v>
      </c>
      <c r="D450" s="7" t="s">
        <v>14</v>
      </c>
      <c r="E450" s="7" t="s">
        <v>209</v>
      </c>
      <c r="F450" s="7"/>
      <c r="G450" s="253">
        <f>G451</f>
        <v>24358.1</v>
      </c>
      <c r="H450" s="253">
        <f t="shared" ref="H450:I450" si="112">H451</f>
        <v>2390.4</v>
      </c>
      <c r="I450" s="253">
        <f t="shared" si="112"/>
        <v>2390.4</v>
      </c>
    </row>
    <row r="451" spans="1:9" ht="30.6" customHeight="1" x14ac:dyDescent="0.2">
      <c r="A451" s="2" t="s">
        <v>532</v>
      </c>
      <c r="B451" s="19" t="s">
        <v>552</v>
      </c>
      <c r="C451" s="34" t="s">
        <v>28</v>
      </c>
      <c r="D451" s="7" t="s">
        <v>14</v>
      </c>
      <c r="E451" s="7" t="s">
        <v>535</v>
      </c>
      <c r="F451" s="7"/>
      <c r="G451" s="253">
        <f>G452+G454+G456</f>
        <v>24358.1</v>
      </c>
      <c r="H451" s="253">
        <f t="shared" ref="H451:I451" si="113">H452+H454</f>
        <v>2390.4</v>
      </c>
      <c r="I451" s="253">
        <f t="shared" si="113"/>
        <v>2390.4</v>
      </c>
    </row>
    <row r="452" spans="1:9" ht="19.149999999999999" customHeight="1" x14ac:dyDescent="0.2">
      <c r="A452" s="2" t="s">
        <v>533</v>
      </c>
      <c r="B452" s="19" t="s">
        <v>552</v>
      </c>
      <c r="C452" s="34" t="s">
        <v>28</v>
      </c>
      <c r="D452" s="7" t="s">
        <v>14</v>
      </c>
      <c r="E452" s="7" t="s">
        <v>536</v>
      </c>
      <c r="F452" s="7"/>
      <c r="G452" s="253">
        <f>G453</f>
        <v>550</v>
      </c>
      <c r="H452" s="253">
        <f t="shared" ref="H452:I452" si="114">H453</f>
        <v>300</v>
      </c>
      <c r="I452" s="253">
        <f t="shared" si="114"/>
        <v>300</v>
      </c>
    </row>
    <row r="453" spans="1:9" ht="30.6" customHeight="1" x14ac:dyDescent="0.2">
      <c r="A453" s="2" t="s">
        <v>182</v>
      </c>
      <c r="B453" s="19" t="s">
        <v>552</v>
      </c>
      <c r="C453" s="34" t="s">
        <v>28</v>
      </c>
      <c r="D453" s="7" t="s">
        <v>14</v>
      </c>
      <c r="E453" s="7" t="s">
        <v>536</v>
      </c>
      <c r="F453" s="7" t="s">
        <v>57</v>
      </c>
      <c r="G453" s="253">
        <v>550</v>
      </c>
      <c r="H453" s="253">
        <v>300</v>
      </c>
      <c r="I453" s="253">
        <v>300</v>
      </c>
    </row>
    <row r="454" spans="1:9" ht="30.6" customHeight="1" x14ac:dyDescent="0.2">
      <c r="A454" s="2" t="s">
        <v>534</v>
      </c>
      <c r="B454" s="19" t="s">
        <v>552</v>
      </c>
      <c r="C454" s="34" t="s">
        <v>28</v>
      </c>
      <c r="D454" s="7" t="s">
        <v>14</v>
      </c>
      <c r="E454" s="7" t="s">
        <v>537</v>
      </c>
      <c r="F454" s="7"/>
      <c r="G454" s="253">
        <f>G455</f>
        <v>5690.4</v>
      </c>
      <c r="H454" s="253">
        <f>H455</f>
        <v>2090.4</v>
      </c>
      <c r="I454" s="253">
        <f>I455</f>
        <v>2090.4</v>
      </c>
    </row>
    <row r="455" spans="1:9" ht="30.6" customHeight="1" x14ac:dyDescent="0.2">
      <c r="A455" s="2" t="s">
        <v>182</v>
      </c>
      <c r="B455" s="19" t="s">
        <v>552</v>
      </c>
      <c r="C455" s="34" t="s">
        <v>28</v>
      </c>
      <c r="D455" s="7" t="s">
        <v>14</v>
      </c>
      <c r="E455" s="7" t="s">
        <v>537</v>
      </c>
      <c r="F455" s="7" t="s">
        <v>57</v>
      </c>
      <c r="G455" s="253">
        <v>5690.4</v>
      </c>
      <c r="H455" s="253">
        <v>2090.4</v>
      </c>
      <c r="I455" s="253">
        <v>2090.4</v>
      </c>
    </row>
    <row r="456" spans="1:9" ht="30.6" customHeight="1" x14ac:dyDescent="0.2">
      <c r="A456" s="2" t="s">
        <v>699</v>
      </c>
      <c r="B456" s="19" t="s">
        <v>552</v>
      </c>
      <c r="C456" s="34" t="s">
        <v>28</v>
      </c>
      <c r="D456" s="7" t="s">
        <v>14</v>
      </c>
      <c r="E456" s="7" t="s">
        <v>698</v>
      </c>
      <c r="F456" s="7"/>
      <c r="G456" s="253">
        <f>G457</f>
        <v>18117.7</v>
      </c>
      <c r="H456" s="253">
        <v>0</v>
      </c>
      <c r="I456" s="253">
        <v>0</v>
      </c>
    </row>
    <row r="457" spans="1:9" ht="30.6" customHeight="1" x14ac:dyDescent="0.2">
      <c r="A457" s="2" t="s">
        <v>182</v>
      </c>
      <c r="B457" s="19" t="s">
        <v>552</v>
      </c>
      <c r="C457" s="34" t="s">
        <v>28</v>
      </c>
      <c r="D457" s="7" t="s">
        <v>14</v>
      </c>
      <c r="E457" s="7" t="s">
        <v>698</v>
      </c>
      <c r="F457" s="7" t="s">
        <v>57</v>
      </c>
      <c r="G457" s="253">
        <v>18117.7</v>
      </c>
      <c r="H457" s="253">
        <v>0</v>
      </c>
      <c r="I457" s="253">
        <v>0</v>
      </c>
    </row>
    <row r="458" spans="1:9" ht="59.45" customHeight="1" x14ac:dyDescent="0.2">
      <c r="A458" s="2" t="s">
        <v>632</v>
      </c>
      <c r="B458" s="19" t="s">
        <v>552</v>
      </c>
      <c r="C458" s="34" t="s">
        <v>28</v>
      </c>
      <c r="D458" s="7" t="s">
        <v>14</v>
      </c>
      <c r="E458" s="7" t="s">
        <v>403</v>
      </c>
      <c r="F458" s="7"/>
      <c r="G458" s="253">
        <f>G459</f>
        <v>10354.300000000001</v>
      </c>
      <c r="H458" s="253">
        <f t="shared" ref="H458:I458" si="115">H459</f>
        <v>8482.1</v>
      </c>
      <c r="I458" s="253">
        <f t="shared" si="115"/>
        <v>8482.1</v>
      </c>
    </row>
    <row r="459" spans="1:9" ht="19.149999999999999" customHeight="1" x14ac:dyDescent="0.2">
      <c r="A459" s="2" t="s">
        <v>511</v>
      </c>
      <c r="B459" s="19" t="s">
        <v>552</v>
      </c>
      <c r="C459" s="34" t="s">
        <v>28</v>
      </c>
      <c r="D459" s="7" t="s">
        <v>14</v>
      </c>
      <c r="E459" s="7" t="s">
        <v>510</v>
      </c>
      <c r="F459" s="7"/>
      <c r="G459" s="253">
        <f>G460+G464+G462</f>
        <v>10354.300000000001</v>
      </c>
      <c r="H459" s="253">
        <f t="shared" ref="H459:I459" si="116">H460+H464</f>
        <v>8482.1</v>
      </c>
      <c r="I459" s="253">
        <f t="shared" si="116"/>
        <v>8482.1</v>
      </c>
    </row>
    <row r="460" spans="1:9" ht="30.6" customHeight="1" x14ac:dyDescent="0.2">
      <c r="A460" s="2" t="s">
        <v>519</v>
      </c>
      <c r="B460" s="19" t="s">
        <v>552</v>
      </c>
      <c r="C460" s="34" t="s">
        <v>28</v>
      </c>
      <c r="D460" s="7" t="s">
        <v>14</v>
      </c>
      <c r="E460" s="7" t="s">
        <v>512</v>
      </c>
      <c r="F460" s="7"/>
      <c r="G460" s="253">
        <f>G461</f>
        <v>8282.1</v>
      </c>
      <c r="H460" s="253">
        <f>H461</f>
        <v>8282.1</v>
      </c>
      <c r="I460" s="253">
        <f>I461</f>
        <v>8282.1</v>
      </c>
    </row>
    <row r="461" spans="1:9" ht="30.6" customHeight="1" x14ac:dyDescent="0.2">
      <c r="A461" s="2" t="s">
        <v>182</v>
      </c>
      <c r="B461" s="19" t="s">
        <v>552</v>
      </c>
      <c r="C461" s="34" t="s">
        <v>28</v>
      </c>
      <c r="D461" s="7" t="s">
        <v>14</v>
      </c>
      <c r="E461" s="7" t="s">
        <v>512</v>
      </c>
      <c r="F461" s="7" t="s">
        <v>57</v>
      </c>
      <c r="G461" s="253">
        <v>8282.1</v>
      </c>
      <c r="H461" s="253">
        <v>8282.1</v>
      </c>
      <c r="I461" s="253">
        <v>8282.1</v>
      </c>
    </row>
    <row r="462" spans="1:9" ht="30.6" customHeight="1" x14ac:dyDescent="0.2">
      <c r="A462" s="2" t="s">
        <v>701</v>
      </c>
      <c r="B462" s="19" t="s">
        <v>552</v>
      </c>
      <c r="C462" s="34" t="s">
        <v>28</v>
      </c>
      <c r="D462" s="7" t="s">
        <v>14</v>
      </c>
      <c r="E462" s="7" t="s">
        <v>700</v>
      </c>
      <c r="F462" s="7"/>
      <c r="G462" s="253">
        <f>G463</f>
        <v>1200</v>
      </c>
      <c r="H462" s="253">
        <v>0</v>
      </c>
      <c r="I462" s="253">
        <v>0</v>
      </c>
    </row>
    <row r="463" spans="1:9" ht="30.6" customHeight="1" x14ac:dyDescent="0.2">
      <c r="A463" s="2" t="s">
        <v>182</v>
      </c>
      <c r="B463" s="19" t="s">
        <v>552</v>
      </c>
      <c r="C463" s="34" t="s">
        <v>28</v>
      </c>
      <c r="D463" s="7" t="s">
        <v>14</v>
      </c>
      <c r="E463" s="7" t="s">
        <v>700</v>
      </c>
      <c r="F463" s="7" t="s">
        <v>57</v>
      </c>
      <c r="G463" s="253">
        <v>1200</v>
      </c>
      <c r="H463" s="253">
        <v>0</v>
      </c>
      <c r="I463" s="253">
        <v>0</v>
      </c>
    </row>
    <row r="464" spans="1:9" ht="30.6" customHeight="1" x14ac:dyDescent="0.2">
      <c r="A464" s="2" t="s">
        <v>518</v>
      </c>
      <c r="B464" s="19" t="s">
        <v>552</v>
      </c>
      <c r="C464" s="34" t="s">
        <v>28</v>
      </c>
      <c r="D464" s="7" t="s">
        <v>14</v>
      </c>
      <c r="E464" s="7" t="s">
        <v>517</v>
      </c>
      <c r="F464" s="7"/>
      <c r="G464" s="253">
        <f>G465+G466</f>
        <v>872.2</v>
      </c>
      <c r="H464" s="253">
        <f>H465</f>
        <v>200</v>
      </c>
      <c r="I464" s="253">
        <f>I465</f>
        <v>200</v>
      </c>
    </row>
    <row r="465" spans="1:9" ht="30.6" customHeight="1" x14ac:dyDescent="0.2">
      <c r="A465" s="2" t="s">
        <v>182</v>
      </c>
      <c r="B465" s="19" t="s">
        <v>552</v>
      </c>
      <c r="C465" s="34" t="s">
        <v>28</v>
      </c>
      <c r="D465" s="7" t="s">
        <v>14</v>
      </c>
      <c r="E465" s="7" t="s">
        <v>517</v>
      </c>
      <c r="F465" s="7" t="s">
        <v>57</v>
      </c>
      <c r="G465" s="253">
        <v>867.2</v>
      </c>
      <c r="H465" s="253">
        <v>200</v>
      </c>
      <c r="I465" s="253">
        <v>200</v>
      </c>
    </row>
    <row r="466" spans="1:9" ht="24" customHeight="1" x14ac:dyDescent="0.2">
      <c r="A466" s="202" t="s">
        <v>58</v>
      </c>
      <c r="B466" s="19" t="s">
        <v>552</v>
      </c>
      <c r="C466" s="34" t="s">
        <v>28</v>
      </c>
      <c r="D466" s="7" t="s">
        <v>14</v>
      </c>
      <c r="E466" s="7" t="s">
        <v>517</v>
      </c>
      <c r="F466" s="7" t="s">
        <v>59</v>
      </c>
      <c r="G466" s="253">
        <v>5</v>
      </c>
      <c r="H466" s="253">
        <v>0</v>
      </c>
      <c r="I466" s="253">
        <v>0</v>
      </c>
    </row>
    <row r="467" spans="1:9" ht="18.600000000000001" customHeight="1" x14ac:dyDescent="0.25">
      <c r="A467" s="9" t="s">
        <v>30</v>
      </c>
      <c r="B467" s="10" t="s">
        <v>552</v>
      </c>
      <c r="C467" s="10" t="s">
        <v>17</v>
      </c>
      <c r="D467" s="11"/>
      <c r="E467" s="12"/>
      <c r="F467" s="12"/>
      <c r="G467" s="21">
        <f t="shared" ref="G467:I468" si="117">G468</f>
        <v>5768.9</v>
      </c>
      <c r="H467" s="21">
        <f t="shared" si="117"/>
        <v>480</v>
      </c>
      <c r="I467" s="21">
        <f t="shared" si="117"/>
        <v>180</v>
      </c>
    </row>
    <row r="468" spans="1:9" ht="33.75" customHeight="1" x14ac:dyDescent="0.2">
      <c r="A468" s="22" t="s">
        <v>31</v>
      </c>
      <c r="B468" s="15" t="s">
        <v>552</v>
      </c>
      <c r="C468" s="15" t="s">
        <v>17</v>
      </c>
      <c r="D468" s="16" t="s">
        <v>14</v>
      </c>
      <c r="E468" s="7"/>
      <c r="F468" s="7"/>
      <c r="G468" s="23">
        <f t="shared" si="117"/>
        <v>5768.9</v>
      </c>
      <c r="H468" s="23">
        <f t="shared" si="117"/>
        <v>480</v>
      </c>
      <c r="I468" s="23">
        <f t="shared" si="117"/>
        <v>180</v>
      </c>
    </row>
    <row r="469" spans="1:9" ht="48.75" customHeight="1" x14ac:dyDescent="0.2">
      <c r="A469" s="2" t="s">
        <v>607</v>
      </c>
      <c r="B469" s="19" t="s">
        <v>552</v>
      </c>
      <c r="C469" s="19" t="s">
        <v>17</v>
      </c>
      <c r="D469" s="17" t="s">
        <v>14</v>
      </c>
      <c r="E469" s="7" t="s">
        <v>277</v>
      </c>
      <c r="F469" s="7"/>
      <c r="G469" s="20">
        <f t="shared" ref="G469:H469" si="118">G472+G475+G478</f>
        <v>5768.9</v>
      </c>
      <c r="H469" s="20">
        <f t="shared" si="118"/>
        <v>480</v>
      </c>
      <c r="I469" s="20">
        <f t="shared" ref="I469" si="119">I472+I475+I478</f>
        <v>180</v>
      </c>
    </row>
    <row r="470" spans="1:9" ht="45" customHeight="1" x14ac:dyDescent="0.2">
      <c r="A470" s="2" t="s">
        <v>0</v>
      </c>
      <c r="B470" s="19" t="s">
        <v>552</v>
      </c>
      <c r="C470" s="19" t="s">
        <v>17</v>
      </c>
      <c r="D470" s="17" t="s">
        <v>14</v>
      </c>
      <c r="E470" s="7" t="s">
        <v>278</v>
      </c>
      <c r="F470" s="7"/>
      <c r="G470" s="20">
        <f t="shared" ref="G470:I471" si="120">G471</f>
        <v>2920</v>
      </c>
      <c r="H470" s="20">
        <f t="shared" si="120"/>
        <v>420</v>
      </c>
      <c r="I470" s="20">
        <f t="shared" si="120"/>
        <v>120</v>
      </c>
    </row>
    <row r="471" spans="1:9" ht="25.5" customHeight="1" x14ac:dyDescent="0.2">
      <c r="A471" s="2" t="s">
        <v>78</v>
      </c>
      <c r="B471" s="19" t="s">
        <v>552</v>
      </c>
      <c r="C471" s="19" t="s">
        <v>17</v>
      </c>
      <c r="D471" s="17" t="s">
        <v>14</v>
      </c>
      <c r="E471" s="7" t="s">
        <v>279</v>
      </c>
      <c r="F471" s="7"/>
      <c r="G471" s="20">
        <f t="shared" si="120"/>
        <v>2920</v>
      </c>
      <c r="H471" s="20">
        <f t="shared" si="120"/>
        <v>420</v>
      </c>
      <c r="I471" s="20">
        <f t="shared" si="120"/>
        <v>120</v>
      </c>
    </row>
    <row r="472" spans="1:9" ht="30" customHeight="1" x14ac:dyDescent="0.2">
      <c r="A472" s="2" t="s">
        <v>182</v>
      </c>
      <c r="B472" s="19" t="s">
        <v>552</v>
      </c>
      <c r="C472" s="19" t="s">
        <v>17</v>
      </c>
      <c r="D472" s="17" t="s">
        <v>14</v>
      </c>
      <c r="E472" s="7" t="s">
        <v>279</v>
      </c>
      <c r="F472" s="7" t="s">
        <v>57</v>
      </c>
      <c r="G472" s="20">
        <v>2920</v>
      </c>
      <c r="H472" s="20">
        <v>420</v>
      </c>
      <c r="I472" s="20">
        <v>120</v>
      </c>
    </row>
    <row r="473" spans="1:9" ht="30.6" customHeight="1" x14ac:dyDescent="0.2">
      <c r="A473" s="2" t="s">
        <v>130</v>
      </c>
      <c r="B473" s="19" t="s">
        <v>552</v>
      </c>
      <c r="C473" s="19" t="s">
        <v>17</v>
      </c>
      <c r="D473" s="17" t="s">
        <v>14</v>
      </c>
      <c r="E473" s="7" t="s">
        <v>280</v>
      </c>
      <c r="F473" s="7"/>
      <c r="G473" s="20">
        <f t="shared" ref="G473:I474" si="121">G474</f>
        <v>2828.9</v>
      </c>
      <c r="H473" s="20">
        <f t="shared" si="121"/>
        <v>40</v>
      </c>
      <c r="I473" s="20">
        <f t="shared" si="121"/>
        <v>40</v>
      </c>
    </row>
    <row r="474" spans="1:9" ht="24.75" customHeight="1" x14ac:dyDescent="0.2">
      <c r="A474" s="2" t="s">
        <v>78</v>
      </c>
      <c r="B474" s="19" t="s">
        <v>552</v>
      </c>
      <c r="C474" s="19" t="s">
        <v>17</v>
      </c>
      <c r="D474" s="17" t="s">
        <v>14</v>
      </c>
      <c r="E474" s="7" t="s">
        <v>281</v>
      </c>
      <c r="F474" s="7"/>
      <c r="G474" s="20">
        <f t="shared" si="121"/>
        <v>2828.9</v>
      </c>
      <c r="H474" s="20">
        <f t="shared" si="121"/>
        <v>40</v>
      </c>
      <c r="I474" s="20">
        <f t="shared" si="121"/>
        <v>40</v>
      </c>
    </row>
    <row r="475" spans="1:9" ht="31.5" customHeight="1" x14ac:dyDescent="0.2">
      <c r="A475" s="2" t="s">
        <v>182</v>
      </c>
      <c r="B475" s="19" t="s">
        <v>552</v>
      </c>
      <c r="C475" s="19" t="s">
        <v>17</v>
      </c>
      <c r="D475" s="17" t="s">
        <v>14</v>
      </c>
      <c r="E475" s="7" t="s">
        <v>281</v>
      </c>
      <c r="F475" s="7" t="s">
        <v>57</v>
      </c>
      <c r="G475" s="20">
        <v>2828.9</v>
      </c>
      <c r="H475" s="20">
        <v>40</v>
      </c>
      <c r="I475" s="20">
        <v>40</v>
      </c>
    </row>
    <row r="476" spans="1:9" ht="44.25" customHeight="1" x14ac:dyDescent="0.2">
      <c r="A476" s="2" t="s">
        <v>131</v>
      </c>
      <c r="B476" s="19" t="s">
        <v>552</v>
      </c>
      <c r="C476" s="19" t="s">
        <v>17</v>
      </c>
      <c r="D476" s="17" t="s">
        <v>14</v>
      </c>
      <c r="E476" s="7" t="s">
        <v>282</v>
      </c>
      <c r="F476" s="7"/>
      <c r="G476" s="20">
        <f t="shared" ref="G476:I476" si="122">G477</f>
        <v>20</v>
      </c>
      <c r="H476" s="20">
        <f t="shared" si="122"/>
        <v>20</v>
      </c>
      <c r="I476" s="20">
        <f t="shared" si="122"/>
        <v>20</v>
      </c>
    </row>
    <row r="477" spans="1:9" ht="22.5" customHeight="1" x14ac:dyDescent="0.2">
      <c r="A477" s="2" t="s">
        <v>78</v>
      </c>
      <c r="B477" s="19" t="s">
        <v>552</v>
      </c>
      <c r="C477" s="19" t="s">
        <v>17</v>
      </c>
      <c r="D477" s="17" t="s">
        <v>14</v>
      </c>
      <c r="E477" s="7" t="s">
        <v>283</v>
      </c>
      <c r="F477" s="7"/>
      <c r="G477" s="20">
        <f>G478</f>
        <v>20</v>
      </c>
      <c r="H477" s="20">
        <f>H478</f>
        <v>20</v>
      </c>
      <c r="I477" s="20">
        <f>I478</f>
        <v>20</v>
      </c>
    </row>
    <row r="478" spans="1:9" ht="31.15" customHeight="1" x14ac:dyDescent="0.2">
      <c r="A478" s="2" t="s">
        <v>182</v>
      </c>
      <c r="B478" s="19" t="s">
        <v>552</v>
      </c>
      <c r="C478" s="19" t="s">
        <v>17</v>
      </c>
      <c r="D478" s="17" t="s">
        <v>14</v>
      </c>
      <c r="E478" s="7" t="s">
        <v>283</v>
      </c>
      <c r="F478" s="7" t="s">
        <v>57</v>
      </c>
      <c r="G478" s="20">
        <v>20</v>
      </c>
      <c r="H478" s="20">
        <v>20</v>
      </c>
      <c r="I478" s="20">
        <v>20</v>
      </c>
    </row>
    <row r="479" spans="1:9" ht="19.149999999999999" customHeight="1" x14ac:dyDescent="0.25">
      <c r="A479" s="62" t="s">
        <v>32</v>
      </c>
      <c r="B479" s="10" t="s">
        <v>552</v>
      </c>
      <c r="C479" s="10" t="s">
        <v>33</v>
      </c>
      <c r="D479" s="11"/>
      <c r="E479" s="7"/>
      <c r="F479" s="7"/>
      <c r="G479" s="21">
        <f>G480+G487+G492</f>
        <v>47322.1</v>
      </c>
      <c r="H479" s="21">
        <f>H480+H487+H492</f>
        <v>49358.8</v>
      </c>
      <c r="I479" s="21">
        <f>I480+I487+I492</f>
        <v>51249.8</v>
      </c>
    </row>
    <row r="480" spans="1:9" ht="16.5" customHeight="1" x14ac:dyDescent="0.2">
      <c r="A480" s="22" t="s">
        <v>138</v>
      </c>
      <c r="B480" s="15" t="s">
        <v>552</v>
      </c>
      <c r="C480" s="15" t="s">
        <v>33</v>
      </c>
      <c r="D480" s="16" t="s">
        <v>14</v>
      </c>
      <c r="E480" s="7"/>
      <c r="F480" s="7"/>
      <c r="G480" s="18">
        <f>G481</f>
        <v>2349.3999999999996</v>
      </c>
      <c r="H480" s="18">
        <f>H481</f>
        <v>2461.1999999999998</v>
      </c>
      <c r="I480" s="18">
        <f>I481</f>
        <v>2576</v>
      </c>
    </row>
    <row r="481" spans="1:9" ht="72" customHeight="1" x14ac:dyDescent="0.2">
      <c r="A481" s="2" t="s">
        <v>485</v>
      </c>
      <c r="B481" s="19" t="s">
        <v>552</v>
      </c>
      <c r="C481" s="19" t="s">
        <v>33</v>
      </c>
      <c r="D481" s="17" t="s">
        <v>14</v>
      </c>
      <c r="E481" s="7" t="s">
        <v>333</v>
      </c>
      <c r="F481" s="7"/>
      <c r="G481" s="20">
        <f t="shared" ref="G481:I481" si="123">G482</f>
        <v>2349.3999999999996</v>
      </c>
      <c r="H481" s="20">
        <f t="shared" si="123"/>
        <v>2461.1999999999998</v>
      </c>
      <c r="I481" s="20">
        <f t="shared" si="123"/>
        <v>2576</v>
      </c>
    </row>
    <row r="482" spans="1:9" ht="38.25" customHeight="1" x14ac:dyDescent="0.2">
      <c r="A482" s="2" t="s">
        <v>49</v>
      </c>
      <c r="B482" s="19" t="s">
        <v>552</v>
      </c>
      <c r="C482" s="19" t="s">
        <v>33</v>
      </c>
      <c r="D482" s="17" t="s">
        <v>14</v>
      </c>
      <c r="E482" s="7" t="s">
        <v>334</v>
      </c>
      <c r="F482" s="7"/>
      <c r="G482" s="20">
        <f t="shared" ref="G482:H482" si="124">G483+G485</f>
        <v>2349.3999999999996</v>
      </c>
      <c r="H482" s="20">
        <f t="shared" si="124"/>
        <v>2461.1999999999998</v>
      </c>
      <c r="I482" s="20">
        <f t="shared" ref="I482" si="125">I483+I485</f>
        <v>2576</v>
      </c>
    </row>
    <row r="483" spans="1:9" ht="25.15" customHeight="1" x14ac:dyDescent="0.2">
      <c r="A483" s="2" t="s">
        <v>85</v>
      </c>
      <c r="B483" s="19" t="s">
        <v>552</v>
      </c>
      <c r="C483" s="19" t="s">
        <v>33</v>
      </c>
      <c r="D483" s="17" t="s">
        <v>14</v>
      </c>
      <c r="E483" s="7" t="s">
        <v>335</v>
      </c>
      <c r="F483" s="7"/>
      <c r="G483" s="20">
        <f t="shared" ref="G483:I483" si="126">G484</f>
        <v>1694.1</v>
      </c>
      <c r="H483" s="20">
        <f t="shared" si="126"/>
        <v>1694.1</v>
      </c>
      <c r="I483" s="20">
        <f t="shared" si="126"/>
        <v>1694.1</v>
      </c>
    </row>
    <row r="484" spans="1:9" ht="18.75" customHeight="1" x14ac:dyDescent="0.2">
      <c r="A484" s="2" t="s">
        <v>80</v>
      </c>
      <c r="B484" s="19" t="s">
        <v>552</v>
      </c>
      <c r="C484" s="19" t="s">
        <v>33</v>
      </c>
      <c r="D484" s="17" t="s">
        <v>14</v>
      </c>
      <c r="E484" s="7" t="s">
        <v>335</v>
      </c>
      <c r="F484" s="7" t="s">
        <v>81</v>
      </c>
      <c r="G484" s="24">
        <v>1694.1</v>
      </c>
      <c r="H484" s="24">
        <v>1694.1</v>
      </c>
      <c r="I484" s="24">
        <v>1694.1</v>
      </c>
    </row>
    <row r="485" spans="1:9" ht="49.15" customHeight="1" x14ac:dyDescent="0.2">
      <c r="A485" s="2" t="s">
        <v>181</v>
      </c>
      <c r="B485" s="19" t="s">
        <v>552</v>
      </c>
      <c r="C485" s="19" t="s">
        <v>33</v>
      </c>
      <c r="D485" s="17" t="s">
        <v>14</v>
      </c>
      <c r="E485" s="7" t="s">
        <v>336</v>
      </c>
      <c r="F485" s="7"/>
      <c r="G485" s="24">
        <f t="shared" ref="G485:I485" si="127">G486</f>
        <v>655.29999999999995</v>
      </c>
      <c r="H485" s="24">
        <f t="shared" si="127"/>
        <v>767.1</v>
      </c>
      <c r="I485" s="24">
        <f t="shared" si="127"/>
        <v>881.9</v>
      </c>
    </row>
    <row r="486" spans="1:9" ht="21.6" customHeight="1" x14ac:dyDescent="0.2">
      <c r="A486" s="2" t="s">
        <v>80</v>
      </c>
      <c r="B486" s="19" t="s">
        <v>552</v>
      </c>
      <c r="C486" s="19" t="s">
        <v>33</v>
      </c>
      <c r="D486" s="17" t="s">
        <v>14</v>
      </c>
      <c r="E486" s="7" t="s">
        <v>336</v>
      </c>
      <c r="F486" s="7" t="s">
        <v>81</v>
      </c>
      <c r="G486" s="24">
        <v>655.29999999999995</v>
      </c>
      <c r="H486" s="24">
        <v>767.1</v>
      </c>
      <c r="I486" s="24">
        <v>881.9</v>
      </c>
    </row>
    <row r="487" spans="1:9" ht="18.75" customHeight="1" x14ac:dyDescent="0.2">
      <c r="A487" s="22" t="s">
        <v>156</v>
      </c>
      <c r="B487" s="15" t="s">
        <v>552</v>
      </c>
      <c r="C487" s="15" t="s">
        <v>33</v>
      </c>
      <c r="D487" s="16" t="s">
        <v>33</v>
      </c>
      <c r="E487" s="7"/>
      <c r="F487" s="7"/>
      <c r="G487" s="18">
        <f t="shared" ref="G487:I488" si="128">G488</f>
        <v>500</v>
      </c>
      <c r="H487" s="18">
        <f t="shared" si="128"/>
        <v>500</v>
      </c>
      <c r="I487" s="18">
        <f t="shared" si="128"/>
        <v>500</v>
      </c>
    </row>
    <row r="488" spans="1:9" ht="39.6" customHeight="1" x14ac:dyDescent="0.2">
      <c r="A488" s="2" t="s">
        <v>623</v>
      </c>
      <c r="B488" s="19" t="s">
        <v>552</v>
      </c>
      <c r="C488" s="34" t="s">
        <v>33</v>
      </c>
      <c r="D488" s="7" t="s">
        <v>33</v>
      </c>
      <c r="E488" s="7" t="s">
        <v>338</v>
      </c>
      <c r="F488" s="7"/>
      <c r="G488" s="20">
        <f>G489</f>
        <v>500</v>
      </c>
      <c r="H488" s="20">
        <f t="shared" si="128"/>
        <v>500</v>
      </c>
      <c r="I488" s="20">
        <f t="shared" si="128"/>
        <v>500</v>
      </c>
    </row>
    <row r="489" spans="1:9" ht="18.600000000000001" customHeight="1" x14ac:dyDescent="0.2">
      <c r="A489" s="2" t="s">
        <v>94</v>
      </c>
      <c r="B489" s="19" t="s">
        <v>552</v>
      </c>
      <c r="C489" s="34" t="s">
        <v>33</v>
      </c>
      <c r="D489" s="7" t="s">
        <v>33</v>
      </c>
      <c r="E489" s="7" t="s">
        <v>339</v>
      </c>
      <c r="F489" s="7"/>
      <c r="G489" s="20">
        <f t="shared" ref="G489:H489" si="129">G490+G491</f>
        <v>500</v>
      </c>
      <c r="H489" s="20">
        <f t="shared" si="129"/>
        <v>500</v>
      </c>
      <c r="I489" s="20">
        <f t="shared" ref="I489" si="130">I490+I491</f>
        <v>500</v>
      </c>
    </row>
    <row r="490" spans="1:9" ht="18.75" customHeight="1" x14ac:dyDescent="0.2">
      <c r="A490" s="2" t="s">
        <v>73</v>
      </c>
      <c r="B490" s="19" t="s">
        <v>552</v>
      </c>
      <c r="C490" s="34" t="s">
        <v>33</v>
      </c>
      <c r="D490" s="7" t="s">
        <v>33</v>
      </c>
      <c r="E490" s="7" t="s">
        <v>339</v>
      </c>
      <c r="F490" s="7" t="s">
        <v>74</v>
      </c>
      <c r="G490" s="20">
        <v>0</v>
      </c>
      <c r="H490" s="20">
        <v>10</v>
      </c>
      <c r="I490" s="20">
        <v>10</v>
      </c>
    </row>
    <row r="491" spans="1:9" ht="24" customHeight="1" x14ac:dyDescent="0.2">
      <c r="A491" s="2" t="s">
        <v>182</v>
      </c>
      <c r="B491" s="19" t="s">
        <v>552</v>
      </c>
      <c r="C491" s="34" t="s">
        <v>33</v>
      </c>
      <c r="D491" s="7" t="s">
        <v>33</v>
      </c>
      <c r="E491" s="7" t="s">
        <v>339</v>
      </c>
      <c r="F491" s="7" t="s">
        <v>57</v>
      </c>
      <c r="G491" s="20">
        <v>500</v>
      </c>
      <c r="H491" s="20">
        <v>490</v>
      </c>
      <c r="I491" s="20">
        <v>490</v>
      </c>
    </row>
    <row r="492" spans="1:9" ht="18.600000000000001" customHeight="1" x14ac:dyDescent="0.2">
      <c r="A492" s="22" t="s">
        <v>36</v>
      </c>
      <c r="B492" s="15" t="s">
        <v>552</v>
      </c>
      <c r="C492" s="15" t="s">
        <v>33</v>
      </c>
      <c r="D492" s="16" t="s">
        <v>23</v>
      </c>
      <c r="E492" s="7"/>
      <c r="F492" s="7"/>
      <c r="G492" s="23">
        <f>G493+G502</f>
        <v>44472.7</v>
      </c>
      <c r="H492" s="23">
        <f>H493+H502</f>
        <v>46397.600000000006</v>
      </c>
      <c r="I492" s="23">
        <f>I493+I502</f>
        <v>48173.8</v>
      </c>
    </row>
    <row r="493" spans="1:9" ht="45" customHeight="1" x14ac:dyDescent="0.2">
      <c r="A493" s="2" t="s">
        <v>627</v>
      </c>
      <c r="B493" s="19" t="s">
        <v>552</v>
      </c>
      <c r="C493" s="34" t="s">
        <v>33</v>
      </c>
      <c r="D493" s="7" t="s">
        <v>23</v>
      </c>
      <c r="E493" s="7" t="s">
        <v>284</v>
      </c>
      <c r="F493" s="7"/>
      <c r="G493" s="20">
        <f t="shared" ref="G493:I494" si="131">G494</f>
        <v>44280.7</v>
      </c>
      <c r="H493" s="20">
        <f t="shared" si="131"/>
        <v>46061.600000000006</v>
      </c>
      <c r="I493" s="20">
        <f t="shared" si="131"/>
        <v>47837.8</v>
      </c>
    </row>
    <row r="494" spans="1:9" ht="16.899999999999999" customHeight="1" x14ac:dyDescent="0.2">
      <c r="A494" s="2" t="s">
        <v>340</v>
      </c>
      <c r="B494" s="19" t="s">
        <v>552</v>
      </c>
      <c r="C494" s="34" t="s">
        <v>33</v>
      </c>
      <c r="D494" s="7" t="s">
        <v>23</v>
      </c>
      <c r="E494" s="7" t="s">
        <v>341</v>
      </c>
      <c r="F494" s="7"/>
      <c r="G494" s="20">
        <f t="shared" si="131"/>
        <v>44280.7</v>
      </c>
      <c r="H494" s="20">
        <f t="shared" si="131"/>
        <v>46061.600000000006</v>
      </c>
      <c r="I494" s="20">
        <f t="shared" si="131"/>
        <v>47837.8</v>
      </c>
    </row>
    <row r="495" spans="1:9" ht="114" customHeight="1" x14ac:dyDescent="0.2">
      <c r="A495" s="2" t="s">
        <v>600</v>
      </c>
      <c r="B495" s="19" t="s">
        <v>552</v>
      </c>
      <c r="C495" s="34" t="s">
        <v>33</v>
      </c>
      <c r="D495" s="7" t="s">
        <v>23</v>
      </c>
      <c r="E495" s="7" t="s">
        <v>342</v>
      </c>
      <c r="F495" s="7"/>
      <c r="G495" s="20">
        <f>G496+G500</f>
        <v>44280.7</v>
      </c>
      <c r="H495" s="20">
        <f t="shared" ref="H495:I495" si="132">H496+H500</f>
        <v>46061.600000000006</v>
      </c>
      <c r="I495" s="20">
        <f t="shared" si="132"/>
        <v>47837.8</v>
      </c>
    </row>
    <row r="496" spans="1:9" ht="35.450000000000003" customHeight="1" x14ac:dyDescent="0.2">
      <c r="A496" s="2" t="s">
        <v>160</v>
      </c>
      <c r="B496" s="34" t="s">
        <v>552</v>
      </c>
      <c r="C496" s="34" t="s">
        <v>33</v>
      </c>
      <c r="D496" s="7" t="s">
        <v>23</v>
      </c>
      <c r="E496" s="7" t="s">
        <v>343</v>
      </c>
      <c r="F496" s="7"/>
      <c r="G496" s="20">
        <f>G497+G498+G499</f>
        <v>17792.3</v>
      </c>
      <c r="H496" s="20">
        <f t="shared" ref="H496:I496" si="133">H497+H498+H499</f>
        <v>20146.7</v>
      </c>
      <c r="I496" s="20">
        <f t="shared" si="133"/>
        <v>22685.1</v>
      </c>
    </row>
    <row r="497" spans="1:9" ht="25.15" customHeight="1" x14ac:dyDescent="0.2">
      <c r="A497" s="2" t="s">
        <v>73</v>
      </c>
      <c r="B497" s="34" t="s">
        <v>552</v>
      </c>
      <c r="C497" s="34" t="s">
        <v>33</v>
      </c>
      <c r="D497" s="7" t="s">
        <v>23</v>
      </c>
      <c r="E497" s="7" t="s">
        <v>343</v>
      </c>
      <c r="F497" s="7" t="s">
        <v>74</v>
      </c>
      <c r="G497" s="20">
        <v>16238.1</v>
      </c>
      <c r="H497" s="20">
        <v>18521.2</v>
      </c>
      <c r="I497" s="20">
        <v>21059.599999999999</v>
      </c>
    </row>
    <row r="498" spans="1:9" ht="37.5" customHeight="1" x14ac:dyDescent="0.2">
      <c r="A498" s="2" t="s">
        <v>182</v>
      </c>
      <c r="B498" s="34" t="s">
        <v>552</v>
      </c>
      <c r="C498" s="34" t="s">
        <v>33</v>
      </c>
      <c r="D498" s="7" t="s">
        <v>23</v>
      </c>
      <c r="E498" s="7" t="s">
        <v>343</v>
      </c>
      <c r="F498" s="7" t="s">
        <v>57</v>
      </c>
      <c r="G498" s="20">
        <v>1552.5</v>
      </c>
      <c r="H498" s="20">
        <v>1625.5</v>
      </c>
      <c r="I498" s="20">
        <v>1625.5</v>
      </c>
    </row>
    <row r="499" spans="1:9" ht="37.5" customHeight="1" x14ac:dyDescent="0.2">
      <c r="A499" s="138" t="s">
        <v>161</v>
      </c>
      <c r="B499" s="34" t="s">
        <v>552</v>
      </c>
      <c r="C499" s="34" t="s">
        <v>33</v>
      </c>
      <c r="D499" s="7" t="s">
        <v>23</v>
      </c>
      <c r="E499" s="7" t="s">
        <v>343</v>
      </c>
      <c r="F499" s="7" t="s">
        <v>92</v>
      </c>
      <c r="G499" s="20">
        <v>1.7</v>
      </c>
      <c r="H499" s="20">
        <v>0</v>
      </c>
      <c r="I499" s="20">
        <v>0</v>
      </c>
    </row>
    <row r="500" spans="1:9" ht="54.75" customHeight="1" x14ac:dyDescent="0.2">
      <c r="A500" s="2" t="s">
        <v>181</v>
      </c>
      <c r="B500" s="34" t="s">
        <v>552</v>
      </c>
      <c r="C500" s="34" t="s">
        <v>33</v>
      </c>
      <c r="D500" s="7" t="s">
        <v>23</v>
      </c>
      <c r="E500" s="7" t="s">
        <v>344</v>
      </c>
      <c r="F500" s="7"/>
      <c r="G500" s="20">
        <f>G501</f>
        <v>26488.400000000001</v>
      </c>
      <c r="H500" s="20">
        <f>H501</f>
        <v>25914.9</v>
      </c>
      <c r="I500" s="20">
        <f>I501</f>
        <v>25152.7</v>
      </c>
    </row>
    <row r="501" spans="1:9" ht="22.15" customHeight="1" x14ac:dyDescent="0.2">
      <c r="A501" s="2" t="s">
        <v>73</v>
      </c>
      <c r="B501" s="34" t="s">
        <v>552</v>
      </c>
      <c r="C501" s="34" t="s">
        <v>33</v>
      </c>
      <c r="D501" s="7" t="s">
        <v>23</v>
      </c>
      <c r="E501" s="7" t="s">
        <v>344</v>
      </c>
      <c r="F501" s="7" t="s">
        <v>74</v>
      </c>
      <c r="G501" s="20">
        <v>26488.400000000001</v>
      </c>
      <c r="H501" s="20">
        <v>25914.9</v>
      </c>
      <c r="I501" s="20">
        <v>25152.7</v>
      </c>
    </row>
    <row r="502" spans="1:9" ht="36" customHeight="1" x14ac:dyDescent="0.2">
      <c r="A502" s="201" t="s">
        <v>603</v>
      </c>
      <c r="B502" s="34" t="s">
        <v>552</v>
      </c>
      <c r="C502" s="187" t="s">
        <v>33</v>
      </c>
      <c r="D502" s="28" t="s">
        <v>23</v>
      </c>
      <c r="E502" s="28" t="s">
        <v>347</v>
      </c>
      <c r="F502" s="7"/>
      <c r="G502" s="24">
        <f t="shared" ref="G502:I504" si="134">G503</f>
        <v>192</v>
      </c>
      <c r="H502" s="24">
        <f t="shared" si="134"/>
        <v>336</v>
      </c>
      <c r="I502" s="24">
        <f t="shared" si="134"/>
        <v>336</v>
      </c>
    </row>
    <row r="503" spans="1:9" ht="48.75" customHeight="1" x14ac:dyDescent="0.2">
      <c r="A503" s="202" t="s">
        <v>158</v>
      </c>
      <c r="B503" s="34" t="s">
        <v>552</v>
      </c>
      <c r="C503" s="185" t="s">
        <v>33</v>
      </c>
      <c r="D503" s="29" t="s">
        <v>23</v>
      </c>
      <c r="E503" s="29" t="s">
        <v>348</v>
      </c>
      <c r="F503" s="7"/>
      <c r="G503" s="24">
        <f t="shared" si="134"/>
        <v>192</v>
      </c>
      <c r="H503" s="24">
        <f t="shared" si="134"/>
        <v>336</v>
      </c>
      <c r="I503" s="24">
        <f t="shared" si="134"/>
        <v>336</v>
      </c>
    </row>
    <row r="504" spans="1:9" ht="32.25" customHeight="1" x14ac:dyDescent="0.2">
      <c r="A504" s="202" t="s">
        <v>219</v>
      </c>
      <c r="B504" s="34" t="s">
        <v>552</v>
      </c>
      <c r="C504" s="185" t="s">
        <v>33</v>
      </c>
      <c r="D504" s="29" t="s">
        <v>23</v>
      </c>
      <c r="E504" s="29" t="s">
        <v>349</v>
      </c>
      <c r="F504" s="7"/>
      <c r="G504" s="24">
        <f t="shared" si="134"/>
        <v>192</v>
      </c>
      <c r="H504" s="24">
        <f t="shared" si="134"/>
        <v>336</v>
      </c>
      <c r="I504" s="24">
        <f t="shared" si="134"/>
        <v>336</v>
      </c>
    </row>
    <row r="505" spans="1:9" ht="17.45" customHeight="1" x14ac:dyDescent="0.2">
      <c r="A505" s="50" t="s">
        <v>176</v>
      </c>
      <c r="B505" s="34" t="s">
        <v>552</v>
      </c>
      <c r="C505" s="189" t="s">
        <v>33</v>
      </c>
      <c r="D505" s="57" t="s">
        <v>23</v>
      </c>
      <c r="E505" s="57" t="s">
        <v>349</v>
      </c>
      <c r="F505" s="7" t="s">
        <v>175</v>
      </c>
      <c r="G505" s="24">
        <v>192</v>
      </c>
      <c r="H505" s="24">
        <v>336</v>
      </c>
      <c r="I505" s="24">
        <v>336</v>
      </c>
    </row>
    <row r="506" spans="1:9" ht="19.899999999999999" customHeight="1" x14ac:dyDescent="0.25">
      <c r="A506" s="9" t="s">
        <v>108</v>
      </c>
      <c r="B506" s="10" t="s">
        <v>552</v>
      </c>
      <c r="C506" s="10" t="s">
        <v>37</v>
      </c>
      <c r="D506" s="11"/>
      <c r="E506" s="11"/>
      <c r="F506" s="11"/>
      <c r="G506" s="21">
        <f>G507+G548</f>
        <v>60183.599999999991</v>
      </c>
      <c r="H506" s="21">
        <f>H507+H548</f>
        <v>53429.7</v>
      </c>
      <c r="I506" s="21">
        <f>I507+I548</f>
        <v>55727.7</v>
      </c>
    </row>
    <row r="507" spans="1:9" ht="18.600000000000001" customHeight="1" x14ac:dyDescent="0.2">
      <c r="A507" s="63" t="s">
        <v>38</v>
      </c>
      <c r="B507" s="15" t="s">
        <v>552</v>
      </c>
      <c r="C507" s="15" t="s">
        <v>37</v>
      </c>
      <c r="D507" s="16" t="s">
        <v>10</v>
      </c>
      <c r="E507" s="11"/>
      <c r="F507" s="11"/>
      <c r="G507" s="23">
        <f t="shared" ref="G507:I507" si="135">G508</f>
        <v>59361.099999999991</v>
      </c>
      <c r="H507" s="23">
        <f t="shared" si="135"/>
        <v>52595.1</v>
      </c>
      <c r="I507" s="23">
        <f t="shared" si="135"/>
        <v>54859.7</v>
      </c>
    </row>
    <row r="508" spans="1:9" ht="45" customHeight="1" x14ac:dyDescent="0.2">
      <c r="A508" s="202" t="s">
        <v>593</v>
      </c>
      <c r="B508" s="34" t="s">
        <v>552</v>
      </c>
      <c r="C508" s="37" t="s">
        <v>37</v>
      </c>
      <c r="D508" s="38" t="s">
        <v>10</v>
      </c>
      <c r="E508" s="29" t="s">
        <v>350</v>
      </c>
      <c r="F508" s="53"/>
      <c r="G508" s="20">
        <f>G509+G544</f>
        <v>59361.099999999991</v>
      </c>
      <c r="H508" s="20">
        <f>H509+H544</f>
        <v>52595.1</v>
      </c>
      <c r="I508" s="20">
        <f>I509+I544</f>
        <v>54859.7</v>
      </c>
    </row>
    <row r="509" spans="1:9" ht="41.45" customHeight="1" x14ac:dyDescent="0.2">
      <c r="A509" s="202" t="s">
        <v>594</v>
      </c>
      <c r="B509" s="34" t="s">
        <v>552</v>
      </c>
      <c r="C509" s="37" t="s">
        <v>37</v>
      </c>
      <c r="D509" s="38" t="s">
        <v>10</v>
      </c>
      <c r="E509" s="29" t="s">
        <v>351</v>
      </c>
      <c r="F509" s="53"/>
      <c r="G509" s="20">
        <f>G510+G524+G532+G539+G515+G529</f>
        <v>58661.099999999991</v>
      </c>
      <c r="H509" s="20">
        <f>H510+H524+H532+H539+H515</f>
        <v>51895.1</v>
      </c>
      <c r="I509" s="20">
        <f>I510+I524+I532+I539</f>
        <v>54159.7</v>
      </c>
    </row>
    <row r="510" spans="1:9" ht="25.9" customHeight="1" x14ac:dyDescent="0.2">
      <c r="A510" s="202" t="s">
        <v>352</v>
      </c>
      <c r="B510" s="34" t="s">
        <v>552</v>
      </c>
      <c r="C510" s="37" t="s">
        <v>37</v>
      </c>
      <c r="D510" s="38" t="s">
        <v>10</v>
      </c>
      <c r="E510" s="29" t="s">
        <v>353</v>
      </c>
      <c r="F510" s="53"/>
      <c r="G510" s="20">
        <f>G512+G514</f>
        <v>20126.099999999999</v>
      </c>
      <c r="H510" s="20">
        <f>H512+H514</f>
        <v>20851</v>
      </c>
      <c r="I510" s="20">
        <f>I512+I514</f>
        <v>21796</v>
      </c>
    </row>
    <row r="511" spans="1:9" ht="25.9" customHeight="1" x14ac:dyDescent="0.2">
      <c r="A511" s="202" t="s">
        <v>98</v>
      </c>
      <c r="B511" s="34" t="s">
        <v>552</v>
      </c>
      <c r="C511" s="37" t="s">
        <v>37</v>
      </c>
      <c r="D511" s="38" t="s">
        <v>10</v>
      </c>
      <c r="E511" s="29" t="s">
        <v>354</v>
      </c>
      <c r="F511" s="53"/>
      <c r="G511" s="20">
        <f>G512</f>
        <v>15074.9</v>
      </c>
      <c r="H511" s="20">
        <f>H512</f>
        <v>14880.5</v>
      </c>
      <c r="I511" s="20">
        <f>I512</f>
        <v>14880.5</v>
      </c>
    </row>
    <row r="512" spans="1:9" ht="19.5" customHeight="1" x14ac:dyDescent="0.2">
      <c r="A512" s="2" t="s">
        <v>80</v>
      </c>
      <c r="B512" s="34" t="s">
        <v>552</v>
      </c>
      <c r="C512" s="19" t="s">
        <v>37</v>
      </c>
      <c r="D512" s="17" t="s">
        <v>10</v>
      </c>
      <c r="E512" s="29" t="s">
        <v>354</v>
      </c>
      <c r="F512" s="7" t="s">
        <v>81</v>
      </c>
      <c r="G512" s="20">
        <v>15074.9</v>
      </c>
      <c r="H512" s="20">
        <v>14880.5</v>
      </c>
      <c r="I512" s="20">
        <v>14880.5</v>
      </c>
    </row>
    <row r="513" spans="1:9" ht="45" customHeight="1" x14ac:dyDescent="0.2">
      <c r="A513" s="2" t="s">
        <v>181</v>
      </c>
      <c r="B513" s="34" t="s">
        <v>552</v>
      </c>
      <c r="C513" s="19" t="s">
        <v>37</v>
      </c>
      <c r="D513" s="17" t="s">
        <v>10</v>
      </c>
      <c r="E513" s="7" t="s">
        <v>355</v>
      </c>
      <c r="F513" s="7"/>
      <c r="G513" s="20">
        <f>G514</f>
        <v>5051.2</v>
      </c>
      <c r="H513" s="20">
        <f>H514</f>
        <v>5970.5</v>
      </c>
      <c r="I513" s="20">
        <f>I514</f>
        <v>6915.5</v>
      </c>
    </row>
    <row r="514" spans="1:9" ht="20.45" customHeight="1" x14ac:dyDescent="0.2">
      <c r="A514" s="2" t="s">
        <v>80</v>
      </c>
      <c r="B514" s="34" t="s">
        <v>552</v>
      </c>
      <c r="C514" s="19" t="s">
        <v>37</v>
      </c>
      <c r="D514" s="17" t="s">
        <v>10</v>
      </c>
      <c r="E514" s="7" t="s">
        <v>355</v>
      </c>
      <c r="F514" s="7" t="s">
        <v>81</v>
      </c>
      <c r="G514" s="20">
        <v>5051.2</v>
      </c>
      <c r="H514" s="20">
        <v>5970.5</v>
      </c>
      <c r="I514" s="20">
        <v>6915.5</v>
      </c>
    </row>
    <row r="515" spans="1:9" ht="54.6" customHeight="1" x14ac:dyDescent="0.2">
      <c r="A515" s="2" t="s">
        <v>419</v>
      </c>
      <c r="B515" s="34" t="s">
        <v>552</v>
      </c>
      <c r="C515" s="19" t="s">
        <v>37</v>
      </c>
      <c r="D515" s="17" t="s">
        <v>10</v>
      </c>
      <c r="E515" s="7" t="s">
        <v>420</v>
      </c>
      <c r="F515" s="7"/>
      <c r="G515" s="20">
        <f>G518+G516+G520+G522</f>
        <v>20677.2</v>
      </c>
      <c r="H515" s="20">
        <f>H518+H516</f>
        <v>290</v>
      </c>
      <c r="I515" s="20">
        <v>0</v>
      </c>
    </row>
    <row r="516" spans="1:9" ht="22.15" customHeight="1" x14ac:dyDescent="0.2">
      <c r="A516" s="202" t="s">
        <v>98</v>
      </c>
      <c r="B516" s="34" t="s">
        <v>552</v>
      </c>
      <c r="C516" s="19" t="s">
        <v>37</v>
      </c>
      <c r="D516" s="17" t="s">
        <v>10</v>
      </c>
      <c r="E516" s="7" t="s">
        <v>492</v>
      </c>
      <c r="F516" s="7"/>
      <c r="G516" s="20">
        <f>G517</f>
        <v>871.6</v>
      </c>
      <c r="H516" s="20">
        <f>H517</f>
        <v>0</v>
      </c>
      <c r="I516" s="20">
        <f>I517</f>
        <v>0</v>
      </c>
    </row>
    <row r="517" spans="1:9" ht="24" customHeight="1" x14ac:dyDescent="0.2">
      <c r="A517" s="2" t="s">
        <v>80</v>
      </c>
      <c r="B517" s="34" t="s">
        <v>552</v>
      </c>
      <c r="C517" s="19" t="s">
        <v>37</v>
      </c>
      <c r="D517" s="17" t="s">
        <v>10</v>
      </c>
      <c r="E517" s="7" t="s">
        <v>492</v>
      </c>
      <c r="F517" s="7" t="s">
        <v>81</v>
      </c>
      <c r="G517" s="20">
        <v>871.6</v>
      </c>
      <c r="H517" s="20">
        <v>0</v>
      </c>
      <c r="I517" s="20">
        <v>0</v>
      </c>
    </row>
    <row r="518" spans="1:9" ht="42" customHeight="1" x14ac:dyDescent="0.2">
      <c r="A518" s="2" t="s">
        <v>693</v>
      </c>
      <c r="B518" s="34" t="s">
        <v>552</v>
      </c>
      <c r="C518" s="19" t="s">
        <v>37</v>
      </c>
      <c r="D518" s="17" t="s">
        <v>10</v>
      </c>
      <c r="E518" s="7" t="s">
        <v>461</v>
      </c>
      <c r="F518" s="7"/>
      <c r="G518" s="20">
        <f>G519</f>
        <v>0</v>
      </c>
      <c r="H518" s="20">
        <f>H519</f>
        <v>290</v>
      </c>
      <c r="I518" s="20">
        <v>0</v>
      </c>
    </row>
    <row r="519" spans="1:9" ht="18.600000000000001" customHeight="1" x14ac:dyDescent="0.2">
      <c r="A519" s="2" t="s">
        <v>80</v>
      </c>
      <c r="B519" s="34" t="s">
        <v>552</v>
      </c>
      <c r="C519" s="19" t="s">
        <v>37</v>
      </c>
      <c r="D519" s="17" t="s">
        <v>10</v>
      </c>
      <c r="E519" s="7" t="s">
        <v>461</v>
      </c>
      <c r="F519" s="7" t="s">
        <v>81</v>
      </c>
      <c r="G519" s="20">
        <v>0</v>
      </c>
      <c r="H519" s="20">
        <v>290</v>
      </c>
      <c r="I519" s="20">
        <v>0</v>
      </c>
    </row>
    <row r="520" spans="1:9" ht="18.600000000000001" customHeight="1" x14ac:dyDescent="0.2">
      <c r="A520" s="2" t="s">
        <v>692</v>
      </c>
      <c r="B520" s="34" t="s">
        <v>552</v>
      </c>
      <c r="C520" s="19" t="s">
        <v>37</v>
      </c>
      <c r="D520" s="17" t="s">
        <v>10</v>
      </c>
      <c r="E520" s="7" t="s">
        <v>650</v>
      </c>
      <c r="F520" s="7"/>
      <c r="G520" s="20">
        <f>G521</f>
        <v>18623.400000000001</v>
      </c>
      <c r="H520" s="20">
        <f>H521</f>
        <v>0</v>
      </c>
      <c r="I520" s="20">
        <f>I521</f>
        <v>0</v>
      </c>
    </row>
    <row r="521" spans="1:9" ht="18.600000000000001" customHeight="1" x14ac:dyDescent="0.2">
      <c r="A521" s="2" t="s">
        <v>80</v>
      </c>
      <c r="B521" s="34" t="s">
        <v>552</v>
      </c>
      <c r="C521" s="19" t="s">
        <v>37</v>
      </c>
      <c r="D521" s="17" t="s">
        <v>10</v>
      </c>
      <c r="E521" s="7" t="s">
        <v>650</v>
      </c>
      <c r="F521" s="7" t="s">
        <v>81</v>
      </c>
      <c r="G521" s="20">
        <v>18623.400000000001</v>
      </c>
      <c r="H521" s="20">
        <v>0</v>
      </c>
      <c r="I521" s="20">
        <v>0</v>
      </c>
    </row>
    <row r="522" spans="1:9" ht="30.6" customHeight="1" x14ac:dyDescent="0.2">
      <c r="A522" s="2" t="s">
        <v>702</v>
      </c>
      <c r="B522" s="34" t="s">
        <v>552</v>
      </c>
      <c r="C522" s="19" t="s">
        <v>37</v>
      </c>
      <c r="D522" s="17" t="s">
        <v>10</v>
      </c>
      <c r="E522" s="7" t="s">
        <v>703</v>
      </c>
      <c r="F522" s="7"/>
      <c r="G522" s="20">
        <f>G523</f>
        <v>1182.2</v>
      </c>
      <c r="H522" s="20">
        <v>0</v>
      </c>
      <c r="I522" s="20">
        <v>0</v>
      </c>
    </row>
    <row r="523" spans="1:9" ht="18.600000000000001" customHeight="1" x14ac:dyDescent="0.2">
      <c r="A523" s="2" t="s">
        <v>80</v>
      </c>
      <c r="B523" s="34" t="s">
        <v>552</v>
      </c>
      <c r="C523" s="19" t="s">
        <v>37</v>
      </c>
      <c r="D523" s="17" t="s">
        <v>10</v>
      </c>
      <c r="E523" s="7" t="s">
        <v>703</v>
      </c>
      <c r="F523" s="7" t="s">
        <v>81</v>
      </c>
      <c r="G523" s="20">
        <v>1182.2</v>
      </c>
      <c r="H523" s="20">
        <v>0</v>
      </c>
      <c r="I523" s="20">
        <v>0</v>
      </c>
    </row>
    <row r="524" spans="1:9" ht="29.45" customHeight="1" x14ac:dyDescent="0.2">
      <c r="A524" s="2" t="s">
        <v>356</v>
      </c>
      <c r="B524" s="34" t="s">
        <v>552</v>
      </c>
      <c r="C524" s="19" t="s">
        <v>37</v>
      </c>
      <c r="D524" s="17" t="s">
        <v>10</v>
      </c>
      <c r="E524" s="7" t="s">
        <v>357</v>
      </c>
      <c r="F524" s="7"/>
      <c r="G524" s="20">
        <f>G526+G528</f>
        <v>2905.3</v>
      </c>
      <c r="H524" s="20">
        <f>H526+H528</f>
        <v>2975.6000000000004</v>
      </c>
      <c r="I524" s="20">
        <f>I526+I528</f>
        <v>3116.6</v>
      </c>
    </row>
    <row r="525" spans="1:9" ht="13.15" customHeight="1" x14ac:dyDescent="0.2">
      <c r="A525" s="202" t="s">
        <v>97</v>
      </c>
      <c r="B525" s="34" t="s">
        <v>552</v>
      </c>
      <c r="C525" s="37" t="s">
        <v>37</v>
      </c>
      <c r="D525" s="38" t="s">
        <v>10</v>
      </c>
      <c r="E525" s="29" t="s">
        <v>358</v>
      </c>
      <c r="F525" s="53"/>
      <c r="G525" s="20">
        <f t="shared" ref="G525:I525" si="136">G526</f>
        <v>2151.4</v>
      </c>
      <c r="H525" s="20">
        <f t="shared" si="136"/>
        <v>2084.4</v>
      </c>
      <c r="I525" s="20">
        <f t="shared" si="136"/>
        <v>2084.5</v>
      </c>
    </row>
    <row r="526" spans="1:9" ht="19.5" customHeight="1" x14ac:dyDescent="0.2">
      <c r="A526" s="50" t="s">
        <v>80</v>
      </c>
      <c r="B526" s="34" t="s">
        <v>552</v>
      </c>
      <c r="C526" s="56" t="s">
        <v>37</v>
      </c>
      <c r="D526" s="155" t="s">
        <v>10</v>
      </c>
      <c r="E526" s="57" t="s">
        <v>358</v>
      </c>
      <c r="F526" s="115" t="s">
        <v>81</v>
      </c>
      <c r="G526" s="20">
        <v>2151.4</v>
      </c>
      <c r="H526" s="20">
        <v>2084.4</v>
      </c>
      <c r="I526" s="20">
        <v>2084.5</v>
      </c>
    </row>
    <row r="527" spans="1:9" ht="53.25" customHeight="1" x14ac:dyDescent="0.2">
      <c r="A527" s="2" t="s">
        <v>181</v>
      </c>
      <c r="B527" s="34" t="s">
        <v>552</v>
      </c>
      <c r="C527" s="19" t="s">
        <v>37</v>
      </c>
      <c r="D527" s="17" t="s">
        <v>10</v>
      </c>
      <c r="E527" s="7" t="s">
        <v>359</v>
      </c>
      <c r="F527" s="7"/>
      <c r="G527" s="20">
        <f>G528</f>
        <v>753.9</v>
      </c>
      <c r="H527" s="20">
        <f>H528</f>
        <v>891.2</v>
      </c>
      <c r="I527" s="20">
        <f>I528</f>
        <v>1032.0999999999999</v>
      </c>
    </row>
    <row r="528" spans="1:9" ht="25.9" customHeight="1" x14ac:dyDescent="0.2">
      <c r="A528" s="2" t="s">
        <v>80</v>
      </c>
      <c r="B528" s="34" t="s">
        <v>552</v>
      </c>
      <c r="C528" s="19" t="s">
        <v>37</v>
      </c>
      <c r="D528" s="17" t="s">
        <v>10</v>
      </c>
      <c r="E528" s="7" t="s">
        <v>359</v>
      </c>
      <c r="F528" s="7" t="s">
        <v>81</v>
      </c>
      <c r="G528" s="20">
        <v>753.9</v>
      </c>
      <c r="H528" s="20">
        <v>891.2</v>
      </c>
      <c r="I528" s="20">
        <v>1032.0999999999999</v>
      </c>
    </row>
    <row r="529" spans="1:9" ht="25.9" customHeight="1" x14ac:dyDescent="0.2">
      <c r="A529" s="2" t="s">
        <v>714</v>
      </c>
      <c r="B529" s="34" t="s">
        <v>552</v>
      </c>
      <c r="C529" s="19" t="s">
        <v>37</v>
      </c>
      <c r="D529" s="17" t="s">
        <v>10</v>
      </c>
      <c r="E529" s="7" t="s">
        <v>712</v>
      </c>
      <c r="F529" s="7"/>
      <c r="G529" s="20">
        <f>G530</f>
        <v>21</v>
      </c>
      <c r="H529" s="20">
        <f t="shared" ref="H529:I530" si="137">H530</f>
        <v>0</v>
      </c>
      <c r="I529" s="20">
        <f t="shared" si="137"/>
        <v>0</v>
      </c>
    </row>
    <row r="530" spans="1:9" ht="25.9" customHeight="1" x14ac:dyDescent="0.2">
      <c r="A530" s="202" t="s">
        <v>97</v>
      </c>
      <c r="B530" s="34" t="s">
        <v>552</v>
      </c>
      <c r="C530" s="19" t="s">
        <v>37</v>
      </c>
      <c r="D530" s="17" t="s">
        <v>10</v>
      </c>
      <c r="E530" s="7" t="s">
        <v>713</v>
      </c>
      <c r="F530" s="7"/>
      <c r="G530" s="20">
        <f>G531</f>
        <v>21</v>
      </c>
      <c r="H530" s="20">
        <f t="shared" si="137"/>
        <v>0</v>
      </c>
      <c r="I530" s="20">
        <f t="shared" si="137"/>
        <v>0</v>
      </c>
    </row>
    <row r="531" spans="1:9" ht="25.9" customHeight="1" x14ac:dyDescent="0.2">
      <c r="A531" s="2" t="s">
        <v>80</v>
      </c>
      <c r="B531" s="34" t="s">
        <v>552</v>
      </c>
      <c r="C531" s="19" t="s">
        <v>37</v>
      </c>
      <c r="D531" s="17" t="s">
        <v>10</v>
      </c>
      <c r="E531" s="7" t="s">
        <v>713</v>
      </c>
      <c r="F531" s="7" t="s">
        <v>81</v>
      </c>
      <c r="G531" s="20">
        <v>21</v>
      </c>
      <c r="H531" s="20">
        <v>0</v>
      </c>
      <c r="I531" s="20">
        <v>0</v>
      </c>
    </row>
    <row r="532" spans="1:9" ht="37.9" customHeight="1" x14ac:dyDescent="0.2">
      <c r="A532" s="2" t="s">
        <v>360</v>
      </c>
      <c r="B532" s="34" t="s">
        <v>552</v>
      </c>
      <c r="C532" s="19" t="s">
        <v>361</v>
      </c>
      <c r="D532" s="17" t="s">
        <v>10</v>
      </c>
      <c r="E532" s="7" t="s">
        <v>362</v>
      </c>
      <c r="F532" s="7"/>
      <c r="G532" s="20">
        <f>G533+G537</f>
        <v>14553.5</v>
      </c>
      <c r="H532" s="20">
        <f>H533+H537</f>
        <v>15350.599999999999</v>
      </c>
      <c r="I532" s="20">
        <f>I533+I537</f>
        <v>16253.3</v>
      </c>
    </row>
    <row r="533" spans="1:9" ht="25.9" customHeight="1" x14ac:dyDescent="0.2">
      <c r="A533" s="202" t="s">
        <v>72</v>
      </c>
      <c r="B533" s="34" t="s">
        <v>552</v>
      </c>
      <c r="C533" s="37" t="s">
        <v>37</v>
      </c>
      <c r="D533" s="38" t="s">
        <v>10</v>
      </c>
      <c r="E533" s="29" t="s">
        <v>363</v>
      </c>
      <c r="F533" s="53"/>
      <c r="G533" s="20">
        <f t="shared" ref="G533:H533" si="138">G536+G534+G535</f>
        <v>9728.5</v>
      </c>
      <c r="H533" s="20">
        <f t="shared" si="138"/>
        <v>9647.4</v>
      </c>
      <c r="I533" s="20">
        <f t="shared" ref="I533" si="139">I536+I534+I535</f>
        <v>9647.5</v>
      </c>
    </row>
    <row r="534" spans="1:9" ht="22.15" customHeight="1" x14ac:dyDescent="0.2">
      <c r="A534" s="202" t="s">
        <v>73</v>
      </c>
      <c r="B534" s="34" t="s">
        <v>552</v>
      </c>
      <c r="C534" s="37" t="s">
        <v>37</v>
      </c>
      <c r="D534" s="38" t="s">
        <v>10</v>
      </c>
      <c r="E534" s="29" t="s">
        <v>363</v>
      </c>
      <c r="F534" s="53" t="s">
        <v>74</v>
      </c>
      <c r="G534" s="20">
        <v>7460.2</v>
      </c>
      <c r="H534" s="20">
        <v>7460.2</v>
      </c>
      <c r="I534" s="20">
        <v>7460.3</v>
      </c>
    </row>
    <row r="535" spans="1:9" ht="28.15" customHeight="1" x14ac:dyDescent="0.2">
      <c r="A535" s="202" t="s">
        <v>182</v>
      </c>
      <c r="B535" s="34" t="s">
        <v>552</v>
      </c>
      <c r="C535" s="37" t="s">
        <v>37</v>
      </c>
      <c r="D535" s="38" t="s">
        <v>10</v>
      </c>
      <c r="E535" s="29" t="s">
        <v>363</v>
      </c>
      <c r="F535" s="53" t="s">
        <v>57</v>
      </c>
      <c r="G535" s="20">
        <v>2251.1</v>
      </c>
      <c r="H535" s="20">
        <v>2170</v>
      </c>
      <c r="I535" s="20">
        <v>2170</v>
      </c>
    </row>
    <row r="536" spans="1:9" ht="24" customHeight="1" x14ac:dyDescent="0.2">
      <c r="A536" s="50" t="s">
        <v>58</v>
      </c>
      <c r="B536" s="34" t="s">
        <v>552</v>
      </c>
      <c r="C536" s="39" t="s">
        <v>37</v>
      </c>
      <c r="D536" s="110" t="s">
        <v>10</v>
      </c>
      <c r="E536" s="29" t="s">
        <v>363</v>
      </c>
      <c r="F536" s="58" t="s">
        <v>59</v>
      </c>
      <c r="G536" s="20">
        <v>17.2</v>
      </c>
      <c r="H536" s="20">
        <v>17.2</v>
      </c>
      <c r="I536" s="20">
        <v>17.2</v>
      </c>
    </row>
    <row r="537" spans="1:9" ht="51.6" customHeight="1" x14ac:dyDescent="0.2">
      <c r="A537" s="2" t="s">
        <v>181</v>
      </c>
      <c r="B537" s="34" t="s">
        <v>552</v>
      </c>
      <c r="C537" s="19" t="s">
        <v>37</v>
      </c>
      <c r="D537" s="17" t="s">
        <v>10</v>
      </c>
      <c r="E537" s="7" t="s">
        <v>364</v>
      </c>
      <c r="F537" s="7"/>
      <c r="G537" s="20">
        <f>G538</f>
        <v>4825</v>
      </c>
      <c r="H537" s="20">
        <f>H538</f>
        <v>5703.2</v>
      </c>
      <c r="I537" s="20">
        <f>I538</f>
        <v>6605.8</v>
      </c>
    </row>
    <row r="538" spans="1:9" ht="21.6" customHeight="1" x14ac:dyDescent="0.2">
      <c r="A538" s="2" t="s">
        <v>73</v>
      </c>
      <c r="B538" s="34" t="s">
        <v>552</v>
      </c>
      <c r="C538" s="19" t="s">
        <v>37</v>
      </c>
      <c r="D538" s="17" t="s">
        <v>10</v>
      </c>
      <c r="E538" s="7" t="s">
        <v>364</v>
      </c>
      <c r="F538" s="7" t="s">
        <v>74</v>
      </c>
      <c r="G538" s="20">
        <v>4825</v>
      </c>
      <c r="H538" s="20">
        <v>5703.2</v>
      </c>
      <c r="I538" s="20">
        <v>6605.8</v>
      </c>
    </row>
    <row r="539" spans="1:9" ht="58.15" customHeight="1" x14ac:dyDescent="0.2">
      <c r="A539" s="2" t="s">
        <v>365</v>
      </c>
      <c r="B539" s="34" t="s">
        <v>552</v>
      </c>
      <c r="C539" s="19" t="s">
        <v>361</v>
      </c>
      <c r="D539" s="17" t="s">
        <v>10</v>
      </c>
      <c r="E539" s="7" t="s">
        <v>366</v>
      </c>
      <c r="F539" s="7"/>
      <c r="G539" s="20">
        <f>G542+G540</f>
        <v>378</v>
      </c>
      <c r="H539" s="20">
        <f t="shared" ref="H539:I539" si="140">H542+H540</f>
        <v>12427.9</v>
      </c>
      <c r="I539" s="20">
        <f t="shared" si="140"/>
        <v>12993.8</v>
      </c>
    </row>
    <row r="540" spans="1:9" ht="30" customHeight="1" x14ac:dyDescent="0.2">
      <c r="A540" s="202" t="s">
        <v>72</v>
      </c>
      <c r="B540" s="34" t="s">
        <v>552</v>
      </c>
      <c r="C540" s="19" t="s">
        <v>361</v>
      </c>
      <c r="D540" s="17" t="s">
        <v>10</v>
      </c>
      <c r="E540" s="7" t="s">
        <v>459</v>
      </c>
      <c r="F540" s="7"/>
      <c r="G540" s="20">
        <f>G541</f>
        <v>0</v>
      </c>
      <c r="H540" s="20">
        <f>H541</f>
        <v>12049.9</v>
      </c>
      <c r="I540" s="20">
        <f>I541</f>
        <v>12615.8</v>
      </c>
    </row>
    <row r="541" spans="1:9" ht="36" customHeight="1" x14ac:dyDescent="0.2">
      <c r="A541" s="202" t="s">
        <v>182</v>
      </c>
      <c r="B541" s="34" t="s">
        <v>552</v>
      </c>
      <c r="C541" s="19" t="s">
        <v>361</v>
      </c>
      <c r="D541" s="17" t="s">
        <v>10</v>
      </c>
      <c r="E541" s="7" t="s">
        <v>459</v>
      </c>
      <c r="F541" s="7" t="s">
        <v>57</v>
      </c>
      <c r="G541" s="20">
        <v>0</v>
      </c>
      <c r="H541" s="20">
        <v>12049.9</v>
      </c>
      <c r="I541" s="20">
        <v>12615.8</v>
      </c>
    </row>
    <row r="542" spans="1:9" ht="30.6" customHeight="1" x14ac:dyDescent="0.2">
      <c r="A542" s="2" t="s">
        <v>526</v>
      </c>
      <c r="B542" s="34" t="s">
        <v>552</v>
      </c>
      <c r="C542" s="19" t="s">
        <v>37</v>
      </c>
      <c r="D542" s="17" t="s">
        <v>10</v>
      </c>
      <c r="E542" s="7" t="s">
        <v>525</v>
      </c>
      <c r="F542" s="7"/>
      <c r="G542" s="20">
        <f>G543</f>
        <v>378</v>
      </c>
      <c r="H542" s="20">
        <f>H543</f>
        <v>378</v>
      </c>
      <c r="I542" s="20">
        <f>I543</f>
        <v>378</v>
      </c>
    </row>
    <row r="543" spans="1:9" ht="29.45" customHeight="1" x14ac:dyDescent="0.2">
      <c r="A543" s="2" t="s">
        <v>182</v>
      </c>
      <c r="B543" s="34" t="s">
        <v>552</v>
      </c>
      <c r="C543" s="19" t="s">
        <v>37</v>
      </c>
      <c r="D543" s="17" t="s">
        <v>10</v>
      </c>
      <c r="E543" s="7" t="s">
        <v>525</v>
      </c>
      <c r="F543" s="7" t="s">
        <v>57</v>
      </c>
      <c r="G543" s="20">
        <v>378</v>
      </c>
      <c r="H543" s="20">
        <v>378</v>
      </c>
      <c r="I543" s="20">
        <v>378</v>
      </c>
    </row>
    <row r="544" spans="1:9" ht="33" customHeight="1" x14ac:dyDescent="0.2">
      <c r="A544" s="2" t="s">
        <v>619</v>
      </c>
      <c r="B544" s="34" t="s">
        <v>552</v>
      </c>
      <c r="C544" s="19" t="s">
        <v>37</v>
      </c>
      <c r="D544" s="17" t="s">
        <v>10</v>
      </c>
      <c r="E544" s="7" t="s">
        <v>367</v>
      </c>
      <c r="F544" s="7"/>
      <c r="G544" s="20">
        <f t="shared" ref="G544:I546" si="141">G545</f>
        <v>700</v>
      </c>
      <c r="H544" s="20">
        <f t="shared" si="141"/>
        <v>700</v>
      </c>
      <c r="I544" s="20">
        <f t="shared" si="141"/>
        <v>700</v>
      </c>
    </row>
    <row r="545" spans="1:9" ht="21.6" customHeight="1" x14ac:dyDescent="0.2">
      <c r="A545" s="2" t="s">
        <v>368</v>
      </c>
      <c r="B545" s="34" t="s">
        <v>552</v>
      </c>
      <c r="C545" s="19" t="s">
        <v>361</v>
      </c>
      <c r="D545" s="17" t="s">
        <v>10</v>
      </c>
      <c r="E545" s="7" t="s">
        <v>369</v>
      </c>
      <c r="F545" s="7"/>
      <c r="G545" s="20">
        <f t="shared" si="141"/>
        <v>700</v>
      </c>
      <c r="H545" s="20">
        <f t="shared" si="141"/>
        <v>700</v>
      </c>
      <c r="I545" s="20">
        <f t="shared" si="141"/>
        <v>700</v>
      </c>
    </row>
    <row r="546" spans="1:9" ht="30" customHeight="1" x14ac:dyDescent="0.2">
      <c r="A546" s="2" t="s">
        <v>96</v>
      </c>
      <c r="B546" s="34" t="s">
        <v>552</v>
      </c>
      <c r="C546" s="19" t="s">
        <v>37</v>
      </c>
      <c r="D546" s="17" t="s">
        <v>10</v>
      </c>
      <c r="E546" s="7" t="s">
        <v>370</v>
      </c>
      <c r="F546" s="7"/>
      <c r="G546" s="20">
        <f t="shared" si="141"/>
        <v>700</v>
      </c>
      <c r="H546" s="20">
        <f t="shared" si="141"/>
        <v>700</v>
      </c>
      <c r="I546" s="20">
        <f t="shared" si="141"/>
        <v>700</v>
      </c>
    </row>
    <row r="547" spans="1:9" ht="28.15" customHeight="1" x14ac:dyDescent="0.2">
      <c r="A547" s="2" t="s">
        <v>182</v>
      </c>
      <c r="B547" s="34" t="s">
        <v>552</v>
      </c>
      <c r="C547" s="19" t="s">
        <v>37</v>
      </c>
      <c r="D547" s="17" t="s">
        <v>10</v>
      </c>
      <c r="E547" s="7" t="s">
        <v>370</v>
      </c>
      <c r="F547" s="7" t="s">
        <v>57</v>
      </c>
      <c r="G547" s="20">
        <v>700</v>
      </c>
      <c r="H547" s="20">
        <v>700</v>
      </c>
      <c r="I547" s="20">
        <v>700</v>
      </c>
    </row>
    <row r="548" spans="1:9" ht="28.15" customHeight="1" x14ac:dyDescent="0.2">
      <c r="A548" s="22" t="s">
        <v>554</v>
      </c>
      <c r="B548" s="15" t="s">
        <v>552</v>
      </c>
      <c r="C548" s="15" t="s">
        <v>37</v>
      </c>
      <c r="D548" s="16" t="s">
        <v>15</v>
      </c>
      <c r="E548" s="7"/>
      <c r="F548" s="7"/>
      <c r="G548" s="23">
        <f>G549</f>
        <v>822.5</v>
      </c>
      <c r="H548" s="23">
        <f t="shared" ref="H548:I550" si="142">H549</f>
        <v>834.6</v>
      </c>
      <c r="I548" s="23">
        <f t="shared" si="142"/>
        <v>868</v>
      </c>
    </row>
    <row r="549" spans="1:9" ht="47.25" customHeight="1" x14ac:dyDescent="0.2">
      <c r="A549" s="2" t="s">
        <v>593</v>
      </c>
      <c r="B549" s="34" t="s">
        <v>552</v>
      </c>
      <c r="C549" s="19" t="s">
        <v>37</v>
      </c>
      <c r="D549" s="17" t="s">
        <v>15</v>
      </c>
      <c r="E549" s="7" t="s">
        <v>350</v>
      </c>
      <c r="F549" s="7"/>
      <c r="G549" s="20">
        <f>G550</f>
        <v>822.5</v>
      </c>
      <c r="H549" s="20">
        <f t="shared" si="142"/>
        <v>834.6</v>
      </c>
      <c r="I549" s="20">
        <f t="shared" si="142"/>
        <v>868</v>
      </c>
    </row>
    <row r="550" spans="1:9" ht="28.15" customHeight="1" x14ac:dyDescent="0.2">
      <c r="A550" s="2" t="s">
        <v>201</v>
      </c>
      <c r="B550" s="34" t="s">
        <v>552</v>
      </c>
      <c r="C550" s="19" t="s">
        <v>37</v>
      </c>
      <c r="D550" s="17" t="s">
        <v>15</v>
      </c>
      <c r="E550" s="7" t="s">
        <v>371</v>
      </c>
      <c r="F550" s="7"/>
      <c r="G550" s="20">
        <f>G551</f>
        <v>822.5</v>
      </c>
      <c r="H550" s="20">
        <f t="shared" si="142"/>
        <v>834.6</v>
      </c>
      <c r="I550" s="20">
        <f t="shared" si="142"/>
        <v>868</v>
      </c>
    </row>
    <row r="551" spans="1:9" ht="48" customHeight="1" x14ac:dyDescent="0.2">
      <c r="A551" s="2" t="s">
        <v>595</v>
      </c>
      <c r="B551" s="34" t="s">
        <v>552</v>
      </c>
      <c r="C551" s="19" t="s">
        <v>37</v>
      </c>
      <c r="D551" s="17" t="s">
        <v>15</v>
      </c>
      <c r="E551" s="7" t="s">
        <v>486</v>
      </c>
      <c r="F551" s="7"/>
      <c r="G551" s="20">
        <f>G552+G555</f>
        <v>822.5</v>
      </c>
      <c r="H551" s="20">
        <f t="shared" ref="H551:I551" si="143">H552+H555</f>
        <v>834.6</v>
      </c>
      <c r="I551" s="20">
        <f t="shared" si="143"/>
        <v>868</v>
      </c>
    </row>
    <row r="552" spans="1:9" ht="28.15" customHeight="1" x14ac:dyDescent="0.2">
      <c r="A552" s="2" t="s">
        <v>72</v>
      </c>
      <c r="B552" s="34" t="s">
        <v>552</v>
      </c>
      <c r="C552" s="19" t="s">
        <v>37</v>
      </c>
      <c r="D552" s="17" t="s">
        <v>15</v>
      </c>
      <c r="E552" s="7" t="s">
        <v>487</v>
      </c>
      <c r="F552" s="7"/>
      <c r="G552" s="20">
        <f>G553+G554</f>
        <v>427.7</v>
      </c>
      <c r="H552" s="20">
        <f t="shared" ref="H552:I552" si="144">H553</f>
        <v>407.6</v>
      </c>
      <c r="I552" s="20">
        <f t="shared" si="144"/>
        <v>407.6</v>
      </c>
    </row>
    <row r="553" spans="1:9" ht="28.15" customHeight="1" x14ac:dyDescent="0.2">
      <c r="A553" s="2" t="s">
        <v>73</v>
      </c>
      <c r="B553" s="34" t="s">
        <v>552</v>
      </c>
      <c r="C553" s="19" t="s">
        <v>37</v>
      </c>
      <c r="D553" s="17" t="s">
        <v>15</v>
      </c>
      <c r="E553" s="7" t="s">
        <v>487</v>
      </c>
      <c r="F553" s="7" t="s">
        <v>74</v>
      </c>
      <c r="G553" s="20">
        <v>407.7</v>
      </c>
      <c r="H553" s="20">
        <v>407.6</v>
      </c>
      <c r="I553" s="20">
        <v>407.6</v>
      </c>
    </row>
    <row r="554" spans="1:9" ht="28.15" customHeight="1" x14ac:dyDescent="0.2">
      <c r="A554" s="2" t="s">
        <v>182</v>
      </c>
      <c r="B554" s="34" t="s">
        <v>552</v>
      </c>
      <c r="C554" s="19" t="s">
        <v>37</v>
      </c>
      <c r="D554" s="17" t="s">
        <v>15</v>
      </c>
      <c r="E554" s="7" t="s">
        <v>487</v>
      </c>
      <c r="F554" s="7" t="s">
        <v>57</v>
      </c>
      <c r="G554" s="20">
        <v>20</v>
      </c>
      <c r="H554" s="20">
        <v>0</v>
      </c>
      <c r="I554" s="20">
        <v>0</v>
      </c>
    </row>
    <row r="555" spans="1:9" ht="63" customHeight="1" x14ac:dyDescent="0.2">
      <c r="A555" s="2" t="s">
        <v>181</v>
      </c>
      <c r="B555" s="34" t="s">
        <v>552</v>
      </c>
      <c r="C555" s="19" t="s">
        <v>37</v>
      </c>
      <c r="D555" s="17" t="s">
        <v>15</v>
      </c>
      <c r="E555" s="7" t="s">
        <v>488</v>
      </c>
      <c r="F555" s="7"/>
      <c r="G555" s="20">
        <f>G556</f>
        <v>394.8</v>
      </c>
      <c r="H555" s="20">
        <f t="shared" ref="H555:I555" si="145">H556</f>
        <v>427</v>
      </c>
      <c r="I555" s="20">
        <f t="shared" si="145"/>
        <v>460.4</v>
      </c>
    </row>
    <row r="556" spans="1:9" ht="28.15" customHeight="1" x14ac:dyDescent="0.2">
      <c r="A556" s="2" t="s">
        <v>73</v>
      </c>
      <c r="B556" s="34" t="s">
        <v>552</v>
      </c>
      <c r="C556" s="19" t="s">
        <v>37</v>
      </c>
      <c r="D556" s="17" t="s">
        <v>15</v>
      </c>
      <c r="E556" s="7" t="s">
        <v>488</v>
      </c>
      <c r="F556" s="7" t="s">
        <v>74</v>
      </c>
      <c r="G556" s="20">
        <v>394.8</v>
      </c>
      <c r="H556" s="20">
        <v>427</v>
      </c>
      <c r="I556" s="20">
        <v>460.4</v>
      </c>
    </row>
    <row r="557" spans="1:9" ht="24" customHeight="1" x14ac:dyDescent="0.25">
      <c r="A557" s="9" t="s">
        <v>39</v>
      </c>
      <c r="B557" s="10" t="s">
        <v>552</v>
      </c>
      <c r="C557" s="10" t="s">
        <v>23</v>
      </c>
      <c r="D557" s="17"/>
      <c r="E557" s="7"/>
      <c r="F557" s="7"/>
      <c r="G557" s="21">
        <f>G558+G562</f>
        <v>313.10000000000002</v>
      </c>
      <c r="H557" s="21">
        <f>H558+H562</f>
        <v>1401.1</v>
      </c>
      <c r="I557" s="21">
        <f>I558+I562</f>
        <v>410.6</v>
      </c>
    </row>
    <row r="558" spans="1:9" ht="15" customHeight="1" x14ac:dyDescent="0.2">
      <c r="A558" s="22" t="s">
        <v>40</v>
      </c>
      <c r="B558" s="15" t="s">
        <v>552</v>
      </c>
      <c r="C558" s="15" t="s">
        <v>23</v>
      </c>
      <c r="D558" s="16" t="s">
        <v>33</v>
      </c>
      <c r="E558" s="7"/>
      <c r="F558" s="7"/>
      <c r="G558" s="23">
        <f t="shared" ref="G558:I560" si="146">G559</f>
        <v>241.1</v>
      </c>
      <c r="H558" s="23">
        <f t="shared" si="146"/>
        <v>242.6</v>
      </c>
      <c r="I558" s="23">
        <f t="shared" si="146"/>
        <v>242.6</v>
      </c>
    </row>
    <row r="559" spans="1:9" ht="30" customHeight="1" x14ac:dyDescent="0.2">
      <c r="A559" s="2" t="s">
        <v>99</v>
      </c>
      <c r="B559" s="19" t="s">
        <v>552</v>
      </c>
      <c r="C559" s="19" t="s">
        <v>23</v>
      </c>
      <c r="D559" s="17" t="s">
        <v>33</v>
      </c>
      <c r="E559" s="7" t="s">
        <v>120</v>
      </c>
      <c r="F559" s="7"/>
      <c r="G559" s="24">
        <f t="shared" si="146"/>
        <v>241.1</v>
      </c>
      <c r="H559" s="24">
        <f t="shared" si="146"/>
        <v>242.6</v>
      </c>
      <c r="I559" s="24">
        <f t="shared" si="146"/>
        <v>242.6</v>
      </c>
    </row>
    <row r="560" spans="1:9" ht="91.15" customHeight="1" x14ac:dyDescent="0.2">
      <c r="A560" s="2" t="s">
        <v>200</v>
      </c>
      <c r="B560" s="19" t="s">
        <v>552</v>
      </c>
      <c r="C560" s="19" t="s">
        <v>23</v>
      </c>
      <c r="D560" s="17" t="s">
        <v>33</v>
      </c>
      <c r="E560" s="7" t="s">
        <v>119</v>
      </c>
      <c r="F560" s="7"/>
      <c r="G560" s="24">
        <f t="shared" si="146"/>
        <v>241.1</v>
      </c>
      <c r="H560" s="24">
        <f t="shared" si="146"/>
        <v>242.6</v>
      </c>
      <c r="I560" s="24">
        <f t="shared" si="146"/>
        <v>242.6</v>
      </c>
    </row>
    <row r="561" spans="1:9" ht="34.9" customHeight="1" x14ac:dyDescent="0.2">
      <c r="A561" s="2" t="s">
        <v>182</v>
      </c>
      <c r="B561" s="19" t="s">
        <v>552</v>
      </c>
      <c r="C561" s="19" t="s">
        <v>23</v>
      </c>
      <c r="D561" s="17" t="s">
        <v>33</v>
      </c>
      <c r="E561" s="7" t="s">
        <v>119</v>
      </c>
      <c r="F561" s="7" t="s">
        <v>57</v>
      </c>
      <c r="G561" s="24">
        <v>241.1</v>
      </c>
      <c r="H561" s="24">
        <v>242.6</v>
      </c>
      <c r="I561" s="24">
        <v>242.6</v>
      </c>
    </row>
    <row r="562" spans="1:9" ht="19.899999999999999" customHeight="1" x14ac:dyDescent="0.2">
      <c r="A562" s="22" t="s">
        <v>157</v>
      </c>
      <c r="B562" s="15" t="s">
        <v>552</v>
      </c>
      <c r="C562" s="15" t="s">
        <v>23</v>
      </c>
      <c r="D562" s="16" t="s">
        <v>23</v>
      </c>
      <c r="E562" s="16"/>
      <c r="F562" s="16"/>
      <c r="G562" s="23">
        <f t="shared" ref="G562:I565" si="147">G563</f>
        <v>72</v>
      </c>
      <c r="H562" s="23">
        <f t="shared" si="147"/>
        <v>1158.5</v>
      </c>
      <c r="I562" s="23">
        <f t="shared" si="147"/>
        <v>168</v>
      </c>
    </row>
    <row r="563" spans="1:9" s="25" customFormat="1" ht="28.15" customHeight="1" x14ac:dyDescent="0.2">
      <c r="A563" s="201" t="s">
        <v>603</v>
      </c>
      <c r="B563" s="34" t="s">
        <v>552</v>
      </c>
      <c r="C563" s="187" t="s">
        <v>23</v>
      </c>
      <c r="D563" s="28" t="s">
        <v>23</v>
      </c>
      <c r="E563" s="28" t="s">
        <v>347</v>
      </c>
      <c r="F563" s="7"/>
      <c r="G563" s="24">
        <f>G564+G567+G570</f>
        <v>72</v>
      </c>
      <c r="H563" s="24">
        <f>H564+H567+H570</f>
        <v>1158.5</v>
      </c>
      <c r="I563" s="24">
        <f>I564+I567+I570</f>
        <v>168</v>
      </c>
    </row>
    <row r="564" spans="1:9" ht="43.15" customHeight="1" x14ac:dyDescent="0.2">
      <c r="A564" s="202" t="s">
        <v>158</v>
      </c>
      <c r="B564" s="34" t="s">
        <v>552</v>
      </c>
      <c r="C564" s="185" t="s">
        <v>23</v>
      </c>
      <c r="D564" s="29" t="s">
        <v>23</v>
      </c>
      <c r="E564" s="29" t="s">
        <v>348</v>
      </c>
      <c r="F564" s="7"/>
      <c r="G564" s="24">
        <f t="shared" si="147"/>
        <v>0</v>
      </c>
      <c r="H564" s="24">
        <f t="shared" si="147"/>
        <v>96</v>
      </c>
      <c r="I564" s="24">
        <f t="shared" si="147"/>
        <v>96</v>
      </c>
    </row>
    <row r="565" spans="1:9" ht="28.9" customHeight="1" x14ac:dyDescent="0.2">
      <c r="A565" s="202" t="s">
        <v>159</v>
      </c>
      <c r="B565" s="34" t="s">
        <v>552</v>
      </c>
      <c r="C565" s="185" t="s">
        <v>23</v>
      </c>
      <c r="D565" s="29" t="s">
        <v>23</v>
      </c>
      <c r="E565" s="29" t="s">
        <v>372</v>
      </c>
      <c r="F565" s="7"/>
      <c r="G565" s="24">
        <f t="shared" si="147"/>
        <v>0</v>
      </c>
      <c r="H565" s="24">
        <f t="shared" si="147"/>
        <v>96</v>
      </c>
      <c r="I565" s="24">
        <f t="shared" si="147"/>
        <v>96</v>
      </c>
    </row>
    <row r="566" spans="1:9" ht="19.899999999999999" customHeight="1" x14ac:dyDescent="0.2">
      <c r="A566" s="50" t="s">
        <v>176</v>
      </c>
      <c r="B566" s="34" t="s">
        <v>552</v>
      </c>
      <c r="C566" s="189" t="s">
        <v>23</v>
      </c>
      <c r="D566" s="57" t="s">
        <v>23</v>
      </c>
      <c r="E566" s="57" t="s">
        <v>372</v>
      </c>
      <c r="F566" s="7" t="s">
        <v>175</v>
      </c>
      <c r="G566" s="24">
        <v>0</v>
      </c>
      <c r="H566" s="24">
        <v>96</v>
      </c>
      <c r="I566" s="24">
        <v>96</v>
      </c>
    </row>
    <row r="567" spans="1:9" ht="47.45" customHeight="1" x14ac:dyDescent="0.2">
      <c r="A567" s="168" t="s">
        <v>414</v>
      </c>
      <c r="B567" s="34" t="s">
        <v>552</v>
      </c>
      <c r="C567" s="34" t="s">
        <v>23</v>
      </c>
      <c r="D567" s="7" t="s">
        <v>23</v>
      </c>
      <c r="E567" s="7" t="s">
        <v>412</v>
      </c>
      <c r="F567" s="115"/>
      <c r="G567" s="254">
        <f>G569</f>
        <v>72</v>
      </c>
      <c r="H567" s="254">
        <f>H569</f>
        <v>72</v>
      </c>
      <c r="I567" s="254">
        <f>I569</f>
        <v>72</v>
      </c>
    </row>
    <row r="568" spans="1:9" ht="31.7" customHeight="1" x14ac:dyDescent="0.2">
      <c r="A568" s="199" t="s">
        <v>159</v>
      </c>
      <c r="B568" s="34" t="s">
        <v>552</v>
      </c>
      <c r="C568" s="34" t="s">
        <v>23</v>
      </c>
      <c r="D568" s="7" t="s">
        <v>23</v>
      </c>
      <c r="E568" s="7" t="s">
        <v>413</v>
      </c>
      <c r="F568" s="115"/>
      <c r="G568" s="254">
        <f>G569</f>
        <v>72</v>
      </c>
      <c r="H568" s="254">
        <f>H569</f>
        <v>72</v>
      </c>
      <c r="I568" s="254">
        <f>I569</f>
        <v>72</v>
      </c>
    </row>
    <row r="569" spans="1:9" ht="31.7" customHeight="1" x14ac:dyDescent="0.2">
      <c r="A569" s="200" t="s">
        <v>182</v>
      </c>
      <c r="B569" s="34" t="s">
        <v>552</v>
      </c>
      <c r="C569" s="34" t="s">
        <v>23</v>
      </c>
      <c r="D569" s="7" t="s">
        <v>23</v>
      </c>
      <c r="E569" s="7" t="s">
        <v>413</v>
      </c>
      <c r="F569" s="115" t="s">
        <v>57</v>
      </c>
      <c r="G569" s="254">
        <v>72</v>
      </c>
      <c r="H569" s="254">
        <v>72</v>
      </c>
      <c r="I569" s="254">
        <v>72</v>
      </c>
    </row>
    <row r="570" spans="1:9" ht="45" customHeight="1" x14ac:dyDescent="0.2">
      <c r="A570" s="168" t="s">
        <v>604</v>
      </c>
      <c r="B570" s="34" t="s">
        <v>552</v>
      </c>
      <c r="C570" s="34" t="s">
        <v>23</v>
      </c>
      <c r="D570" s="7" t="s">
        <v>23</v>
      </c>
      <c r="E570" s="7" t="s">
        <v>408</v>
      </c>
      <c r="F570" s="7"/>
      <c r="G570" s="24">
        <v>0</v>
      </c>
      <c r="H570" s="24">
        <f>H572</f>
        <v>990.5</v>
      </c>
      <c r="I570" s="24">
        <f>I572</f>
        <v>0</v>
      </c>
    </row>
    <row r="571" spans="1:9" ht="46.15" customHeight="1" x14ac:dyDescent="0.2">
      <c r="A571" s="168" t="s">
        <v>411</v>
      </c>
      <c r="B571" s="34" t="s">
        <v>552</v>
      </c>
      <c r="C571" s="34" t="s">
        <v>23</v>
      </c>
      <c r="D571" s="7" t="s">
        <v>23</v>
      </c>
      <c r="E571" s="7" t="s">
        <v>409</v>
      </c>
      <c r="F571" s="7"/>
      <c r="G571" s="24">
        <v>0</v>
      </c>
      <c r="H571" s="24">
        <f>H572</f>
        <v>990.5</v>
      </c>
      <c r="I571" s="24">
        <f>I572</f>
        <v>0</v>
      </c>
    </row>
    <row r="572" spans="1:9" ht="16.149999999999999" customHeight="1" x14ac:dyDescent="0.2">
      <c r="A572" s="168" t="s">
        <v>83</v>
      </c>
      <c r="B572" s="34" t="s">
        <v>552</v>
      </c>
      <c r="C572" s="34" t="s">
        <v>23</v>
      </c>
      <c r="D572" s="7" t="s">
        <v>23</v>
      </c>
      <c r="E572" s="7" t="s">
        <v>409</v>
      </c>
      <c r="F572" s="7" t="s">
        <v>142</v>
      </c>
      <c r="G572" s="24">
        <v>0</v>
      </c>
      <c r="H572" s="24">
        <v>990.5</v>
      </c>
      <c r="I572" s="24">
        <v>0</v>
      </c>
    </row>
    <row r="573" spans="1:9" ht="20.45" customHeight="1" x14ac:dyDescent="0.25">
      <c r="A573" s="65" t="s">
        <v>41</v>
      </c>
      <c r="B573" s="10" t="s">
        <v>552</v>
      </c>
      <c r="C573" s="10" t="s">
        <v>42</v>
      </c>
      <c r="D573" s="7"/>
      <c r="E573" s="7"/>
      <c r="F573" s="7"/>
      <c r="G573" s="18">
        <f>G595+G580+G574</f>
        <v>9841.7000000000007</v>
      </c>
      <c r="H573" s="18">
        <f>H595+H580+H574</f>
        <v>7303.2</v>
      </c>
      <c r="I573" s="18">
        <f>I595+I580+I574</f>
        <v>7009</v>
      </c>
    </row>
    <row r="574" spans="1:9" ht="12.75" customHeight="1" x14ac:dyDescent="0.2">
      <c r="A574" s="63" t="s">
        <v>171</v>
      </c>
      <c r="B574" s="15" t="s">
        <v>552</v>
      </c>
      <c r="C574" s="15" t="s">
        <v>42</v>
      </c>
      <c r="D574" s="16" t="s">
        <v>10</v>
      </c>
      <c r="E574" s="7"/>
      <c r="F574" s="7"/>
      <c r="G574" s="23">
        <f t="shared" ref="G574:I576" si="148">G575</f>
        <v>3204.3999999999996</v>
      </c>
      <c r="H574" s="23">
        <f t="shared" si="148"/>
        <v>3204.3999999999996</v>
      </c>
      <c r="I574" s="23">
        <f t="shared" si="148"/>
        <v>3204.3999999999996</v>
      </c>
    </row>
    <row r="575" spans="1:9" ht="34.15" customHeight="1" x14ac:dyDescent="0.2">
      <c r="A575" s="2" t="s">
        <v>228</v>
      </c>
      <c r="B575" s="19" t="s">
        <v>552</v>
      </c>
      <c r="C575" s="19" t="s">
        <v>42</v>
      </c>
      <c r="D575" s="17" t="s">
        <v>10</v>
      </c>
      <c r="E575" s="7" t="s">
        <v>229</v>
      </c>
      <c r="F575" s="7"/>
      <c r="G575" s="24">
        <f t="shared" si="148"/>
        <v>3204.3999999999996</v>
      </c>
      <c r="H575" s="24">
        <f t="shared" si="148"/>
        <v>3204.3999999999996</v>
      </c>
      <c r="I575" s="24">
        <f t="shared" si="148"/>
        <v>3204.3999999999996</v>
      </c>
    </row>
    <row r="576" spans="1:9" ht="57" customHeight="1" x14ac:dyDescent="0.2">
      <c r="A576" s="2" t="s">
        <v>613</v>
      </c>
      <c r="B576" s="19" t="s">
        <v>552</v>
      </c>
      <c r="C576" s="19" t="s">
        <v>42</v>
      </c>
      <c r="D576" s="17" t="s">
        <v>10</v>
      </c>
      <c r="E576" s="7" t="s">
        <v>373</v>
      </c>
      <c r="F576" s="7"/>
      <c r="G576" s="24">
        <f t="shared" si="148"/>
        <v>3204.3999999999996</v>
      </c>
      <c r="H576" s="24">
        <f t="shared" si="148"/>
        <v>3204.3999999999996</v>
      </c>
      <c r="I576" s="24">
        <f t="shared" si="148"/>
        <v>3204.3999999999996</v>
      </c>
    </row>
    <row r="577" spans="1:9" ht="24" customHeight="1" x14ac:dyDescent="0.2">
      <c r="A577" s="2" t="s">
        <v>183</v>
      </c>
      <c r="B577" s="19" t="s">
        <v>552</v>
      </c>
      <c r="C577" s="19" t="s">
        <v>42</v>
      </c>
      <c r="D577" s="17" t="s">
        <v>10</v>
      </c>
      <c r="E577" s="7" t="s">
        <v>374</v>
      </c>
      <c r="F577" s="7"/>
      <c r="G577" s="24">
        <f>G578+G579</f>
        <v>3204.3999999999996</v>
      </c>
      <c r="H577" s="24">
        <f>H578+H579</f>
        <v>3204.3999999999996</v>
      </c>
      <c r="I577" s="24">
        <f>I578+I579</f>
        <v>3204.3999999999996</v>
      </c>
    </row>
    <row r="578" spans="1:9" ht="24" customHeight="1" x14ac:dyDescent="0.2">
      <c r="A578" s="2" t="s">
        <v>182</v>
      </c>
      <c r="B578" s="19" t="s">
        <v>552</v>
      </c>
      <c r="C578" s="19" t="s">
        <v>42</v>
      </c>
      <c r="D578" s="17" t="s">
        <v>10</v>
      </c>
      <c r="E578" s="7" t="s">
        <v>374</v>
      </c>
      <c r="F578" s="7" t="s">
        <v>57</v>
      </c>
      <c r="G578" s="42">
        <v>31.7</v>
      </c>
      <c r="H578" s="42">
        <v>31.7</v>
      </c>
      <c r="I578" s="42">
        <v>31.7</v>
      </c>
    </row>
    <row r="579" spans="1:9" ht="20.45" customHeight="1" x14ac:dyDescent="0.2">
      <c r="A579" s="2" t="s">
        <v>162</v>
      </c>
      <c r="B579" s="19" t="s">
        <v>552</v>
      </c>
      <c r="C579" s="19" t="s">
        <v>42</v>
      </c>
      <c r="D579" s="17" t="s">
        <v>10</v>
      </c>
      <c r="E579" s="7" t="s">
        <v>374</v>
      </c>
      <c r="F579" s="7" t="s">
        <v>113</v>
      </c>
      <c r="G579" s="42">
        <v>3172.7</v>
      </c>
      <c r="H579" s="42">
        <v>3172.7</v>
      </c>
      <c r="I579" s="42">
        <v>3172.7</v>
      </c>
    </row>
    <row r="580" spans="1:9" ht="19.899999999999999" customHeight="1" x14ac:dyDescent="0.2">
      <c r="A580" s="22" t="s">
        <v>43</v>
      </c>
      <c r="B580" s="15" t="s">
        <v>552</v>
      </c>
      <c r="C580" s="15" t="s">
        <v>42</v>
      </c>
      <c r="D580" s="16" t="s">
        <v>14</v>
      </c>
      <c r="E580" s="7"/>
      <c r="F580" s="7"/>
      <c r="G580" s="23">
        <f>G581+G588+G585</f>
        <v>5948.7</v>
      </c>
      <c r="H580" s="23">
        <f>H581+H588</f>
        <v>3410.2</v>
      </c>
      <c r="I580" s="23">
        <f>I581+I588</f>
        <v>3116</v>
      </c>
    </row>
    <row r="581" spans="1:9" ht="46.5" customHeight="1" x14ac:dyDescent="0.2">
      <c r="A581" s="2" t="s">
        <v>531</v>
      </c>
      <c r="B581" s="19" t="s">
        <v>552</v>
      </c>
      <c r="C581" s="19" t="s">
        <v>42</v>
      </c>
      <c r="D581" s="17" t="s">
        <v>14</v>
      </c>
      <c r="E581" s="7" t="s">
        <v>209</v>
      </c>
      <c r="F581" s="7"/>
      <c r="G581" s="24">
        <f>G582</f>
        <v>2807.6</v>
      </c>
      <c r="H581" s="24">
        <f>H582</f>
        <v>294.2</v>
      </c>
      <c r="I581" s="24">
        <f>I582</f>
        <v>0</v>
      </c>
    </row>
    <row r="582" spans="1:9" ht="29.45" customHeight="1" x14ac:dyDescent="0.2">
      <c r="A582" s="2" t="s">
        <v>213</v>
      </c>
      <c r="B582" s="19" t="s">
        <v>552</v>
      </c>
      <c r="C582" s="19" t="s">
        <v>42</v>
      </c>
      <c r="D582" s="17" t="s">
        <v>14</v>
      </c>
      <c r="E582" s="7" t="s">
        <v>210</v>
      </c>
      <c r="F582" s="7"/>
      <c r="G582" s="24">
        <f t="shared" ref="G582:I583" si="149">G583</f>
        <v>2807.6</v>
      </c>
      <c r="H582" s="24">
        <f t="shared" si="149"/>
        <v>294.2</v>
      </c>
      <c r="I582" s="24">
        <f t="shared" si="149"/>
        <v>0</v>
      </c>
    </row>
    <row r="583" spans="1:9" ht="27" customHeight="1" x14ac:dyDescent="0.2">
      <c r="A583" s="202" t="s">
        <v>211</v>
      </c>
      <c r="B583" s="19" t="s">
        <v>552</v>
      </c>
      <c r="C583" s="19" t="s">
        <v>42</v>
      </c>
      <c r="D583" s="17" t="s">
        <v>14</v>
      </c>
      <c r="E583" s="7" t="s">
        <v>212</v>
      </c>
      <c r="F583" s="7"/>
      <c r="G583" s="24">
        <f t="shared" si="149"/>
        <v>2807.6</v>
      </c>
      <c r="H583" s="24">
        <f t="shared" si="149"/>
        <v>294.2</v>
      </c>
      <c r="I583" s="24">
        <f t="shared" si="149"/>
        <v>0</v>
      </c>
    </row>
    <row r="584" spans="1:9" ht="31.5" customHeight="1" x14ac:dyDescent="0.2">
      <c r="A584" s="2" t="s">
        <v>161</v>
      </c>
      <c r="B584" s="19" t="s">
        <v>552</v>
      </c>
      <c r="C584" s="19" t="s">
        <v>42</v>
      </c>
      <c r="D584" s="17" t="s">
        <v>14</v>
      </c>
      <c r="E584" s="7" t="s">
        <v>212</v>
      </c>
      <c r="F584" s="7" t="s">
        <v>92</v>
      </c>
      <c r="G584" s="254">
        <v>2807.6</v>
      </c>
      <c r="H584" s="24">
        <v>294.2</v>
      </c>
      <c r="I584" s="24">
        <v>0</v>
      </c>
    </row>
    <row r="585" spans="1:9" ht="19.149999999999999" customHeight="1" x14ac:dyDescent="0.2">
      <c r="A585" s="202" t="s">
        <v>18</v>
      </c>
      <c r="B585" s="19" t="s">
        <v>552</v>
      </c>
      <c r="C585" s="37" t="s">
        <v>42</v>
      </c>
      <c r="D585" s="38" t="s">
        <v>14</v>
      </c>
      <c r="E585" s="29" t="s">
        <v>124</v>
      </c>
      <c r="F585" s="7"/>
      <c r="G585" s="24">
        <f>G586</f>
        <v>25</v>
      </c>
      <c r="H585" s="24">
        <f t="shared" ref="H585:I586" si="150">H586</f>
        <v>0</v>
      </c>
      <c r="I585" s="24">
        <f t="shared" si="150"/>
        <v>0</v>
      </c>
    </row>
    <row r="586" spans="1:9" ht="18.600000000000001" customHeight="1" x14ac:dyDescent="0.2">
      <c r="A586" s="202" t="s">
        <v>63</v>
      </c>
      <c r="B586" s="19" t="s">
        <v>552</v>
      </c>
      <c r="C586" s="37" t="s">
        <v>42</v>
      </c>
      <c r="D586" s="38" t="s">
        <v>14</v>
      </c>
      <c r="E586" s="29" t="s">
        <v>125</v>
      </c>
      <c r="F586" s="7"/>
      <c r="G586" s="24">
        <f>G587</f>
        <v>25</v>
      </c>
      <c r="H586" s="24">
        <f t="shared" si="150"/>
        <v>0</v>
      </c>
      <c r="I586" s="24">
        <f t="shared" si="150"/>
        <v>0</v>
      </c>
    </row>
    <row r="587" spans="1:9" ht="22.9" customHeight="1" x14ac:dyDescent="0.2">
      <c r="A587" s="2" t="s">
        <v>184</v>
      </c>
      <c r="B587" s="19" t="s">
        <v>552</v>
      </c>
      <c r="C587" s="19" t="s">
        <v>42</v>
      </c>
      <c r="D587" s="17" t="s">
        <v>14</v>
      </c>
      <c r="E587" s="29" t="s">
        <v>125</v>
      </c>
      <c r="F587" s="7" t="s">
        <v>185</v>
      </c>
      <c r="G587" s="24">
        <v>25</v>
      </c>
      <c r="H587" s="24">
        <v>0</v>
      </c>
      <c r="I587" s="24">
        <v>0</v>
      </c>
    </row>
    <row r="588" spans="1:9" ht="26.45" customHeight="1" x14ac:dyDescent="0.2">
      <c r="A588" s="2" t="s">
        <v>139</v>
      </c>
      <c r="B588" s="19" t="s">
        <v>552</v>
      </c>
      <c r="C588" s="34" t="s">
        <v>42</v>
      </c>
      <c r="D588" s="7" t="s">
        <v>14</v>
      </c>
      <c r="E588" s="7" t="s">
        <v>140</v>
      </c>
      <c r="F588" s="7"/>
      <c r="G588" s="20">
        <f t="shared" ref="G588:H588" si="151">G589+G593</f>
        <v>3116.1</v>
      </c>
      <c r="H588" s="20">
        <f t="shared" si="151"/>
        <v>3116</v>
      </c>
      <c r="I588" s="20">
        <f t="shared" ref="I588" si="152">I589+I593</f>
        <v>3116</v>
      </c>
    </row>
    <row r="589" spans="1:9" ht="41.45" customHeight="1" x14ac:dyDescent="0.2">
      <c r="A589" s="2" t="s">
        <v>668</v>
      </c>
      <c r="B589" s="19" t="s">
        <v>552</v>
      </c>
      <c r="C589" s="34" t="s">
        <v>42</v>
      </c>
      <c r="D589" s="7" t="s">
        <v>14</v>
      </c>
      <c r="E589" s="7" t="s">
        <v>141</v>
      </c>
      <c r="F589" s="7"/>
      <c r="G589" s="20">
        <f>G590+G591</f>
        <v>2424</v>
      </c>
      <c r="H589" s="20">
        <f>H590+H591</f>
        <v>2424</v>
      </c>
      <c r="I589" s="20">
        <f>I590+I591</f>
        <v>2424</v>
      </c>
    </row>
    <row r="590" spans="1:9" ht="35.25" customHeight="1" x14ac:dyDescent="0.2">
      <c r="A590" s="2" t="s">
        <v>182</v>
      </c>
      <c r="B590" s="19" t="s">
        <v>552</v>
      </c>
      <c r="C590" s="34" t="s">
        <v>42</v>
      </c>
      <c r="D590" s="7" t="s">
        <v>14</v>
      </c>
      <c r="E590" s="7" t="s">
        <v>141</v>
      </c>
      <c r="F590" s="7" t="s">
        <v>57</v>
      </c>
      <c r="G590" s="20">
        <v>24</v>
      </c>
      <c r="H590" s="20">
        <v>24</v>
      </c>
      <c r="I590" s="20">
        <v>24</v>
      </c>
    </row>
    <row r="591" spans="1:9" ht="29.45" customHeight="1" x14ac:dyDescent="0.2">
      <c r="A591" s="2" t="s">
        <v>161</v>
      </c>
      <c r="B591" s="19" t="s">
        <v>552</v>
      </c>
      <c r="C591" s="34" t="s">
        <v>42</v>
      </c>
      <c r="D591" s="7" t="s">
        <v>14</v>
      </c>
      <c r="E591" s="7" t="s">
        <v>141</v>
      </c>
      <c r="F591" s="7" t="s">
        <v>92</v>
      </c>
      <c r="G591" s="253">
        <v>2400</v>
      </c>
      <c r="H591" s="253">
        <v>2400</v>
      </c>
      <c r="I591" s="253">
        <v>2400</v>
      </c>
    </row>
    <row r="592" spans="1:9" ht="71.45" customHeight="1" x14ac:dyDescent="0.2">
      <c r="A592" s="2" t="s">
        <v>191</v>
      </c>
      <c r="B592" s="19" t="s">
        <v>552</v>
      </c>
      <c r="C592" s="189" t="s">
        <v>42</v>
      </c>
      <c r="D592" s="57" t="s">
        <v>14</v>
      </c>
      <c r="E592" s="7" t="s">
        <v>190</v>
      </c>
      <c r="F592" s="7"/>
      <c r="G592" s="20">
        <f t="shared" ref="G592:I593" si="153">G593</f>
        <v>692.1</v>
      </c>
      <c r="H592" s="20">
        <f t="shared" si="153"/>
        <v>692</v>
      </c>
      <c r="I592" s="20">
        <f t="shared" si="153"/>
        <v>692</v>
      </c>
    </row>
    <row r="593" spans="1:9" ht="106.5" customHeight="1" x14ac:dyDescent="0.2">
      <c r="A593" s="2" t="s">
        <v>193</v>
      </c>
      <c r="B593" s="19" t="s">
        <v>552</v>
      </c>
      <c r="C593" s="34" t="s">
        <v>42</v>
      </c>
      <c r="D593" s="7" t="s">
        <v>14</v>
      </c>
      <c r="E593" s="17" t="s">
        <v>192</v>
      </c>
      <c r="F593" s="7"/>
      <c r="G593" s="20">
        <f t="shared" si="153"/>
        <v>692.1</v>
      </c>
      <c r="H593" s="20">
        <f t="shared" si="153"/>
        <v>692</v>
      </c>
      <c r="I593" s="20">
        <f t="shared" si="153"/>
        <v>692</v>
      </c>
    </row>
    <row r="594" spans="1:9" ht="31.9" customHeight="1" x14ac:dyDescent="0.2">
      <c r="A594" s="2" t="s">
        <v>161</v>
      </c>
      <c r="B594" s="19" t="s">
        <v>552</v>
      </c>
      <c r="C594" s="34" t="s">
        <v>42</v>
      </c>
      <c r="D594" s="7" t="s">
        <v>14</v>
      </c>
      <c r="E594" s="17" t="s">
        <v>192</v>
      </c>
      <c r="F594" s="17" t="s">
        <v>92</v>
      </c>
      <c r="G594" s="20">
        <v>692.1</v>
      </c>
      <c r="H594" s="20">
        <v>692</v>
      </c>
      <c r="I594" s="20">
        <v>692</v>
      </c>
    </row>
    <row r="595" spans="1:9" ht="21" customHeight="1" x14ac:dyDescent="0.2">
      <c r="A595" s="22" t="s">
        <v>44</v>
      </c>
      <c r="B595" s="15" t="s">
        <v>552</v>
      </c>
      <c r="C595" s="15" t="s">
        <v>42</v>
      </c>
      <c r="D595" s="16" t="s">
        <v>17</v>
      </c>
      <c r="E595" s="16"/>
      <c r="F595" s="16"/>
      <c r="G595" s="18">
        <f>G600+G596</f>
        <v>688.6</v>
      </c>
      <c r="H595" s="18">
        <f t="shared" ref="H595:I595" si="154">H600+H596</f>
        <v>688.6</v>
      </c>
      <c r="I595" s="18">
        <f t="shared" si="154"/>
        <v>688.6</v>
      </c>
    </row>
    <row r="596" spans="1:9" ht="44.45" customHeight="1" x14ac:dyDescent="0.2">
      <c r="A596" s="2" t="s">
        <v>538</v>
      </c>
      <c r="B596" s="19" t="s">
        <v>552</v>
      </c>
      <c r="C596" s="19" t="s">
        <v>42</v>
      </c>
      <c r="D596" s="17" t="s">
        <v>17</v>
      </c>
      <c r="E596" s="17" t="s">
        <v>539</v>
      </c>
      <c r="F596" s="17"/>
      <c r="G596" s="42">
        <f>G597</f>
        <v>664.6</v>
      </c>
      <c r="H596" s="42">
        <f t="shared" ref="H596:I598" si="155">H597</f>
        <v>664.6</v>
      </c>
      <c r="I596" s="42">
        <f t="shared" si="155"/>
        <v>664.6</v>
      </c>
    </row>
    <row r="597" spans="1:9" ht="33.6" customHeight="1" x14ac:dyDescent="0.2">
      <c r="A597" s="2" t="s">
        <v>541</v>
      </c>
      <c r="B597" s="19" t="s">
        <v>552</v>
      </c>
      <c r="C597" s="19" t="s">
        <v>42</v>
      </c>
      <c r="D597" s="17" t="s">
        <v>17</v>
      </c>
      <c r="E597" s="17" t="s">
        <v>540</v>
      </c>
      <c r="F597" s="16"/>
      <c r="G597" s="42">
        <f>G598</f>
        <v>664.6</v>
      </c>
      <c r="H597" s="42">
        <f t="shared" si="155"/>
        <v>664.6</v>
      </c>
      <c r="I597" s="42">
        <f t="shared" si="155"/>
        <v>664.6</v>
      </c>
    </row>
    <row r="598" spans="1:9" ht="21" customHeight="1" x14ac:dyDescent="0.2">
      <c r="A598" s="2" t="s">
        <v>115</v>
      </c>
      <c r="B598" s="19" t="s">
        <v>552</v>
      </c>
      <c r="C598" s="19" t="s">
        <v>42</v>
      </c>
      <c r="D598" s="17" t="s">
        <v>17</v>
      </c>
      <c r="E598" s="17" t="s">
        <v>542</v>
      </c>
      <c r="F598" s="16"/>
      <c r="G598" s="42">
        <f>G599</f>
        <v>664.6</v>
      </c>
      <c r="H598" s="42">
        <f t="shared" si="155"/>
        <v>664.6</v>
      </c>
      <c r="I598" s="42">
        <f t="shared" si="155"/>
        <v>664.6</v>
      </c>
    </row>
    <row r="599" spans="1:9" ht="31.15" customHeight="1" x14ac:dyDescent="0.2">
      <c r="A599" s="2" t="s">
        <v>116</v>
      </c>
      <c r="B599" s="19" t="s">
        <v>552</v>
      </c>
      <c r="C599" s="19" t="s">
        <v>42</v>
      </c>
      <c r="D599" s="17" t="s">
        <v>17</v>
      </c>
      <c r="E599" s="17" t="s">
        <v>542</v>
      </c>
      <c r="F599" s="7" t="s">
        <v>105</v>
      </c>
      <c r="G599" s="42">
        <v>664.6</v>
      </c>
      <c r="H599" s="42">
        <v>664.6</v>
      </c>
      <c r="I599" s="42">
        <v>664.6</v>
      </c>
    </row>
    <row r="600" spans="1:9" ht="36.75" customHeight="1" x14ac:dyDescent="0.2">
      <c r="A600" s="2" t="s">
        <v>104</v>
      </c>
      <c r="B600" s="19" t="s">
        <v>552</v>
      </c>
      <c r="C600" s="19" t="s">
        <v>42</v>
      </c>
      <c r="D600" s="17" t="s">
        <v>17</v>
      </c>
      <c r="E600" s="7" t="s">
        <v>101</v>
      </c>
      <c r="F600" s="7"/>
      <c r="G600" s="20">
        <f>G601</f>
        <v>24</v>
      </c>
      <c r="H600" s="20">
        <f t="shared" ref="H600:I600" si="156">H601</f>
        <v>24</v>
      </c>
      <c r="I600" s="20">
        <f t="shared" si="156"/>
        <v>24</v>
      </c>
    </row>
    <row r="601" spans="1:9" ht="26.45" customHeight="1" x14ac:dyDescent="0.2">
      <c r="A601" s="202" t="s">
        <v>667</v>
      </c>
      <c r="B601" s="19" t="s">
        <v>552</v>
      </c>
      <c r="C601" s="37" t="s">
        <v>42</v>
      </c>
      <c r="D601" s="38" t="s">
        <v>17</v>
      </c>
      <c r="E601" s="29" t="s">
        <v>500</v>
      </c>
      <c r="F601" s="53"/>
      <c r="G601" s="20">
        <f>G602</f>
        <v>24</v>
      </c>
      <c r="H601" s="20">
        <f t="shared" ref="H601:I601" si="157">H602</f>
        <v>24</v>
      </c>
      <c r="I601" s="20">
        <f t="shared" si="157"/>
        <v>24</v>
      </c>
    </row>
    <row r="602" spans="1:9" ht="34.15" customHeight="1" x14ac:dyDescent="0.2">
      <c r="A602" s="202" t="s">
        <v>502</v>
      </c>
      <c r="B602" s="19" t="s">
        <v>552</v>
      </c>
      <c r="C602" s="37" t="s">
        <v>42</v>
      </c>
      <c r="D602" s="38" t="s">
        <v>17</v>
      </c>
      <c r="E602" s="29" t="s">
        <v>500</v>
      </c>
      <c r="F602" s="53" t="s">
        <v>501</v>
      </c>
      <c r="G602" s="20">
        <v>24</v>
      </c>
      <c r="H602" s="20">
        <v>24</v>
      </c>
      <c r="I602" s="20">
        <v>24</v>
      </c>
    </row>
    <row r="603" spans="1:9" ht="20.45" customHeight="1" x14ac:dyDescent="0.25">
      <c r="A603" s="9" t="s">
        <v>45</v>
      </c>
      <c r="B603" s="10" t="s">
        <v>552</v>
      </c>
      <c r="C603" s="10" t="s">
        <v>19</v>
      </c>
      <c r="D603" s="11"/>
      <c r="E603" s="11"/>
      <c r="F603" s="11"/>
      <c r="G603" s="21">
        <f>G604+G617</f>
        <v>111623.20000000001</v>
      </c>
      <c r="H603" s="21">
        <f>H604+H617</f>
        <v>1166.7</v>
      </c>
      <c r="I603" s="21">
        <f>I604+I617</f>
        <v>1166.7</v>
      </c>
    </row>
    <row r="604" spans="1:9" ht="18" customHeight="1" x14ac:dyDescent="0.2">
      <c r="A604" s="22" t="s">
        <v>46</v>
      </c>
      <c r="B604" s="15" t="s">
        <v>552</v>
      </c>
      <c r="C604" s="15" t="s">
        <v>19</v>
      </c>
      <c r="D604" s="16" t="s">
        <v>12</v>
      </c>
      <c r="E604" s="17"/>
      <c r="F604" s="17"/>
      <c r="G604" s="23">
        <f t="shared" ref="G604:I604" si="158">G605</f>
        <v>8274.6</v>
      </c>
      <c r="H604" s="23">
        <f t="shared" si="158"/>
        <v>1166.7</v>
      </c>
      <c r="I604" s="23">
        <f t="shared" si="158"/>
        <v>1166.7</v>
      </c>
    </row>
    <row r="605" spans="1:9" ht="48.75" customHeight="1" x14ac:dyDescent="0.2">
      <c r="A605" s="2" t="s">
        <v>622</v>
      </c>
      <c r="B605" s="19" t="s">
        <v>552</v>
      </c>
      <c r="C605" s="19" t="s">
        <v>19</v>
      </c>
      <c r="D605" s="17" t="s">
        <v>12</v>
      </c>
      <c r="E605" s="7" t="s">
        <v>380</v>
      </c>
      <c r="F605" s="17"/>
      <c r="G605" s="24">
        <f>G606+G614</f>
        <v>8274.6</v>
      </c>
      <c r="H605" s="24">
        <f>H606</f>
        <v>1166.7</v>
      </c>
      <c r="I605" s="24">
        <f>I606</f>
        <v>1166.7</v>
      </c>
    </row>
    <row r="606" spans="1:9" ht="56.45" customHeight="1" x14ac:dyDescent="0.2">
      <c r="A606" s="2" t="s">
        <v>114</v>
      </c>
      <c r="B606" s="19" t="s">
        <v>552</v>
      </c>
      <c r="C606" s="19" t="s">
        <v>19</v>
      </c>
      <c r="D606" s="17" t="s">
        <v>12</v>
      </c>
      <c r="E606" s="7" t="s">
        <v>381</v>
      </c>
      <c r="F606" s="17"/>
      <c r="G606" s="24">
        <f>G607+G610+G612</f>
        <v>1616.7</v>
      </c>
      <c r="H606" s="24">
        <f t="shared" ref="H606:I606" si="159">H607+H610</f>
        <v>1166.7</v>
      </c>
      <c r="I606" s="24">
        <f t="shared" si="159"/>
        <v>1166.7</v>
      </c>
    </row>
    <row r="607" spans="1:9" ht="28.15" customHeight="1" x14ac:dyDescent="0.2">
      <c r="A607" s="2" t="s">
        <v>106</v>
      </c>
      <c r="B607" s="19" t="s">
        <v>552</v>
      </c>
      <c r="C607" s="19" t="s">
        <v>19</v>
      </c>
      <c r="D607" s="17" t="s">
        <v>12</v>
      </c>
      <c r="E607" s="7" t="s">
        <v>382</v>
      </c>
      <c r="F607" s="17"/>
      <c r="G607" s="24">
        <f t="shared" ref="G607:H607" si="160">G608+G609</f>
        <v>500</v>
      </c>
      <c r="H607" s="24">
        <f t="shared" si="160"/>
        <v>500</v>
      </c>
      <c r="I607" s="24">
        <f t="shared" ref="I607" si="161">I608+I609</f>
        <v>500</v>
      </c>
    </row>
    <row r="608" spans="1:9" ht="17.45" customHeight="1" x14ac:dyDescent="0.2">
      <c r="A608" s="2" t="s">
        <v>73</v>
      </c>
      <c r="B608" s="19" t="s">
        <v>552</v>
      </c>
      <c r="C608" s="19" t="s">
        <v>19</v>
      </c>
      <c r="D608" s="17" t="s">
        <v>12</v>
      </c>
      <c r="E608" s="7" t="s">
        <v>382</v>
      </c>
      <c r="F608" s="17" t="s">
        <v>74</v>
      </c>
      <c r="G608" s="24">
        <v>0</v>
      </c>
      <c r="H608" s="24">
        <v>100</v>
      </c>
      <c r="I608" s="24">
        <v>100</v>
      </c>
    </row>
    <row r="609" spans="1:9" ht="36.75" customHeight="1" x14ac:dyDescent="0.2">
      <c r="A609" s="2" t="s">
        <v>182</v>
      </c>
      <c r="B609" s="19" t="s">
        <v>552</v>
      </c>
      <c r="C609" s="19" t="s">
        <v>19</v>
      </c>
      <c r="D609" s="17" t="s">
        <v>12</v>
      </c>
      <c r="E609" s="7" t="s">
        <v>382</v>
      </c>
      <c r="F609" s="7" t="s">
        <v>57</v>
      </c>
      <c r="G609" s="24">
        <v>500</v>
      </c>
      <c r="H609" s="24">
        <v>400</v>
      </c>
      <c r="I609" s="24">
        <v>400</v>
      </c>
    </row>
    <row r="610" spans="1:9" ht="44.45" customHeight="1" x14ac:dyDescent="0.2">
      <c r="A610" s="2" t="s">
        <v>609</v>
      </c>
      <c r="B610" s="19" t="s">
        <v>552</v>
      </c>
      <c r="C610" s="19" t="s">
        <v>19</v>
      </c>
      <c r="D610" s="17" t="s">
        <v>12</v>
      </c>
      <c r="E610" s="61" t="s">
        <v>435</v>
      </c>
      <c r="F610" s="7"/>
      <c r="G610" s="24">
        <f>G611</f>
        <v>666.7</v>
      </c>
      <c r="H610" s="24">
        <f t="shared" ref="H610:I610" si="162">H611</f>
        <v>666.7</v>
      </c>
      <c r="I610" s="24">
        <f t="shared" si="162"/>
        <v>666.7</v>
      </c>
    </row>
    <row r="611" spans="1:9" ht="30.6" customHeight="1" x14ac:dyDescent="0.2">
      <c r="A611" s="50" t="s">
        <v>182</v>
      </c>
      <c r="B611" s="19" t="s">
        <v>552</v>
      </c>
      <c r="C611" s="19" t="s">
        <v>19</v>
      </c>
      <c r="D611" s="17" t="s">
        <v>12</v>
      </c>
      <c r="E611" s="61" t="s">
        <v>435</v>
      </c>
      <c r="F611" s="7" t="s">
        <v>57</v>
      </c>
      <c r="G611" s="24">
        <v>666.7</v>
      </c>
      <c r="H611" s="24">
        <v>666.7</v>
      </c>
      <c r="I611" s="24">
        <v>666.7</v>
      </c>
    </row>
    <row r="612" spans="1:9" ht="30.6" customHeight="1" x14ac:dyDescent="0.2">
      <c r="A612" s="138" t="s">
        <v>705</v>
      </c>
      <c r="B612" s="19" t="s">
        <v>552</v>
      </c>
      <c r="C612" s="19" t="s">
        <v>19</v>
      </c>
      <c r="D612" s="17" t="s">
        <v>12</v>
      </c>
      <c r="E612" s="7" t="s">
        <v>704</v>
      </c>
      <c r="F612" s="7"/>
      <c r="G612" s="24">
        <f>G613</f>
        <v>450</v>
      </c>
      <c r="H612" s="24">
        <v>0</v>
      </c>
      <c r="I612" s="24">
        <v>0</v>
      </c>
    </row>
    <row r="613" spans="1:9" ht="30.6" customHeight="1" x14ac:dyDescent="0.2">
      <c r="A613" s="2" t="s">
        <v>182</v>
      </c>
      <c r="B613" s="19" t="s">
        <v>552</v>
      </c>
      <c r="C613" s="19" t="s">
        <v>19</v>
      </c>
      <c r="D613" s="17" t="s">
        <v>12</v>
      </c>
      <c r="E613" s="7" t="s">
        <v>704</v>
      </c>
      <c r="F613" s="7" t="s">
        <v>57</v>
      </c>
      <c r="G613" s="24">
        <v>450</v>
      </c>
      <c r="H613" s="24">
        <v>0</v>
      </c>
      <c r="I613" s="24">
        <v>0</v>
      </c>
    </row>
    <row r="614" spans="1:9" ht="52.15" customHeight="1" x14ac:dyDescent="0.2">
      <c r="A614" s="2" t="s">
        <v>736</v>
      </c>
      <c r="B614" s="19" t="s">
        <v>552</v>
      </c>
      <c r="C614" s="19" t="s">
        <v>19</v>
      </c>
      <c r="D614" s="17" t="s">
        <v>12</v>
      </c>
      <c r="E614" s="7" t="s">
        <v>735</v>
      </c>
      <c r="F614" s="7"/>
      <c r="G614" s="24">
        <f>G615</f>
        <v>6657.9</v>
      </c>
      <c r="H614" s="286">
        <v>0</v>
      </c>
      <c r="I614" s="24">
        <v>0</v>
      </c>
    </row>
    <row r="615" spans="1:9" ht="30.6" customHeight="1" x14ac:dyDescent="0.2">
      <c r="A615" s="2" t="s">
        <v>72</v>
      </c>
      <c r="B615" s="19" t="s">
        <v>552</v>
      </c>
      <c r="C615" s="19" t="s">
        <v>19</v>
      </c>
      <c r="D615" s="17" t="s">
        <v>12</v>
      </c>
      <c r="E615" s="7" t="s">
        <v>737</v>
      </c>
      <c r="F615" s="7"/>
      <c r="G615" s="24">
        <f>G616</f>
        <v>6657.9</v>
      </c>
      <c r="H615" s="286">
        <v>0</v>
      </c>
      <c r="I615" s="24">
        <v>0</v>
      </c>
    </row>
    <row r="616" spans="1:9" ht="19.899999999999999" customHeight="1" x14ac:dyDescent="0.2">
      <c r="A616" s="2" t="s">
        <v>64</v>
      </c>
      <c r="B616" s="19" t="s">
        <v>552</v>
      </c>
      <c r="C616" s="19" t="s">
        <v>19</v>
      </c>
      <c r="D616" s="17" t="s">
        <v>12</v>
      </c>
      <c r="E616" s="7" t="s">
        <v>737</v>
      </c>
      <c r="F616" s="7" t="s">
        <v>65</v>
      </c>
      <c r="G616" s="24">
        <v>6657.9</v>
      </c>
      <c r="H616" s="286">
        <v>0</v>
      </c>
      <c r="I616" s="24">
        <v>0</v>
      </c>
    </row>
    <row r="617" spans="1:9" ht="28.9" customHeight="1" x14ac:dyDescent="0.2">
      <c r="A617" s="22" t="s">
        <v>220</v>
      </c>
      <c r="B617" s="15" t="s">
        <v>552</v>
      </c>
      <c r="C617" s="15" t="s">
        <v>19</v>
      </c>
      <c r="D617" s="16" t="s">
        <v>28</v>
      </c>
      <c r="E617" s="218"/>
      <c r="F617" s="54"/>
      <c r="G617" s="23">
        <f>G618+G624</f>
        <v>103348.6</v>
      </c>
      <c r="H617" s="23">
        <v>0</v>
      </c>
      <c r="I617" s="23">
        <v>0</v>
      </c>
    </row>
    <row r="618" spans="1:9" ht="39.75" customHeight="1" x14ac:dyDescent="0.2">
      <c r="A618" s="202" t="s">
        <v>622</v>
      </c>
      <c r="B618" s="19" t="s">
        <v>552</v>
      </c>
      <c r="C618" s="19" t="s">
        <v>19</v>
      </c>
      <c r="D618" s="17" t="s">
        <v>28</v>
      </c>
      <c r="E618" s="219" t="s">
        <v>380</v>
      </c>
      <c r="F618" s="53"/>
      <c r="G618" s="24">
        <f>G619</f>
        <v>99618.6</v>
      </c>
      <c r="H618" s="24">
        <v>0</v>
      </c>
      <c r="I618" s="24">
        <v>0</v>
      </c>
    </row>
    <row r="619" spans="1:9" ht="74.25" customHeight="1" x14ac:dyDescent="0.2">
      <c r="A619" s="2" t="s">
        <v>189</v>
      </c>
      <c r="B619" s="19" t="s">
        <v>552</v>
      </c>
      <c r="C619" s="19" t="s">
        <v>19</v>
      </c>
      <c r="D619" s="17" t="s">
        <v>28</v>
      </c>
      <c r="E619" s="219" t="s">
        <v>383</v>
      </c>
      <c r="F619" s="53"/>
      <c r="G619" s="24">
        <f>G620</f>
        <v>99618.6</v>
      </c>
      <c r="H619" s="24">
        <v>0</v>
      </c>
      <c r="I619" s="24">
        <v>0</v>
      </c>
    </row>
    <row r="620" spans="1:9" ht="56.45" customHeight="1" x14ac:dyDescent="0.2">
      <c r="A620" s="138" t="s">
        <v>662</v>
      </c>
      <c r="B620" s="19" t="s">
        <v>552</v>
      </c>
      <c r="C620" s="19" t="s">
        <v>19</v>
      </c>
      <c r="D620" s="17" t="s">
        <v>28</v>
      </c>
      <c r="E620" s="236" t="s">
        <v>434</v>
      </c>
      <c r="F620" s="58"/>
      <c r="G620" s="254">
        <f>G621</f>
        <v>99618.6</v>
      </c>
      <c r="H620" s="24">
        <v>0</v>
      </c>
      <c r="I620" s="24">
        <v>0</v>
      </c>
    </row>
    <row r="621" spans="1:9" ht="19.899999999999999" customHeight="1" x14ac:dyDescent="0.2">
      <c r="A621" s="2" t="s">
        <v>83</v>
      </c>
      <c r="B621" s="19" t="s">
        <v>552</v>
      </c>
      <c r="C621" s="19" t="s">
        <v>19</v>
      </c>
      <c r="D621" s="17" t="s">
        <v>28</v>
      </c>
      <c r="E621" s="61" t="s">
        <v>434</v>
      </c>
      <c r="F621" s="7" t="s">
        <v>142</v>
      </c>
      <c r="G621" s="24">
        <v>99618.6</v>
      </c>
      <c r="H621" s="24">
        <v>0</v>
      </c>
      <c r="I621" s="24">
        <v>0</v>
      </c>
    </row>
    <row r="622" spans="1:9" ht="33" customHeight="1" x14ac:dyDescent="0.2">
      <c r="A622" s="2" t="s">
        <v>732</v>
      </c>
      <c r="B622" s="19" t="s">
        <v>552</v>
      </c>
      <c r="C622" s="19" t="s">
        <v>19</v>
      </c>
      <c r="D622" s="17" t="s">
        <v>28</v>
      </c>
      <c r="E622" s="7" t="s">
        <v>731</v>
      </c>
      <c r="F622" s="7"/>
      <c r="G622" s="24">
        <f>G623</f>
        <v>3730</v>
      </c>
      <c r="H622" s="24">
        <v>0</v>
      </c>
      <c r="I622" s="24">
        <v>0</v>
      </c>
    </row>
    <row r="623" spans="1:9" ht="32.450000000000003" customHeight="1" x14ac:dyDescent="0.2">
      <c r="A623" s="2" t="s">
        <v>734</v>
      </c>
      <c r="B623" s="19" t="s">
        <v>552</v>
      </c>
      <c r="C623" s="19" t="s">
        <v>19</v>
      </c>
      <c r="D623" s="17" t="s">
        <v>28</v>
      </c>
      <c r="E623" s="7" t="s">
        <v>733</v>
      </c>
      <c r="F623" s="7"/>
      <c r="G623" s="24">
        <f>G624</f>
        <v>3730</v>
      </c>
      <c r="H623" s="24">
        <v>0</v>
      </c>
      <c r="I623" s="24">
        <v>0</v>
      </c>
    </row>
    <row r="624" spans="1:9" ht="36" customHeight="1" x14ac:dyDescent="0.2">
      <c r="A624" s="2" t="s">
        <v>182</v>
      </c>
      <c r="B624" s="19" t="s">
        <v>552</v>
      </c>
      <c r="C624" s="19" t="s">
        <v>19</v>
      </c>
      <c r="D624" s="17" t="s">
        <v>28</v>
      </c>
      <c r="E624" s="7" t="s">
        <v>733</v>
      </c>
      <c r="F624" s="7" t="s">
        <v>57</v>
      </c>
      <c r="G624" s="24">
        <v>3730</v>
      </c>
      <c r="H624" s="234">
        <v>0</v>
      </c>
      <c r="I624" s="234">
        <v>0</v>
      </c>
    </row>
    <row r="625" spans="1:9" ht="34.15" customHeight="1" x14ac:dyDescent="0.25">
      <c r="A625" s="6" t="s">
        <v>551</v>
      </c>
      <c r="B625" s="256" t="s">
        <v>642</v>
      </c>
      <c r="C625" s="19"/>
      <c r="D625" s="17"/>
      <c r="E625" s="61"/>
      <c r="F625" s="7"/>
      <c r="G625" s="23">
        <f>G626</f>
        <v>1667.3</v>
      </c>
      <c r="H625" s="23">
        <f t="shared" ref="H625:I627" si="163">H626</f>
        <v>1872.5</v>
      </c>
      <c r="I625" s="23">
        <f t="shared" si="163"/>
        <v>1872.5</v>
      </c>
    </row>
    <row r="626" spans="1:9" ht="19.899999999999999" customHeight="1" x14ac:dyDescent="0.25">
      <c r="A626" s="9" t="s">
        <v>9</v>
      </c>
      <c r="B626" s="15" t="s">
        <v>642</v>
      </c>
      <c r="C626" s="15" t="s">
        <v>10</v>
      </c>
      <c r="D626" s="16"/>
      <c r="E626" s="246"/>
      <c r="F626" s="16"/>
      <c r="G626" s="23">
        <f>G627</f>
        <v>1667.3</v>
      </c>
      <c r="H626" s="23">
        <f t="shared" si="163"/>
        <v>1872.5</v>
      </c>
      <c r="I626" s="23">
        <f t="shared" si="163"/>
        <v>1872.5</v>
      </c>
    </row>
    <row r="627" spans="1:9" ht="42.6" customHeight="1" x14ac:dyDescent="0.2">
      <c r="A627" s="22" t="s">
        <v>16</v>
      </c>
      <c r="B627" s="15" t="s">
        <v>642</v>
      </c>
      <c r="C627" s="15" t="s">
        <v>10</v>
      </c>
      <c r="D627" s="16" t="s">
        <v>17</v>
      </c>
      <c r="E627" s="246"/>
      <c r="F627" s="16"/>
      <c r="G627" s="23">
        <f>G628</f>
        <v>1667.3</v>
      </c>
      <c r="H627" s="23">
        <f t="shared" si="163"/>
        <v>1872.5</v>
      </c>
      <c r="I627" s="23">
        <f t="shared" si="163"/>
        <v>1872.5</v>
      </c>
    </row>
    <row r="628" spans="1:9" ht="19.899999999999999" customHeight="1" x14ac:dyDescent="0.2">
      <c r="A628" s="201" t="s">
        <v>548</v>
      </c>
      <c r="B628" s="19" t="s">
        <v>642</v>
      </c>
      <c r="C628" s="37" t="s">
        <v>10</v>
      </c>
      <c r="D628" s="38" t="s">
        <v>17</v>
      </c>
      <c r="E628" s="28" t="s">
        <v>549</v>
      </c>
      <c r="F628" s="54"/>
      <c r="G628" s="252">
        <f>G629+G633</f>
        <v>1667.3</v>
      </c>
      <c r="H628" s="252">
        <f t="shared" ref="H628:I628" si="164">H629+H633</f>
        <v>1872.5</v>
      </c>
      <c r="I628" s="252">
        <f t="shared" si="164"/>
        <v>1872.5</v>
      </c>
    </row>
    <row r="629" spans="1:9" ht="31.9" customHeight="1" x14ac:dyDescent="0.2">
      <c r="A629" s="202" t="s">
        <v>53</v>
      </c>
      <c r="B629" s="19" t="s">
        <v>642</v>
      </c>
      <c r="C629" s="37" t="s">
        <v>10</v>
      </c>
      <c r="D629" s="38" t="s">
        <v>17</v>
      </c>
      <c r="E629" s="28" t="s">
        <v>547</v>
      </c>
      <c r="F629" s="54"/>
      <c r="G629" s="252">
        <f>G630+G631+G632</f>
        <v>1233.5</v>
      </c>
      <c r="H629" s="252">
        <f t="shared" ref="H629:I629" si="165">H630+H631+H632</f>
        <v>1438.7</v>
      </c>
      <c r="I629" s="252">
        <f t="shared" si="165"/>
        <v>1438.7</v>
      </c>
    </row>
    <row r="630" spans="1:9" ht="31.9" customHeight="1" x14ac:dyDescent="0.2">
      <c r="A630" s="202" t="s">
        <v>54</v>
      </c>
      <c r="B630" s="19" t="s">
        <v>642</v>
      </c>
      <c r="C630" s="37" t="s">
        <v>10</v>
      </c>
      <c r="D630" s="38" t="s">
        <v>17</v>
      </c>
      <c r="E630" s="28" t="s">
        <v>547</v>
      </c>
      <c r="F630" s="54" t="s">
        <v>55</v>
      </c>
      <c r="G630" s="252">
        <v>850.7</v>
      </c>
      <c r="H630" s="252">
        <v>1144.7</v>
      </c>
      <c r="I630" s="252">
        <v>1144.7</v>
      </c>
    </row>
    <row r="631" spans="1:9" ht="28.9" customHeight="1" x14ac:dyDescent="0.2">
      <c r="A631" s="202" t="s">
        <v>182</v>
      </c>
      <c r="B631" s="19" t="s">
        <v>642</v>
      </c>
      <c r="C631" s="37" t="s">
        <v>10</v>
      </c>
      <c r="D631" s="38" t="s">
        <v>17</v>
      </c>
      <c r="E631" s="28" t="s">
        <v>547</v>
      </c>
      <c r="F631" s="54" t="s">
        <v>57</v>
      </c>
      <c r="G631" s="252">
        <v>381.8</v>
      </c>
      <c r="H631" s="252">
        <v>293</v>
      </c>
      <c r="I631" s="252">
        <v>293</v>
      </c>
    </row>
    <row r="632" spans="1:9" ht="19.899999999999999" customHeight="1" x14ac:dyDescent="0.2">
      <c r="A632" s="202" t="s">
        <v>58</v>
      </c>
      <c r="B632" s="19" t="s">
        <v>642</v>
      </c>
      <c r="C632" s="37" t="s">
        <v>10</v>
      </c>
      <c r="D632" s="38" t="s">
        <v>17</v>
      </c>
      <c r="E632" s="28" t="s">
        <v>547</v>
      </c>
      <c r="F632" s="54" t="s">
        <v>59</v>
      </c>
      <c r="G632" s="252">
        <v>1</v>
      </c>
      <c r="H632" s="252">
        <v>1</v>
      </c>
      <c r="I632" s="252">
        <v>1</v>
      </c>
    </row>
    <row r="633" spans="1:9" ht="48" customHeight="1" x14ac:dyDescent="0.2">
      <c r="A633" s="201" t="s">
        <v>181</v>
      </c>
      <c r="B633" s="19" t="s">
        <v>642</v>
      </c>
      <c r="C633" s="37" t="s">
        <v>10</v>
      </c>
      <c r="D633" s="38" t="s">
        <v>17</v>
      </c>
      <c r="E633" s="28" t="s">
        <v>550</v>
      </c>
      <c r="F633" s="54"/>
      <c r="G633" s="252">
        <f>G634</f>
        <v>433.8</v>
      </c>
      <c r="H633" s="252">
        <f t="shared" ref="H633:I633" si="166">H634</f>
        <v>433.8</v>
      </c>
      <c r="I633" s="252">
        <f t="shared" si="166"/>
        <v>433.8</v>
      </c>
    </row>
    <row r="634" spans="1:9" ht="33" customHeight="1" x14ac:dyDescent="0.2">
      <c r="A634" s="202" t="s">
        <v>54</v>
      </c>
      <c r="B634" s="19" t="s">
        <v>642</v>
      </c>
      <c r="C634" s="37" t="s">
        <v>10</v>
      </c>
      <c r="D634" s="38" t="s">
        <v>17</v>
      </c>
      <c r="E634" s="28" t="s">
        <v>550</v>
      </c>
      <c r="F634" s="54" t="s">
        <v>55</v>
      </c>
      <c r="G634" s="252">
        <v>433.8</v>
      </c>
      <c r="H634" s="252">
        <v>433.8</v>
      </c>
      <c r="I634" s="252">
        <v>433.8</v>
      </c>
    </row>
    <row r="635" spans="1:9" ht="48.6" customHeight="1" x14ac:dyDescent="0.25">
      <c r="A635" s="6" t="s">
        <v>580</v>
      </c>
      <c r="B635" s="256" t="s">
        <v>659</v>
      </c>
      <c r="C635" s="34"/>
      <c r="D635" s="7"/>
      <c r="E635" s="61"/>
      <c r="F635" s="7"/>
      <c r="G635" s="8">
        <f>G636</f>
        <v>10657.4</v>
      </c>
      <c r="H635" s="8">
        <f t="shared" ref="H635:I635" si="167">H636</f>
        <v>10180.299999999999</v>
      </c>
      <c r="I635" s="8">
        <f t="shared" si="167"/>
        <v>10180.299999999999</v>
      </c>
    </row>
    <row r="636" spans="1:9" ht="17.45" customHeight="1" x14ac:dyDescent="0.25">
      <c r="A636" s="9" t="s">
        <v>9</v>
      </c>
      <c r="B636" s="10" t="s">
        <v>659</v>
      </c>
      <c r="C636" s="190" t="s">
        <v>10</v>
      </c>
      <c r="D636" s="11"/>
      <c r="E636" s="7"/>
      <c r="F636" s="7"/>
      <c r="G636" s="13">
        <f>G647+G637</f>
        <v>10657.4</v>
      </c>
      <c r="H636" s="13">
        <f>H647+H637</f>
        <v>10180.299999999999</v>
      </c>
      <c r="I636" s="13">
        <f>I647+I637</f>
        <v>10180.299999999999</v>
      </c>
    </row>
    <row r="637" spans="1:9" ht="43.9" customHeight="1" x14ac:dyDescent="0.2">
      <c r="A637" s="22" t="s">
        <v>16</v>
      </c>
      <c r="B637" s="15" t="s">
        <v>659</v>
      </c>
      <c r="C637" s="15" t="s">
        <v>10</v>
      </c>
      <c r="D637" s="16" t="s">
        <v>17</v>
      </c>
      <c r="E637" s="16"/>
      <c r="F637" s="16"/>
      <c r="G637" s="18">
        <f t="shared" ref="G637:I639" si="168">G638</f>
        <v>10497.4</v>
      </c>
      <c r="H637" s="18">
        <f t="shared" si="168"/>
        <v>10020.299999999999</v>
      </c>
      <c r="I637" s="18">
        <f t="shared" si="168"/>
        <v>10020.299999999999</v>
      </c>
    </row>
    <row r="638" spans="1:9" ht="44.45" customHeight="1" x14ac:dyDescent="0.2">
      <c r="A638" s="2" t="s">
        <v>611</v>
      </c>
      <c r="B638" s="19" t="s">
        <v>659</v>
      </c>
      <c r="C638" s="19" t="s">
        <v>10</v>
      </c>
      <c r="D638" s="17" t="s">
        <v>17</v>
      </c>
      <c r="E638" s="7" t="s">
        <v>237</v>
      </c>
      <c r="F638" s="7"/>
      <c r="G638" s="20">
        <f t="shared" si="168"/>
        <v>10497.4</v>
      </c>
      <c r="H638" s="20">
        <f t="shared" si="168"/>
        <v>10020.299999999999</v>
      </c>
      <c r="I638" s="20">
        <f t="shared" si="168"/>
        <v>10020.299999999999</v>
      </c>
    </row>
    <row r="639" spans="1:9" ht="59.25" customHeight="1" x14ac:dyDescent="0.2">
      <c r="A639" s="2" t="s">
        <v>633</v>
      </c>
      <c r="B639" s="19" t="s">
        <v>659</v>
      </c>
      <c r="C639" s="19" t="s">
        <v>10</v>
      </c>
      <c r="D639" s="17" t="s">
        <v>17</v>
      </c>
      <c r="E639" s="7" t="s">
        <v>238</v>
      </c>
      <c r="F639" s="7"/>
      <c r="G639" s="20">
        <f t="shared" si="168"/>
        <v>10497.4</v>
      </c>
      <c r="H639" s="20">
        <f t="shared" si="168"/>
        <v>10020.299999999999</v>
      </c>
      <c r="I639" s="20">
        <f t="shared" si="168"/>
        <v>10020.299999999999</v>
      </c>
    </row>
    <row r="640" spans="1:9" ht="116.25" customHeight="1" x14ac:dyDescent="0.2">
      <c r="A640" s="2" t="s">
        <v>626</v>
      </c>
      <c r="B640" s="19" t="s">
        <v>659</v>
      </c>
      <c r="C640" s="34" t="s">
        <v>10</v>
      </c>
      <c r="D640" s="7" t="s">
        <v>17</v>
      </c>
      <c r="E640" s="7" t="s">
        <v>239</v>
      </c>
      <c r="F640" s="7"/>
      <c r="G640" s="20">
        <f>G641+G645</f>
        <v>10497.4</v>
      </c>
      <c r="H640" s="20">
        <f t="shared" ref="H640:I640" si="169">H641+H645</f>
        <v>10020.299999999999</v>
      </c>
      <c r="I640" s="20">
        <f t="shared" si="169"/>
        <v>10020.299999999999</v>
      </c>
    </row>
    <row r="641" spans="1:16" ht="35.25" customHeight="1" x14ac:dyDescent="0.2">
      <c r="A641" s="2" t="s">
        <v>53</v>
      </c>
      <c r="B641" s="19" t="s">
        <v>659</v>
      </c>
      <c r="C641" s="19" t="s">
        <v>10</v>
      </c>
      <c r="D641" s="17" t="s">
        <v>17</v>
      </c>
      <c r="E641" s="7" t="s">
        <v>240</v>
      </c>
      <c r="F641" s="7"/>
      <c r="G641" s="20">
        <f>G642+G643+G644</f>
        <v>7532.7</v>
      </c>
      <c r="H641" s="20">
        <f>H642+H643+H644</f>
        <v>7055.5999999999995</v>
      </c>
      <c r="I641" s="20">
        <f>I642+I643+I644</f>
        <v>7055.5999999999995</v>
      </c>
    </row>
    <row r="642" spans="1:16" ht="25.5" x14ac:dyDescent="0.2">
      <c r="A642" s="2" t="s">
        <v>54</v>
      </c>
      <c r="B642" s="19" t="s">
        <v>659</v>
      </c>
      <c r="C642" s="19" t="s">
        <v>10</v>
      </c>
      <c r="D642" s="17" t="s">
        <v>17</v>
      </c>
      <c r="E642" s="7" t="s">
        <v>240</v>
      </c>
      <c r="F642" s="7" t="s">
        <v>55</v>
      </c>
      <c r="G642" s="252">
        <v>6132.4</v>
      </c>
      <c r="H642" s="252">
        <v>6132.4</v>
      </c>
      <c r="I642" s="252">
        <v>6132.4</v>
      </c>
    </row>
    <row r="643" spans="1:16" ht="25.5" x14ac:dyDescent="0.2">
      <c r="A643" s="2" t="s">
        <v>182</v>
      </c>
      <c r="B643" s="19" t="s">
        <v>659</v>
      </c>
      <c r="C643" s="19" t="s">
        <v>10</v>
      </c>
      <c r="D643" s="17" t="s">
        <v>17</v>
      </c>
      <c r="E643" s="7" t="s">
        <v>240</v>
      </c>
      <c r="F643" s="7" t="s">
        <v>57</v>
      </c>
      <c r="G643" s="252">
        <v>1397.3</v>
      </c>
      <c r="H643" s="252">
        <v>920.2</v>
      </c>
      <c r="I643" s="252">
        <v>920.2</v>
      </c>
    </row>
    <row r="644" spans="1:16" x14ac:dyDescent="0.2">
      <c r="A644" s="2" t="s">
        <v>58</v>
      </c>
      <c r="B644" s="19" t="s">
        <v>659</v>
      </c>
      <c r="C644" s="19" t="s">
        <v>10</v>
      </c>
      <c r="D644" s="17" t="s">
        <v>17</v>
      </c>
      <c r="E644" s="7" t="s">
        <v>240</v>
      </c>
      <c r="F644" s="7" t="s">
        <v>59</v>
      </c>
      <c r="G644" s="252">
        <v>3</v>
      </c>
      <c r="H644" s="252">
        <v>3</v>
      </c>
      <c r="I644" s="252">
        <v>3</v>
      </c>
    </row>
    <row r="645" spans="1:16" ht="43.9" customHeight="1" x14ac:dyDescent="0.2">
      <c r="A645" s="201" t="s">
        <v>181</v>
      </c>
      <c r="B645" s="19" t="s">
        <v>659</v>
      </c>
      <c r="C645" s="37" t="s">
        <v>10</v>
      </c>
      <c r="D645" s="38" t="s">
        <v>17</v>
      </c>
      <c r="E645" s="28" t="s">
        <v>406</v>
      </c>
      <c r="F645" s="54"/>
      <c r="G645" s="252">
        <f>G646</f>
        <v>2964.7</v>
      </c>
      <c r="H645" s="252">
        <f>H646</f>
        <v>2964.7</v>
      </c>
      <c r="I645" s="252">
        <f>I646</f>
        <v>2964.7</v>
      </c>
    </row>
    <row r="646" spans="1:16" ht="25.5" x14ac:dyDescent="0.2">
      <c r="A646" s="202" t="s">
        <v>54</v>
      </c>
      <c r="B646" s="19" t="s">
        <v>659</v>
      </c>
      <c r="C646" s="37" t="s">
        <v>10</v>
      </c>
      <c r="D646" s="38" t="s">
        <v>17</v>
      </c>
      <c r="E646" s="28" t="s">
        <v>406</v>
      </c>
      <c r="F646" s="54" t="s">
        <v>55</v>
      </c>
      <c r="G646" s="252">
        <v>2964.7</v>
      </c>
      <c r="H646" s="252">
        <v>2964.7</v>
      </c>
      <c r="I646" s="252">
        <v>2964.7</v>
      </c>
    </row>
    <row r="647" spans="1:16" ht="15.75" customHeight="1" x14ac:dyDescent="0.2">
      <c r="A647" s="22" t="s">
        <v>20</v>
      </c>
      <c r="B647" s="15" t="s">
        <v>659</v>
      </c>
      <c r="C647" s="15" t="s">
        <v>10</v>
      </c>
      <c r="D647" s="16" t="s">
        <v>21</v>
      </c>
      <c r="E647" s="7"/>
      <c r="F647" s="7"/>
      <c r="G647" s="18">
        <f t="shared" ref="G647:I649" si="170">G648</f>
        <v>160</v>
      </c>
      <c r="H647" s="18">
        <f t="shared" si="170"/>
        <v>160</v>
      </c>
      <c r="I647" s="18">
        <f t="shared" si="170"/>
        <v>160</v>
      </c>
    </row>
    <row r="648" spans="1:16" ht="28.9" customHeight="1" x14ac:dyDescent="0.2">
      <c r="A648" s="2" t="s">
        <v>71</v>
      </c>
      <c r="B648" s="19" t="s">
        <v>659</v>
      </c>
      <c r="C648" s="19" t="s">
        <v>10</v>
      </c>
      <c r="D648" s="17" t="s">
        <v>21</v>
      </c>
      <c r="E648" s="7" t="s">
        <v>7</v>
      </c>
      <c r="F648" s="7"/>
      <c r="G648" s="42">
        <f t="shared" si="170"/>
        <v>160</v>
      </c>
      <c r="H648" s="42">
        <f t="shared" si="170"/>
        <v>160</v>
      </c>
      <c r="I648" s="42">
        <f t="shared" si="170"/>
        <v>160</v>
      </c>
    </row>
    <row r="649" spans="1:16" ht="13.9" customHeight="1" x14ac:dyDescent="0.2">
      <c r="A649" s="2" t="s">
        <v>217</v>
      </c>
      <c r="B649" s="19" t="s">
        <v>659</v>
      </c>
      <c r="C649" s="19" t="s">
        <v>10</v>
      </c>
      <c r="D649" s="17" t="s">
        <v>21</v>
      </c>
      <c r="E649" s="7" t="s">
        <v>8</v>
      </c>
      <c r="F649" s="7"/>
      <c r="G649" s="20">
        <f t="shared" si="170"/>
        <v>160</v>
      </c>
      <c r="H649" s="20">
        <f t="shared" si="170"/>
        <v>160</v>
      </c>
      <c r="I649" s="20">
        <f t="shared" si="170"/>
        <v>160</v>
      </c>
    </row>
    <row r="650" spans="1:16" ht="14.45" customHeight="1" x14ac:dyDescent="0.2">
      <c r="A650" s="2" t="s">
        <v>58</v>
      </c>
      <c r="B650" s="19" t="s">
        <v>659</v>
      </c>
      <c r="C650" s="19" t="s">
        <v>10</v>
      </c>
      <c r="D650" s="17" t="s">
        <v>21</v>
      </c>
      <c r="E650" s="7" t="s">
        <v>8</v>
      </c>
      <c r="F650" s="7" t="s">
        <v>59</v>
      </c>
      <c r="G650" s="20">
        <v>160</v>
      </c>
      <c r="H650" s="20">
        <v>160</v>
      </c>
      <c r="I650" s="20">
        <v>160</v>
      </c>
    </row>
    <row r="651" spans="1:16" ht="13.7" customHeight="1" x14ac:dyDescent="0.25">
      <c r="A651" s="66" t="s">
        <v>151</v>
      </c>
      <c r="B651" s="19"/>
      <c r="C651" s="34"/>
      <c r="D651" s="7"/>
      <c r="E651" s="7"/>
      <c r="F651" s="7"/>
      <c r="G651" s="8">
        <f>G18+G177+G187+G635+G625</f>
        <v>1224938.1999999997</v>
      </c>
      <c r="H651" s="8">
        <f>H18+H177+H187+H635+H625</f>
        <v>753317.09999999986</v>
      </c>
      <c r="I651" s="8">
        <f>I18+I177+I187+I635+I625</f>
        <v>587043.89999999991</v>
      </c>
    </row>
    <row r="652" spans="1:16" x14ac:dyDescent="0.2">
      <c r="A652" s="40" t="s">
        <v>152</v>
      </c>
      <c r="B652" s="40"/>
      <c r="C652" s="105"/>
      <c r="D652" s="40"/>
      <c r="E652" s="152"/>
      <c r="F652" s="40"/>
      <c r="G652" s="18"/>
      <c r="H652" s="18">
        <v>9600</v>
      </c>
      <c r="I652" s="18">
        <v>18700</v>
      </c>
    </row>
    <row r="653" spans="1:16" s="25" customFormat="1" ht="15.75" x14ac:dyDescent="0.25">
      <c r="A653" s="67" t="s">
        <v>153</v>
      </c>
      <c r="B653" s="67"/>
      <c r="C653" s="196"/>
      <c r="D653" s="67"/>
      <c r="E653" s="153"/>
      <c r="F653" s="67"/>
      <c r="G653" s="68">
        <f>G652+G651</f>
        <v>1224938.1999999997</v>
      </c>
      <c r="H653" s="68">
        <f>H652+H651</f>
        <v>762917.09999999986</v>
      </c>
      <c r="I653" s="68">
        <f>I652+I651</f>
        <v>605743.89999999991</v>
      </c>
    </row>
    <row r="654" spans="1:16" s="69" customFormat="1" ht="18" customHeight="1" x14ac:dyDescent="0.25">
      <c r="A654" s="240"/>
      <c r="B654" s="240"/>
      <c r="C654" s="293"/>
      <c r="D654" s="240"/>
      <c r="E654" s="241"/>
      <c r="F654" s="240"/>
      <c r="G654" s="240"/>
      <c r="H654" s="77"/>
      <c r="I654" s="77"/>
      <c r="J654" s="77"/>
      <c r="K654" s="77"/>
      <c r="L654" s="77"/>
      <c r="M654" s="77"/>
      <c r="N654" s="77"/>
      <c r="O654" s="77"/>
      <c r="P654" s="77"/>
    </row>
    <row r="656" spans="1:16" x14ac:dyDescent="0.2">
      <c r="J656" s="122"/>
    </row>
  </sheetData>
  <sheetProtection selectLockedCells="1" selectUnlockedCells="1"/>
  <mergeCells count="13">
    <mergeCell ref="F1:H1"/>
    <mergeCell ref="F2:H2"/>
    <mergeCell ref="F15:F16"/>
    <mergeCell ref="G15:I15"/>
    <mergeCell ref="A14:F14"/>
    <mergeCell ref="F4:H4"/>
    <mergeCell ref="F6:H8"/>
    <mergeCell ref="A13:I13"/>
    <mergeCell ref="A15:A16"/>
    <mergeCell ref="B15:B16"/>
    <mergeCell ref="C15:C16"/>
    <mergeCell ref="D15:D16"/>
    <mergeCell ref="E15:E16"/>
  </mergeCells>
  <pageMargins left="0.78749999999999998" right="0.39374999999999999" top="0.59027777777777779" bottom="0.39374999999999999" header="0.51180555555555551" footer="0.51180555555555551"/>
  <pageSetup paperSize="9" scale="74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86"/>
  <sheetViews>
    <sheetView zoomScale="83" zoomScaleNormal="83" workbookViewId="0">
      <selection activeCell="P21" sqref="P21"/>
    </sheetView>
  </sheetViews>
  <sheetFormatPr defaultColWidth="8.85546875" defaultRowHeight="12.75" x14ac:dyDescent="0.2"/>
  <cols>
    <col min="1" max="1" width="44.140625" style="43" customWidth="1"/>
    <col min="2" max="3" width="0" style="240" hidden="1" customWidth="1"/>
    <col min="4" max="4" width="13.85546875" style="240" customWidth="1"/>
    <col min="5" max="5" width="7.7109375" style="240" customWidth="1"/>
    <col min="6" max="6" width="7.140625" style="240" customWidth="1"/>
    <col min="7" max="7" width="7.7109375" style="240" customWidth="1"/>
    <col min="8" max="8" width="8.85546875" style="240"/>
    <col min="9" max="9" width="14.140625" style="240" customWidth="1"/>
    <col min="10" max="10" width="12.28515625" style="240" customWidth="1"/>
    <col min="11" max="11" width="12.140625" style="240" customWidth="1"/>
    <col min="12" max="12" width="10.28515625" style="240" customWidth="1"/>
    <col min="13" max="16384" width="8.85546875" style="240"/>
  </cols>
  <sheetData>
    <row r="1" spans="1:11" x14ac:dyDescent="0.2">
      <c r="G1" s="321" t="s">
        <v>474</v>
      </c>
      <c r="H1" s="306"/>
      <c r="I1" s="306"/>
      <c r="J1" s="306"/>
    </row>
    <row r="2" spans="1:11" x14ac:dyDescent="0.2">
      <c r="G2" s="307" t="s">
        <v>740</v>
      </c>
      <c r="H2" s="307"/>
      <c r="I2" s="307"/>
      <c r="J2" s="307"/>
    </row>
    <row r="3" spans="1:11" x14ac:dyDescent="0.2">
      <c r="G3" s="307"/>
      <c r="H3" s="307"/>
      <c r="I3" s="307"/>
      <c r="J3" s="307"/>
    </row>
    <row r="4" spans="1:11" ht="31.9" customHeight="1" x14ac:dyDescent="0.2">
      <c r="G4" s="307"/>
      <c r="H4" s="307"/>
      <c r="I4" s="307"/>
      <c r="J4" s="307"/>
    </row>
    <row r="6" spans="1:11" ht="21.6" customHeight="1" x14ac:dyDescent="0.2">
      <c r="F6" s="5"/>
      <c r="G6" s="321" t="s">
        <v>474</v>
      </c>
      <c r="H6" s="306"/>
      <c r="I6" s="306"/>
      <c r="J6" s="306"/>
    </row>
    <row r="7" spans="1:11" ht="12.75" customHeight="1" x14ac:dyDescent="0.2">
      <c r="F7" s="5"/>
      <c r="G7" s="305" t="s">
        <v>672</v>
      </c>
      <c r="H7" s="306"/>
      <c r="I7" s="306"/>
      <c r="J7" s="306"/>
    </row>
    <row r="8" spans="1:11" x14ac:dyDescent="0.2">
      <c r="F8" s="5"/>
      <c r="G8" s="306"/>
      <c r="H8" s="306"/>
      <c r="I8" s="306"/>
      <c r="J8" s="306"/>
    </row>
    <row r="9" spans="1:11" ht="15.6" customHeight="1" x14ac:dyDescent="0.2">
      <c r="F9" s="5"/>
      <c r="G9" s="306"/>
      <c r="H9" s="306"/>
      <c r="I9" s="306"/>
      <c r="J9" s="306"/>
    </row>
    <row r="10" spans="1:11" ht="12.75" hidden="1" customHeight="1" x14ac:dyDescent="0.2">
      <c r="F10" s="5"/>
      <c r="G10" s="306"/>
      <c r="H10" s="306"/>
      <c r="I10" s="306"/>
      <c r="J10" s="306"/>
    </row>
    <row r="11" spans="1:11" ht="12.75" hidden="1" customHeight="1" x14ac:dyDescent="0.2">
      <c r="F11" s="5"/>
      <c r="G11" s="306"/>
      <c r="H11" s="306"/>
      <c r="I11" s="306"/>
      <c r="J11" s="306"/>
    </row>
    <row r="12" spans="1:11" x14ac:dyDescent="0.2">
      <c r="F12" s="5"/>
      <c r="G12" s="5"/>
      <c r="H12" s="5"/>
    </row>
    <row r="13" spans="1:11" x14ac:dyDescent="0.2">
      <c r="F13" s="123"/>
      <c r="G13" s="123"/>
      <c r="H13" s="123"/>
    </row>
    <row r="14" spans="1:11" ht="14.25" customHeight="1" x14ac:dyDescent="0.2">
      <c r="A14" s="331" t="s">
        <v>110</v>
      </c>
      <c r="B14" s="331"/>
      <c r="C14" s="331"/>
      <c r="D14" s="331"/>
      <c r="E14" s="331"/>
      <c r="F14" s="331"/>
      <c r="G14" s="331"/>
      <c r="H14" s="331"/>
      <c r="I14" s="331"/>
      <c r="J14" s="332"/>
      <c r="K14" s="301"/>
    </row>
    <row r="15" spans="1:11" ht="15" customHeight="1" x14ac:dyDescent="0.2">
      <c r="A15" s="342" t="s">
        <v>571</v>
      </c>
      <c r="B15" s="342"/>
      <c r="C15" s="342"/>
      <c r="D15" s="342"/>
      <c r="E15" s="342"/>
      <c r="F15" s="342"/>
      <c r="G15" s="342"/>
      <c r="H15" s="342"/>
      <c r="I15" s="342"/>
      <c r="J15" s="301"/>
      <c r="K15" s="301"/>
    </row>
    <row r="16" spans="1:11" ht="15.6" customHeight="1" x14ac:dyDescent="0.2">
      <c r="A16" s="342" t="s">
        <v>572</v>
      </c>
      <c r="B16" s="301"/>
      <c r="C16" s="301"/>
      <c r="D16" s="301"/>
      <c r="E16" s="301"/>
      <c r="F16" s="301"/>
      <c r="G16" s="301"/>
      <c r="H16" s="301"/>
      <c r="I16" s="301"/>
      <c r="J16" s="301"/>
      <c r="K16" s="301"/>
    </row>
    <row r="17" spans="1:11" x14ac:dyDescent="0.2">
      <c r="A17" s="75"/>
      <c r="B17" s="75"/>
      <c r="C17" s="75"/>
      <c r="D17" s="75"/>
      <c r="E17" s="75"/>
      <c r="F17" s="75"/>
      <c r="G17" s="75"/>
      <c r="H17" s="75"/>
      <c r="K17" s="207" t="s">
        <v>225</v>
      </c>
    </row>
    <row r="18" spans="1:11" ht="18" customHeight="1" x14ac:dyDescent="0.2">
      <c r="A18" s="333" t="s">
        <v>226</v>
      </c>
      <c r="B18" s="334"/>
      <c r="C18" s="335"/>
      <c r="D18" s="339" t="s">
        <v>390</v>
      </c>
      <c r="E18" s="339" t="s">
        <v>197</v>
      </c>
      <c r="F18" s="340" t="s">
        <v>388</v>
      </c>
      <c r="G18" s="339" t="s">
        <v>389</v>
      </c>
      <c r="H18" s="339" t="s">
        <v>198</v>
      </c>
      <c r="I18" s="341" t="s">
        <v>227</v>
      </c>
      <c r="J18" s="341"/>
      <c r="K18" s="317"/>
    </row>
    <row r="19" spans="1:11" ht="16.149999999999999" customHeight="1" x14ac:dyDescent="0.2">
      <c r="A19" s="336"/>
      <c r="B19" s="337"/>
      <c r="C19" s="338"/>
      <c r="D19" s="324"/>
      <c r="E19" s="324"/>
      <c r="F19" s="330"/>
      <c r="G19" s="324"/>
      <c r="H19" s="324"/>
      <c r="I19" s="206" t="s">
        <v>387</v>
      </c>
      <c r="J19" s="206" t="s">
        <v>421</v>
      </c>
      <c r="K19" s="206" t="s">
        <v>505</v>
      </c>
    </row>
    <row r="20" spans="1:11" ht="14.25" customHeight="1" x14ac:dyDescent="0.2">
      <c r="A20" s="205">
        <v>1</v>
      </c>
      <c r="B20" s="205"/>
      <c r="C20" s="205"/>
      <c r="D20" s="205">
        <v>2</v>
      </c>
      <c r="E20" s="205">
        <v>3</v>
      </c>
      <c r="F20" s="296">
        <v>4</v>
      </c>
      <c r="G20" s="205">
        <v>5</v>
      </c>
      <c r="H20" s="205">
        <v>6</v>
      </c>
      <c r="I20" s="296">
        <v>7</v>
      </c>
      <c r="J20" s="296">
        <v>8</v>
      </c>
      <c r="K20" s="296">
        <v>9</v>
      </c>
    </row>
    <row r="21" spans="1:11" s="25" customFormat="1" ht="55.9" customHeight="1" x14ac:dyDescent="0.2">
      <c r="A21" s="22" t="s">
        <v>584</v>
      </c>
      <c r="B21" s="63"/>
      <c r="C21" s="63"/>
      <c r="D21" s="73" t="s">
        <v>177</v>
      </c>
      <c r="E21" s="124"/>
      <c r="F21" s="73"/>
      <c r="G21" s="73"/>
      <c r="H21" s="73"/>
      <c r="I21" s="158">
        <f>I22+I42+I28+I33+I45+I50+I25</f>
        <v>361707</v>
      </c>
      <c r="J21" s="158">
        <f>J22+J42+J28+J33+J45+J50</f>
        <v>165337.80000000002</v>
      </c>
      <c r="K21" s="158">
        <f>K22+K42+K28+K33+K45+K50</f>
        <v>7929.1</v>
      </c>
    </row>
    <row r="22" spans="1:11" ht="54.75" customHeight="1" x14ac:dyDescent="0.2">
      <c r="A22" s="2" t="s">
        <v>586</v>
      </c>
      <c r="B22" s="44"/>
      <c r="C22" s="44"/>
      <c r="D22" s="70" t="s">
        <v>179</v>
      </c>
      <c r="E22" s="129"/>
      <c r="F22" s="70"/>
      <c r="G22" s="70"/>
      <c r="H22" s="70"/>
      <c r="I22" s="79">
        <f t="shared" ref="I22:K23" si="0">I23</f>
        <v>1000</v>
      </c>
      <c r="J22" s="79">
        <f t="shared" si="0"/>
        <v>1000</v>
      </c>
      <c r="K22" s="79">
        <f t="shared" si="0"/>
        <v>1000</v>
      </c>
    </row>
    <row r="23" spans="1:11" ht="25.15" customHeight="1" x14ac:dyDescent="0.2">
      <c r="A23" s="2" t="s">
        <v>587</v>
      </c>
      <c r="B23" s="44"/>
      <c r="C23" s="44"/>
      <c r="D23" s="70" t="s">
        <v>216</v>
      </c>
      <c r="E23" s="129"/>
      <c r="F23" s="70"/>
      <c r="G23" s="70"/>
      <c r="H23" s="70"/>
      <c r="I23" s="79">
        <f t="shared" si="0"/>
        <v>1000</v>
      </c>
      <c r="J23" s="79">
        <f t="shared" si="0"/>
        <v>1000</v>
      </c>
      <c r="K23" s="79">
        <f t="shared" si="0"/>
        <v>1000</v>
      </c>
    </row>
    <row r="24" spans="1:11" ht="25.9" customHeight="1" x14ac:dyDescent="0.2">
      <c r="A24" s="60" t="s">
        <v>182</v>
      </c>
      <c r="B24" s="44"/>
      <c r="C24" s="44"/>
      <c r="D24" s="70" t="s">
        <v>216</v>
      </c>
      <c r="E24" s="129" t="s">
        <v>552</v>
      </c>
      <c r="F24" s="70" t="s">
        <v>28</v>
      </c>
      <c r="G24" s="70" t="s">
        <v>12</v>
      </c>
      <c r="H24" s="70" t="s">
        <v>57</v>
      </c>
      <c r="I24" s="79">
        <v>1000</v>
      </c>
      <c r="J24" s="79">
        <v>1000</v>
      </c>
      <c r="K24" s="79">
        <v>1000</v>
      </c>
    </row>
    <row r="25" spans="1:11" ht="54" customHeight="1" x14ac:dyDescent="0.2">
      <c r="A25" s="2" t="s">
        <v>708</v>
      </c>
      <c r="B25" s="44"/>
      <c r="C25" s="44"/>
      <c r="D25" s="70" t="s">
        <v>709</v>
      </c>
      <c r="E25" s="129"/>
      <c r="F25" s="70"/>
      <c r="G25" s="70"/>
      <c r="H25" s="70"/>
      <c r="I25" s="257">
        <f>I26</f>
        <v>303</v>
      </c>
      <c r="J25" s="79">
        <v>0</v>
      </c>
      <c r="K25" s="79">
        <v>0</v>
      </c>
    </row>
    <row r="26" spans="1:11" ht="25.9" customHeight="1" x14ac:dyDescent="0.2">
      <c r="A26" s="2" t="s">
        <v>710</v>
      </c>
      <c r="B26" s="44"/>
      <c r="C26" s="44"/>
      <c r="D26" s="70" t="s">
        <v>711</v>
      </c>
      <c r="E26" s="129"/>
      <c r="F26" s="70"/>
      <c r="G26" s="70"/>
      <c r="H26" s="70"/>
      <c r="I26" s="257">
        <f>I27</f>
        <v>303</v>
      </c>
      <c r="J26" s="79">
        <v>0</v>
      </c>
      <c r="K26" s="79">
        <v>0</v>
      </c>
    </row>
    <row r="27" spans="1:11" ht="25.9" customHeight="1" x14ac:dyDescent="0.2">
      <c r="A27" s="2" t="s">
        <v>145</v>
      </c>
      <c r="B27" s="44"/>
      <c r="C27" s="44"/>
      <c r="D27" s="70" t="s">
        <v>711</v>
      </c>
      <c r="E27" s="129" t="s">
        <v>552</v>
      </c>
      <c r="F27" s="70" t="s">
        <v>28</v>
      </c>
      <c r="G27" s="70" t="s">
        <v>12</v>
      </c>
      <c r="H27" s="70" t="s">
        <v>146</v>
      </c>
      <c r="I27" s="257">
        <v>303</v>
      </c>
      <c r="J27" s="79">
        <v>0</v>
      </c>
      <c r="K27" s="79">
        <v>0</v>
      </c>
    </row>
    <row r="28" spans="1:11" ht="42.75" customHeight="1" x14ac:dyDescent="0.2">
      <c r="A28" s="2" t="s">
        <v>589</v>
      </c>
      <c r="B28" s="44"/>
      <c r="C28" s="44"/>
      <c r="D28" s="70" t="s">
        <v>451</v>
      </c>
      <c r="E28" s="129"/>
      <c r="F28" s="70"/>
      <c r="G28" s="70"/>
      <c r="H28" s="70"/>
      <c r="I28" s="79">
        <f>I29+I31</f>
        <v>1195</v>
      </c>
      <c r="J28" s="79">
        <f t="shared" ref="J28:K28" si="1">J29</f>
        <v>0</v>
      </c>
      <c r="K28" s="79">
        <f t="shared" si="1"/>
        <v>0</v>
      </c>
    </row>
    <row r="29" spans="1:11" ht="69" customHeight="1" x14ac:dyDescent="0.2">
      <c r="A29" s="2" t="s">
        <v>590</v>
      </c>
      <c r="B29" s="44"/>
      <c r="C29" s="44"/>
      <c r="D29" s="70" t="s">
        <v>452</v>
      </c>
      <c r="E29" s="129"/>
      <c r="F29" s="70"/>
      <c r="G29" s="70"/>
      <c r="H29" s="70"/>
      <c r="I29" s="79">
        <f>I30</f>
        <v>195</v>
      </c>
      <c r="J29" s="79">
        <v>0</v>
      </c>
      <c r="K29" s="79">
        <v>0</v>
      </c>
    </row>
    <row r="30" spans="1:11" ht="26.45" customHeight="1" x14ac:dyDescent="0.2">
      <c r="A30" s="2" t="s">
        <v>182</v>
      </c>
      <c r="B30" s="44"/>
      <c r="C30" s="44"/>
      <c r="D30" s="70" t="s">
        <v>452</v>
      </c>
      <c r="E30" s="129" t="s">
        <v>552</v>
      </c>
      <c r="F30" s="70" t="s">
        <v>15</v>
      </c>
      <c r="G30" s="70" t="s">
        <v>164</v>
      </c>
      <c r="H30" s="70" t="s">
        <v>57</v>
      </c>
      <c r="I30" s="79">
        <v>195</v>
      </c>
      <c r="J30" s="79">
        <v>0</v>
      </c>
      <c r="K30" s="79">
        <v>0</v>
      </c>
    </row>
    <row r="31" spans="1:11" ht="57.6" customHeight="1" x14ac:dyDescent="0.2">
      <c r="A31" s="2" t="s">
        <v>674</v>
      </c>
      <c r="B31" s="44"/>
      <c r="C31" s="44"/>
      <c r="D31" s="166" t="s">
        <v>675</v>
      </c>
      <c r="E31" s="129"/>
      <c r="F31" s="70"/>
      <c r="G31" s="70"/>
      <c r="H31" s="224"/>
      <c r="I31" s="257">
        <f>I32</f>
        <v>1000</v>
      </c>
      <c r="J31" s="79">
        <v>0</v>
      </c>
      <c r="K31" s="79">
        <v>0</v>
      </c>
    </row>
    <row r="32" spans="1:11" ht="55.15" customHeight="1" x14ac:dyDescent="0.2">
      <c r="A32" s="2" t="s">
        <v>145</v>
      </c>
      <c r="B32" s="44"/>
      <c r="C32" s="44"/>
      <c r="D32" s="166" t="s">
        <v>675</v>
      </c>
      <c r="E32" s="129" t="s">
        <v>552</v>
      </c>
      <c r="F32" s="70" t="s">
        <v>28</v>
      </c>
      <c r="G32" s="70" t="s">
        <v>12</v>
      </c>
      <c r="H32" s="224" t="s">
        <v>146</v>
      </c>
      <c r="I32" s="257">
        <v>1000</v>
      </c>
      <c r="J32" s="79">
        <v>0</v>
      </c>
      <c r="K32" s="79">
        <v>0</v>
      </c>
    </row>
    <row r="33" spans="1:11" ht="26.45" customHeight="1" x14ac:dyDescent="0.2">
      <c r="A33" s="2" t="s">
        <v>591</v>
      </c>
      <c r="B33" s="44"/>
      <c r="C33" s="44"/>
      <c r="D33" s="166" t="s">
        <v>453</v>
      </c>
      <c r="E33" s="129"/>
      <c r="F33" s="70"/>
      <c r="G33" s="70"/>
      <c r="H33" s="224"/>
      <c r="I33" s="257">
        <f>I35+I40+I37+I38</f>
        <v>7265</v>
      </c>
      <c r="J33" s="79">
        <f>J34</f>
        <v>2000</v>
      </c>
      <c r="K33" s="79">
        <f>K34</f>
        <v>2000</v>
      </c>
    </row>
    <row r="34" spans="1:11" ht="18" customHeight="1" x14ac:dyDescent="0.2">
      <c r="A34" s="2" t="s">
        <v>455</v>
      </c>
      <c r="B34" s="44"/>
      <c r="C34" s="44"/>
      <c r="D34" s="166" t="s">
        <v>454</v>
      </c>
      <c r="E34" s="129"/>
      <c r="F34" s="70"/>
      <c r="G34" s="70"/>
      <c r="H34" s="224"/>
      <c r="I34" s="257">
        <f>I35</f>
        <v>2000</v>
      </c>
      <c r="J34" s="79">
        <f>J35</f>
        <v>2000</v>
      </c>
      <c r="K34" s="79">
        <f>K35</f>
        <v>2000</v>
      </c>
    </row>
    <row r="35" spans="1:11" ht="26.45" customHeight="1" x14ac:dyDescent="0.2">
      <c r="A35" s="2" t="s">
        <v>182</v>
      </c>
      <c r="B35" s="44"/>
      <c r="C35" s="44"/>
      <c r="D35" s="166" t="s">
        <v>454</v>
      </c>
      <c r="E35" s="129" t="s">
        <v>552</v>
      </c>
      <c r="F35" s="70" t="s">
        <v>28</v>
      </c>
      <c r="G35" s="70" t="s">
        <v>12</v>
      </c>
      <c r="H35" s="224" t="s">
        <v>57</v>
      </c>
      <c r="I35" s="257">
        <v>2000</v>
      </c>
      <c r="J35" s="79">
        <v>2000</v>
      </c>
      <c r="K35" s="79">
        <v>2000</v>
      </c>
    </row>
    <row r="36" spans="1:11" ht="29.45" customHeight="1" x14ac:dyDescent="0.2">
      <c r="A36" s="2" t="s">
        <v>720</v>
      </c>
      <c r="B36" s="44"/>
      <c r="C36" s="44"/>
      <c r="D36" s="166" t="s">
        <v>719</v>
      </c>
      <c r="E36" s="129"/>
      <c r="F36" s="70"/>
      <c r="G36" s="70"/>
      <c r="H36" s="224"/>
      <c r="I36" s="257">
        <v>1350</v>
      </c>
      <c r="J36" s="79">
        <v>0</v>
      </c>
      <c r="K36" s="79">
        <v>0</v>
      </c>
    </row>
    <row r="37" spans="1:11" ht="26.45" customHeight="1" x14ac:dyDescent="0.2">
      <c r="A37" s="2" t="s">
        <v>182</v>
      </c>
      <c r="B37" s="44"/>
      <c r="C37" s="44"/>
      <c r="D37" s="166" t="s">
        <v>719</v>
      </c>
      <c r="E37" s="70" t="s">
        <v>552</v>
      </c>
      <c r="F37" s="70" t="s">
        <v>28</v>
      </c>
      <c r="G37" s="70" t="s">
        <v>12</v>
      </c>
      <c r="H37" s="70" t="s">
        <v>57</v>
      </c>
      <c r="I37" s="257">
        <v>1350</v>
      </c>
      <c r="J37" s="79">
        <v>0</v>
      </c>
      <c r="K37" s="79">
        <v>0</v>
      </c>
    </row>
    <row r="38" spans="1:11" ht="99" customHeight="1" x14ac:dyDescent="0.2">
      <c r="A38" s="2" t="s">
        <v>721</v>
      </c>
      <c r="B38" s="44"/>
      <c r="C38" s="44"/>
      <c r="D38" s="166" t="s">
        <v>722</v>
      </c>
      <c r="E38" s="70"/>
      <c r="F38" s="70"/>
      <c r="G38" s="70"/>
      <c r="H38" s="224"/>
      <c r="I38" s="257">
        <f>I39</f>
        <v>520</v>
      </c>
      <c r="J38" s="79">
        <v>0</v>
      </c>
      <c r="K38" s="79">
        <v>0</v>
      </c>
    </row>
    <row r="39" spans="1:11" ht="26.45" customHeight="1" x14ac:dyDescent="0.2">
      <c r="A39" s="2" t="s">
        <v>182</v>
      </c>
      <c r="B39" s="44"/>
      <c r="C39" s="44"/>
      <c r="D39" s="166" t="s">
        <v>722</v>
      </c>
      <c r="E39" s="70" t="s">
        <v>552</v>
      </c>
      <c r="F39" s="70" t="s">
        <v>28</v>
      </c>
      <c r="G39" s="70" t="s">
        <v>12</v>
      </c>
      <c r="H39" s="70" t="s">
        <v>57</v>
      </c>
      <c r="I39" s="257">
        <v>520</v>
      </c>
      <c r="J39" s="79">
        <v>0</v>
      </c>
      <c r="K39" s="79">
        <v>0</v>
      </c>
    </row>
    <row r="40" spans="1:11" ht="26.45" customHeight="1" x14ac:dyDescent="0.2">
      <c r="A40" s="2" t="s">
        <v>697</v>
      </c>
      <c r="B40" s="44"/>
      <c r="C40" s="44"/>
      <c r="D40" s="166" t="s">
        <v>696</v>
      </c>
      <c r="E40" s="129"/>
      <c r="F40" s="70"/>
      <c r="G40" s="70"/>
      <c r="H40" s="224"/>
      <c r="I40" s="257">
        <f>I41</f>
        <v>3395</v>
      </c>
      <c r="J40" s="79">
        <v>0</v>
      </c>
      <c r="K40" s="79">
        <v>0</v>
      </c>
    </row>
    <row r="41" spans="1:11" ht="26.45" customHeight="1" x14ac:dyDescent="0.2">
      <c r="A41" s="2" t="s">
        <v>182</v>
      </c>
      <c r="B41" s="44"/>
      <c r="C41" s="44"/>
      <c r="D41" s="166" t="s">
        <v>696</v>
      </c>
      <c r="E41" s="129" t="s">
        <v>552</v>
      </c>
      <c r="F41" s="70" t="s">
        <v>28</v>
      </c>
      <c r="G41" s="70" t="s">
        <v>12</v>
      </c>
      <c r="H41" s="224" t="s">
        <v>57</v>
      </c>
      <c r="I41" s="257">
        <v>3395</v>
      </c>
      <c r="J41" s="79">
        <v>0</v>
      </c>
      <c r="K41" s="79">
        <v>0</v>
      </c>
    </row>
    <row r="42" spans="1:11" ht="33.6" customHeight="1" x14ac:dyDescent="0.2">
      <c r="A42" s="2" t="s">
        <v>418</v>
      </c>
      <c r="B42" s="44"/>
      <c r="C42" s="44"/>
      <c r="D42" s="70" t="s">
        <v>417</v>
      </c>
      <c r="E42" s="129"/>
      <c r="F42" s="70"/>
      <c r="G42" s="70"/>
      <c r="H42" s="70"/>
      <c r="I42" s="79">
        <f>I43</f>
        <v>350799.5</v>
      </c>
      <c r="J42" s="79">
        <f t="shared" ref="J42:K42" si="2">J43</f>
        <v>157408.70000000001</v>
      </c>
      <c r="K42" s="79">
        <f t="shared" si="2"/>
        <v>0</v>
      </c>
    </row>
    <row r="43" spans="1:11" ht="48.6" customHeight="1" x14ac:dyDescent="0.2">
      <c r="A43" s="2" t="s">
        <v>718</v>
      </c>
      <c r="B43" s="44"/>
      <c r="C43" s="44"/>
      <c r="D43" s="70" t="s">
        <v>717</v>
      </c>
      <c r="E43" s="129"/>
      <c r="F43" s="70"/>
      <c r="G43" s="70"/>
      <c r="H43" s="70"/>
      <c r="I43" s="79">
        <f t="shared" ref="I43:K43" si="3">I44</f>
        <v>350799.5</v>
      </c>
      <c r="J43" s="79">
        <f t="shared" si="3"/>
        <v>157408.70000000001</v>
      </c>
      <c r="K43" s="79">
        <f t="shared" si="3"/>
        <v>0</v>
      </c>
    </row>
    <row r="44" spans="1:11" ht="19.149999999999999" customHeight="1" x14ac:dyDescent="0.2">
      <c r="A44" s="2" t="s">
        <v>83</v>
      </c>
      <c r="B44" s="44"/>
      <c r="C44" s="44"/>
      <c r="D44" s="70" t="s">
        <v>717</v>
      </c>
      <c r="E44" s="129" t="s">
        <v>552</v>
      </c>
      <c r="F44" s="70" t="s">
        <v>28</v>
      </c>
      <c r="G44" s="70" t="s">
        <v>12</v>
      </c>
      <c r="H44" s="70" t="s">
        <v>142</v>
      </c>
      <c r="I44" s="79">
        <v>350799.5</v>
      </c>
      <c r="J44" s="79">
        <v>157408.70000000001</v>
      </c>
      <c r="K44" s="79">
        <v>0</v>
      </c>
    </row>
    <row r="45" spans="1:11" ht="30" customHeight="1" x14ac:dyDescent="0.2">
      <c r="A45" s="2" t="s">
        <v>457</v>
      </c>
      <c r="B45" s="44"/>
      <c r="C45" s="44"/>
      <c r="D45" s="70" t="s">
        <v>458</v>
      </c>
      <c r="E45" s="129"/>
      <c r="F45" s="70"/>
      <c r="G45" s="70"/>
      <c r="H45" s="70"/>
      <c r="I45" s="79">
        <f>I46+I48</f>
        <v>169.5</v>
      </c>
      <c r="J45" s="79">
        <f t="shared" ref="J45:K45" si="4">J46</f>
        <v>3929.1</v>
      </c>
      <c r="K45" s="79">
        <f t="shared" si="4"/>
        <v>3929.1</v>
      </c>
    </row>
    <row r="46" spans="1:11" ht="30" customHeight="1" x14ac:dyDescent="0.2">
      <c r="A46" s="2" t="s">
        <v>477</v>
      </c>
      <c r="B46" s="44"/>
      <c r="C46" s="44"/>
      <c r="D46" s="70" t="s">
        <v>478</v>
      </c>
      <c r="E46" s="129"/>
      <c r="F46" s="70"/>
      <c r="G46" s="70"/>
      <c r="H46" s="70"/>
      <c r="I46" s="79">
        <f>I47</f>
        <v>71.5</v>
      </c>
      <c r="J46" s="79">
        <f t="shared" ref="J46:K46" si="5">J47</f>
        <v>3929.1</v>
      </c>
      <c r="K46" s="79">
        <f t="shared" si="5"/>
        <v>3929.1</v>
      </c>
    </row>
    <row r="47" spans="1:11" ht="30" customHeight="1" x14ac:dyDescent="0.2">
      <c r="A47" s="2" t="s">
        <v>182</v>
      </c>
      <c r="B47" s="44"/>
      <c r="C47" s="44"/>
      <c r="D47" s="70" t="s">
        <v>478</v>
      </c>
      <c r="E47" s="129" t="s">
        <v>552</v>
      </c>
      <c r="F47" s="70" t="s">
        <v>28</v>
      </c>
      <c r="G47" s="70" t="s">
        <v>12</v>
      </c>
      <c r="H47" s="70" t="s">
        <v>57</v>
      </c>
      <c r="I47" s="79">
        <v>71.5</v>
      </c>
      <c r="J47" s="79">
        <v>3929.1</v>
      </c>
      <c r="K47" s="79">
        <v>3929.1</v>
      </c>
    </row>
    <row r="48" spans="1:11" ht="47.45" customHeight="1" x14ac:dyDescent="0.2">
      <c r="A48" s="2" t="s">
        <v>724</v>
      </c>
      <c r="B48" s="44"/>
      <c r="C48" s="44"/>
      <c r="D48" s="70" t="s">
        <v>723</v>
      </c>
      <c r="E48" s="129"/>
      <c r="F48" s="70"/>
      <c r="G48" s="70"/>
      <c r="H48" s="70"/>
      <c r="I48" s="79">
        <f>I49</f>
        <v>98</v>
      </c>
      <c r="J48" s="79">
        <v>0</v>
      </c>
      <c r="K48" s="79">
        <v>0</v>
      </c>
    </row>
    <row r="49" spans="1:11" ht="30" customHeight="1" x14ac:dyDescent="0.2">
      <c r="A49" s="2" t="s">
        <v>182</v>
      </c>
      <c r="B49" s="44"/>
      <c r="C49" s="44"/>
      <c r="D49" s="70" t="s">
        <v>723</v>
      </c>
      <c r="E49" s="129" t="s">
        <v>552</v>
      </c>
      <c r="F49" s="70" t="s">
        <v>28</v>
      </c>
      <c r="G49" s="70" t="s">
        <v>12</v>
      </c>
      <c r="H49" s="70" t="s">
        <v>57</v>
      </c>
      <c r="I49" s="79">
        <v>98</v>
      </c>
      <c r="J49" s="79">
        <v>0</v>
      </c>
      <c r="K49" s="79">
        <v>0</v>
      </c>
    </row>
    <row r="50" spans="1:11" ht="25.15" customHeight="1" x14ac:dyDescent="0.2">
      <c r="A50" s="2" t="s">
        <v>491</v>
      </c>
      <c r="B50" s="44"/>
      <c r="C50" s="44"/>
      <c r="D50" s="70" t="s">
        <v>489</v>
      </c>
      <c r="E50" s="129"/>
      <c r="F50" s="70"/>
      <c r="G50" s="70"/>
      <c r="H50" s="70"/>
      <c r="I50" s="79">
        <f>I51</f>
        <v>975</v>
      </c>
      <c r="J50" s="79">
        <f t="shared" ref="J50:K51" si="6">J51</f>
        <v>1000</v>
      </c>
      <c r="K50" s="79">
        <f t="shared" si="6"/>
        <v>1000</v>
      </c>
    </row>
    <row r="51" spans="1:11" ht="25.9" customHeight="1" x14ac:dyDescent="0.2">
      <c r="A51" s="2" t="s">
        <v>588</v>
      </c>
      <c r="B51" s="44"/>
      <c r="C51" s="44"/>
      <c r="D51" s="70" t="s">
        <v>490</v>
      </c>
      <c r="E51" s="129"/>
      <c r="F51" s="70"/>
      <c r="G51" s="70"/>
      <c r="H51" s="70"/>
      <c r="I51" s="79">
        <f>I52</f>
        <v>975</v>
      </c>
      <c r="J51" s="79">
        <f t="shared" si="6"/>
        <v>1000</v>
      </c>
      <c r="K51" s="79">
        <f t="shared" si="6"/>
        <v>1000</v>
      </c>
    </row>
    <row r="52" spans="1:11" ht="30" customHeight="1" x14ac:dyDescent="0.2">
      <c r="A52" s="2" t="s">
        <v>182</v>
      </c>
      <c r="B52" s="44"/>
      <c r="C52" s="44"/>
      <c r="D52" s="70" t="s">
        <v>490</v>
      </c>
      <c r="E52" s="129" t="s">
        <v>552</v>
      </c>
      <c r="F52" s="70" t="s">
        <v>28</v>
      </c>
      <c r="G52" s="70" t="s">
        <v>12</v>
      </c>
      <c r="H52" s="70" t="s">
        <v>57</v>
      </c>
      <c r="I52" s="79">
        <v>975</v>
      </c>
      <c r="J52" s="79">
        <v>1000</v>
      </c>
      <c r="K52" s="79">
        <v>1000</v>
      </c>
    </row>
    <row r="53" spans="1:11" ht="54.75" customHeight="1" x14ac:dyDescent="0.2">
      <c r="A53" s="22" t="s">
        <v>585</v>
      </c>
      <c r="B53" s="63"/>
      <c r="C53" s="63"/>
      <c r="D53" s="73" t="s">
        <v>168</v>
      </c>
      <c r="E53" s="124"/>
      <c r="F53" s="73"/>
      <c r="G53" s="73"/>
      <c r="H53" s="73"/>
      <c r="I53" s="158">
        <f>I71+I57+I54+I68</f>
        <v>18598.400000000001</v>
      </c>
      <c r="J53" s="158">
        <f t="shared" ref="J53:K53" si="7">J71</f>
        <v>1169.7</v>
      </c>
      <c r="K53" s="158">
        <f t="shared" si="7"/>
        <v>0</v>
      </c>
    </row>
    <row r="54" spans="1:11" ht="36.6" customHeight="1" x14ac:dyDescent="0.2">
      <c r="A54" s="2" t="s">
        <v>676</v>
      </c>
      <c r="B54" s="63"/>
      <c r="C54" s="63"/>
      <c r="D54" s="70" t="s">
        <v>677</v>
      </c>
      <c r="E54" s="129"/>
      <c r="F54" s="70"/>
      <c r="G54" s="70"/>
      <c r="H54" s="70"/>
      <c r="I54" s="79">
        <f>I55</f>
        <v>20</v>
      </c>
      <c r="J54" s="79">
        <v>0</v>
      </c>
      <c r="K54" s="79">
        <v>0</v>
      </c>
    </row>
    <row r="55" spans="1:11" ht="40.15" customHeight="1" x14ac:dyDescent="0.2">
      <c r="A55" s="2" t="s">
        <v>678</v>
      </c>
      <c r="B55" s="63"/>
      <c r="C55" s="63"/>
      <c r="D55" s="70" t="s">
        <v>679</v>
      </c>
      <c r="E55" s="129"/>
      <c r="F55" s="70"/>
      <c r="G55" s="70"/>
      <c r="H55" s="70"/>
      <c r="I55" s="79">
        <f>I56</f>
        <v>20</v>
      </c>
      <c r="J55" s="79">
        <v>0</v>
      </c>
      <c r="K55" s="79">
        <v>0</v>
      </c>
    </row>
    <row r="56" spans="1:11" ht="26.45" customHeight="1" x14ac:dyDescent="0.2">
      <c r="A56" s="2" t="s">
        <v>182</v>
      </c>
      <c r="B56" s="63"/>
      <c r="C56" s="63"/>
      <c r="D56" s="70" t="s">
        <v>679</v>
      </c>
      <c r="E56" s="129" t="s">
        <v>552</v>
      </c>
      <c r="F56" s="70" t="s">
        <v>28</v>
      </c>
      <c r="G56" s="70" t="s">
        <v>14</v>
      </c>
      <c r="H56" s="70" t="s">
        <v>57</v>
      </c>
      <c r="I56" s="79">
        <v>20</v>
      </c>
      <c r="J56" s="79">
        <v>0</v>
      </c>
      <c r="K56" s="79">
        <v>0</v>
      </c>
    </row>
    <row r="57" spans="1:11" ht="26.25" customHeight="1" x14ac:dyDescent="0.2">
      <c r="A57" s="2" t="s">
        <v>479</v>
      </c>
      <c r="B57" s="63"/>
      <c r="C57" s="63"/>
      <c r="D57" s="70" t="s">
        <v>480</v>
      </c>
      <c r="E57" s="129"/>
      <c r="F57" s="70"/>
      <c r="G57" s="70"/>
      <c r="H57" s="70"/>
      <c r="I57" s="79">
        <f>I58+I64+I62+I60+I66</f>
        <v>12679</v>
      </c>
      <c r="J57" s="79">
        <f t="shared" ref="J57:K57" si="8">J58</f>
        <v>0</v>
      </c>
      <c r="K57" s="79">
        <f t="shared" si="8"/>
        <v>0</v>
      </c>
    </row>
    <row r="58" spans="1:11" ht="26.25" customHeight="1" x14ac:dyDescent="0.2">
      <c r="A58" s="2" t="s">
        <v>640</v>
      </c>
      <c r="B58" s="63"/>
      <c r="C58" s="63"/>
      <c r="D58" s="70" t="s">
        <v>639</v>
      </c>
      <c r="E58" s="129"/>
      <c r="F58" s="70"/>
      <c r="G58" s="70"/>
      <c r="H58" s="70"/>
      <c r="I58" s="79">
        <f>I59</f>
        <v>5</v>
      </c>
      <c r="J58" s="79">
        <v>0</v>
      </c>
      <c r="K58" s="79">
        <v>0</v>
      </c>
    </row>
    <row r="59" spans="1:11" ht="26.25" customHeight="1" x14ac:dyDescent="0.2">
      <c r="A59" s="2" t="s">
        <v>182</v>
      </c>
      <c r="B59" s="63"/>
      <c r="C59" s="63"/>
      <c r="D59" s="70" t="s">
        <v>639</v>
      </c>
      <c r="E59" s="129" t="s">
        <v>552</v>
      </c>
      <c r="F59" s="70" t="s">
        <v>28</v>
      </c>
      <c r="G59" s="70" t="s">
        <v>14</v>
      </c>
      <c r="H59" s="70" t="s">
        <v>57</v>
      </c>
      <c r="I59" s="79">
        <v>5</v>
      </c>
      <c r="J59" s="79">
        <v>0</v>
      </c>
      <c r="K59" s="79">
        <v>0</v>
      </c>
    </row>
    <row r="60" spans="1:11" ht="26.25" customHeight="1" x14ac:dyDescent="0.2">
      <c r="A60" s="2" t="s">
        <v>681</v>
      </c>
      <c r="B60" s="63"/>
      <c r="C60" s="63"/>
      <c r="D60" s="70" t="s">
        <v>680</v>
      </c>
      <c r="E60" s="129"/>
      <c r="F60" s="70"/>
      <c r="G60" s="70"/>
      <c r="H60" s="70"/>
      <c r="I60" s="79">
        <f>I61</f>
        <v>500</v>
      </c>
      <c r="J60" s="79">
        <v>0</v>
      </c>
      <c r="K60" s="79">
        <v>0</v>
      </c>
    </row>
    <row r="61" spans="1:11" ht="26.25" customHeight="1" x14ac:dyDescent="0.2">
      <c r="A61" s="2" t="s">
        <v>182</v>
      </c>
      <c r="B61" s="63"/>
      <c r="C61" s="63"/>
      <c r="D61" s="70" t="s">
        <v>680</v>
      </c>
      <c r="E61" s="129" t="s">
        <v>552</v>
      </c>
      <c r="F61" s="70" t="s">
        <v>28</v>
      </c>
      <c r="G61" s="70" t="s">
        <v>14</v>
      </c>
      <c r="H61" s="70" t="s">
        <v>57</v>
      </c>
      <c r="I61" s="79">
        <v>500</v>
      </c>
      <c r="J61" s="79">
        <v>0</v>
      </c>
      <c r="K61" s="79">
        <v>0</v>
      </c>
    </row>
    <row r="62" spans="1:11" ht="26.25" customHeight="1" x14ac:dyDescent="0.2">
      <c r="A62" s="2" t="s">
        <v>456</v>
      </c>
      <c r="B62" s="63"/>
      <c r="C62" s="63"/>
      <c r="D62" s="70" t="s">
        <v>638</v>
      </c>
      <c r="E62" s="129"/>
      <c r="F62" s="70"/>
      <c r="G62" s="70"/>
      <c r="H62" s="70"/>
      <c r="I62" s="79">
        <f>I63</f>
        <v>15</v>
      </c>
      <c r="J62" s="79">
        <v>0</v>
      </c>
      <c r="K62" s="79">
        <v>0</v>
      </c>
    </row>
    <row r="63" spans="1:11" ht="26.25" customHeight="1" x14ac:dyDescent="0.2">
      <c r="A63" s="2" t="s">
        <v>182</v>
      </c>
      <c r="B63" s="63"/>
      <c r="C63" s="63"/>
      <c r="D63" s="70" t="s">
        <v>638</v>
      </c>
      <c r="E63" s="129" t="s">
        <v>552</v>
      </c>
      <c r="F63" s="70" t="s">
        <v>28</v>
      </c>
      <c r="G63" s="70" t="s">
        <v>14</v>
      </c>
      <c r="H63" s="70" t="s">
        <v>57</v>
      </c>
      <c r="I63" s="79">
        <v>15</v>
      </c>
      <c r="J63" s="79">
        <v>0</v>
      </c>
      <c r="K63" s="79">
        <v>0</v>
      </c>
    </row>
    <row r="64" spans="1:11" ht="33" customHeight="1" x14ac:dyDescent="0.2">
      <c r="A64" s="2" t="s">
        <v>567</v>
      </c>
      <c r="B64" s="63"/>
      <c r="C64" s="63"/>
      <c r="D64" s="70" t="s">
        <v>566</v>
      </c>
      <c r="E64" s="129"/>
      <c r="F64" s="70"/>
      <c r="G64" s="70"/>
      <c r="H64" s="70"/>
      <c r="I64" s="79">
        <f>I65</f>
        <v>12121</v>
      </c>
      <c r="J64" s="79">
        <v>0</v>
      </c>
      <c r="K64" s="79">
        <v>0</v>
      </c>
    </row>
    <row r="65" spans="1:11" ht="26.25" customHeight="1" x14ac:dyDescent="0.2">
      <c r="A65" s="2" t="s">
        <v>182</v>
      </c>
      <c r="B65" s="63"/>
      <c r="C65" s="63"/>
      <c r="D65" s="70" t="s">
        <v>566</v>
      </c>
      <c r="E65" s="129" t="s">
        <v>552</v>
      </c>
      <c r="F65" s="70" t="s">
        <v>28</v>
      </c>
      <c r="G65" s="70" t="s">
        <v>14</v>
      </c>
      <c r="H65" s="70" t="s">
        <v>57</v>
      </c>
      <c r="I65" s="79">
        <v>12121</v>
      </c>
      <c r="J65" s="79">
        <v>0</v>
      </c>
      <c r="K65" s="79">
        <v>0</v>
      </c>
    </row>
    <row r="66" spans="1:11" ht="39.6" customHeight="1" x14ac:dyDescent="0.2">
      <c r="A66" s="2" t="s">
        <v>683</v>
      </c>
      <c r="B66" s="63"/>
      <c r="C66" s="63"/>
      <c r="D66" s="70" t="s">
        <v>682</v>
      </c>
      <c r="E66" s="129"/>
      <c r="F66" s="70"/>
      <c r="G66" s="70"/>
      <c r="H66" s="70"/>
      <c r="I66" s="79">
        <f>I67</f>
        <v>38</v>
      </c>
      <c r="J66" s="79">
        <v>0</v>
      </c>
      <c r="K66" s="79">
        <v>0</v>
      </c>
    </row>
    <row r="67" spans="1:11" ht="26.25" customHeight="1" x14ac:dyDescent="0.2">
      <c r="A67" s="2" t="s">
        <v>182</v>
      </c>
      <c r="B67" s="63"/>
      <c r="C67" s="63"/>
      <c r="D67" s="70" t="s">
        <v>682</v>
      </c>
      <c r="E67" s="129" t="s">
        <v>552</v>
      </c>
      <c r="F67" s="70" t="s">
        <v>28</v>
      </c>
      <c r="G67" s="70" t="s">
        <v>14</v>
      </c>
      <c r="H67" s="70" t="s">
        <v>57</v>
      </c>
      <c r="I67" s="79">
        <v>38</v>
      </c>
      <c r="J67" s="79">
        <v>0</v>
      </c>
      <c r="K67" s="79">
        <v>0</v>
      </c>
    </row>
    <row r="68" spans="1:11" ht="26.25" customHeight="1" x14ac:dyDescent="0.2">
      <c r="A68" s="2" t="s">
        <v>684</v>
      </c>
      <c r="B68" s="63"/>
      <c r="C68" s="63"/>
      <c r="D68" s="70" t="s">
        <v>685</v>
      </c>
      <c r="E68" s="129"/>
      <c r="F68" s="70"/>
      <c r="G68" s="70"/>
      <c r="H68" s="70"/>
      <c r="I68" s="257">
        <f>I69</f>
        <v>3500</v>
      </c>
      <c r="J68" s="257">
        <v>0</v>
      </c>
      <c r="K68" s="257">
        <v>0</v>
      </c>
    </row>
    <row r="69" spans="1:11" ht="22.9" customHeight="1" x14ac:dyDescent="0.2">
      <c r="A69" s="2" t="s">
        <v>687</v>
      </c>
      <c r="B69" s="63"/>
      <c r="C69" s="63"/>
      <c r="D69" s="70" t="s">
        <v>686</v>
      </c>
      <c r="E69" s="129"/>
      <c r="F69" s="70"/>
      <c r="G69" s="70"/>
      <c r="H69" s="70"/>
      <c r="I69" s="257">
        <f>I70</f>
        <v>3500</v>
      </c>
      <c r="J69" s="257">
        <v>0</v>
      </c>
      <c r="K69" s="257">
        <v>0</v>
      </c>
    </row>
    <row r="70" spans="1:11" ht="40.15" customHeight="1" x14ac:dyDescent="0.2">
      <c r="A70" s="2" t="s">
        <v>182</v>
      </c>
      <c r="B70" s="63"/>
      <c r="C70" s="63"/>
      <c r="D70" s="70" t="s">
        <v>686</v>
      </c>
      <c r="E70" s="129" t="s">
        <v>552</v>
      </c>
      <c r="F70" s="70" t="s">
        <v>28</v>
      </c>
      <c r="G70" s="70" t="s">
        <v>14</v>
      </c>
      <c r="H70" s="70" t="s">
        <v>57</v>
      </c>
      <c r="I70" s="257">
        <v>3500</v>
      </c>
      <c r="J70" s="257">
        <v>0</v>
      </c>
      <c r="K70" s="257">
        <v>0</v>
      </c>
    </row>
    <row r="71" spans="1:11" ht="42.75" customHeight="1" x14ac:dyDescent="0.2">
      <c r="A71" s="2" t="s">
        <v>206</v>
      </c>
      <c r="B71" s="44"/>
      <c r="C71" s="44"/>
      <c r="D71" s="70" t="s">
        <v>186</v>
      </c>
      <c r="E71" s="129"/>
      <c r="F71" s="70"/>
      <c r="G71" s="70"/>
      <c r="H71" s="70"/>
      <c r="I71" s="79">
        <f>I72+I74</f>
        <v>2399.4</v>
      </c>
      <c r="J71" s="79">
        <f t="shared" ref="I71:K72" si="9">J72</f>
        <v>1169.7</v>
      </c>
      <c r="K71" s="79">
        <f t="shared" si="9"/>
        <v>0</v>
      </c>
    </row>
    <row r="72" spans="1:11" ht="31.5" customHeight="1" x14ac:dyDescent="0.2">
      <c r="A72" s="163" t="s">
        <v>187</v>
      </c>
      <c r="B72" s="237"/>
      <c r="C72" s="237"/>
      <c r="D72" s="238" t="s">
        <v>188</v>
      </c>
      <c r="E72" s="239"/>
      <c r="F72" s="238"/>
      <c r="G72" s="70"/>
      <c r="H72" s="70"/>
      <c r="I72" s="257">
        <f t="shared" si="9"/>
        <v>1090</v>
      </c>
      <c r="J72" s="257">
        <f t="shared" si="9"/>
        <v>1169.7</v>
      </c>
      <c r="K72" s="257">
        <f t="shared" si="9"/>
        <v>0</v>
      </c>
    </row>
    <row r="73" spans="1:11" ht="38.25" customHeight="1" x14ac:dyDescent="0.2">
      <c r="A73" s="60" t="s">
        <v>182</v>
      </c>
      <c r="B73" s="44"/>
      <c r="C73" s="44"/>
      <c r="D73" s="70" t="s">
        <v>188</v>
      </c>
      <c r="E73" s="129" t="s">
        <v>552</v>
      </c>
      <c r="F73" s="70" t="s">
        <v>28</v>
      </c>
      <c r="G73" s="70" t="s">
        <v>14</v>
      </c>
      <c r="H73" s="70" t="s">
        <v>57</v>
      </c>
      <c r="I73" s="257">
        <v>1090</v>
      </c>
      <c r="J73" s="257">
        <v>1169.7</v>
      </c>
      <c r="K73" s="257">
        <v>0</v>
      </c>
    </row>
    <row r="74" spans="1:11" ht="33" customHeight="1" x14ac:dyDescent="0.2">
      <c r="A74" s="2" t="s">
        <v>514</v>
      </c>
      <c r="B74" s="44"/>
      <c r="C74" s="44"/>
      <c r="D74" s="70" t="s">
        <v>513</v>
      </c>
      <c r="E74" s="129"/>
      <c r="F74" s="70"/>
      <c r="G74" s="70"/>
      <c r="H74" s="70"/>
      <c r="I74" s="257">
        <f>I75</f>
        <v>1309.4000000000001</v>
      </c>
      <c r="J74" s="257">
        <f t="shared" ref="J74:K74" si="10">J75</f>
        <v>0</v>
      </c>
      <c r="K74" s="257">
        <f t="shared" si="10"/>
        <v>0</v>
      </c>
    </row>
    <row r="75" spans="1:11" ht="40.5" customHeight="1" x14ac:dyDescent="0.2">
      <c r="A75" s="2" t="s">
        <v>182</v>
      </c>
      <c r="B75" s="44"/>
      <c r="C75" s="44"/>
      <c r="D75" s="70" t="s">
        <v>513</v>
      </c>
      <c r="E75" s="129" t="s">
        <v>552</v>
      </c>
      <c r="F75" s="70" t="s">
        <v>28</v>
      </c>
      <c r="G75" s="70" t="s">
        <v>12</v>
      </c>
      <c r="H75" s="70" t="s">
        <v>57</v>
      </c>
      <c r="I75" s="257">
        <v>1309.4000000000001</v>
      </c>
      <c r="J75" s="257">
        <v>0</v>
      </c>
      <c r="K75" s="257">
        <v>0</v>
      </c>
    </row>
    <row r="76" spans="1:11" ht="44.25" customHeight="1" x14ac:dyDescent="0.2">
      <c r="A76" s="22" t="s">
        <v>531</v>
      </c>
      <c r="B76" s="44"/>
      <c r="C76" s="44"/>
      <c r="D76" s="73" t="s">
        <v>209</v>
      </c>
      <c r="E76" s="124"/>
      <c r="F76" s="73"/>
      <c r="G76" s="73"/>
      <c r="H76" s="73"/>
      <c r="I76" s="158">
        <f>I77+I87+I80</f>
        <v>28386.399999999998</v>
      </c>
      <c r="J76" s="158">
        <f t="shared" ref="J76:K76" si="11">J77+J87+J80</f>
        <v>2684.6</v>
      </c>
      <c r="K76" s="158">
        <f t="shared" si="11"/>
        <v>2390.4</v>
      </c>
    </row>
    <row r="77" spans="1:11" ht="29.25" customHeight="1" x14ac:dyDescent="0.2">
      <c r="A77" s="2" t="s">
        <v>213</v>
      </c>
      <c r="B77" s="44"/>
      <c r="C77" s="44"/>
      <c r="D77" s="70" t="s">
        <v>210</v>
      </c>
      <c r="E77" s="129"/>
      <c r="F77" s="70"/>
      <c r="G77" s="70"/>
      <c r="H77" s="70"/>
      <c r="I77" s="79">
        <f t="shared" ref="I77:K78" si="12">I78</f>
        <v>2807.6</v>
      </c>
      <c r="J77" s="79">
        <f t="shared" si="12"/>
        <v>294.2</v>
      </c>
      <c r="K77" s="79">
        <f t="shared" si="12"/>
        <v>0</v>
      </c>
    </row>
    <row r="78" spans="1:11" ht="28.5" customHeight="1" x14ac:dyDescent="0.2">
      <c r="A78" s="202" t="s">
        <v>211</v>
      </c>
      <c r="B78" s="44"/>
      <c r="C78" s="44"/>
      <c r="D78" s="70" t="s">
        <v>212</v>
      </c>
      <c r="E78" s="129"/>
      <c r="F78" s="70"/>
      <c r="G78" s="70"/>
      <c r="H78" s="70"/>
      <c r="I78" s="79">
        <f t="shared" si="12"/>
        <v>2807.6</v>
      </c>
      <c r="J78" s="79">
        <f t="shared" si="12"/>
        <v>294.2</v>
      </c>
      <c r="K78" s="79">
        <f t="shared" si="12"/>
        <v>0</v>
      </c>
    </row>
    <row r="79" spans="1:11" ht="28.5" customHeight="1" x14ac:dyDescent="0.2">
      <c r="A79" s="2" t="s">
        <v>161</v>
      </c>
      <c r="B79" s="44"/>
      <c r="C79" s="44"/>
      <c r="D79" s="70" t="s">
        <v>212</v>
      </c>
      <c r="E79" s="129" t="s">
        <v>552</v>
      </c>
      <c r="F79" s="70" t="s">
        <v>42</v>
      </c>
      <c r="G79" s="70" t="s">
        <v>14</v>
      </c>
      <c r="H79" s="70" t="s">
        <v>92</v>
      </c>
      <c r="I79" s="257">
        <v>2807.6</v>
      </c>
      <c r="J79" s="79">
        <v>294.2</v>
      </c>
      <c r="K79" s="79">
        <v>0</v>
      </c>
    </row>
    <row r="80" spans="1:11" ht="28.5" customHeight="1" x14ac:dyDescent="0.2">
      <c r="A80" s="2" t="s">
        <v>532</v>
      </c>
      <c r="B80" s="44"/>
      <c r="C80" s="44"/>
      <c r="D80" s="70" t="s">
        <v>535</v>
      </c>
      <c r="E80" s="129"/>
      <c r="F80" s="70"/>
      <c r="G80" s="70"/>
      <c r="H80" s="70"/>
      <c r="I80" s="257">
        <f>I81+I83+I85</f>
        <v>24358.1</v>
      </c>
      <c r="J80" s="257">
        <f t="shared" ref="J80:K80" si="13">J81+J83</f>
        <v>2390.4</v>
      </c>
      <c r="K80" s="257">
        <f t="shared" si="13"/>
        <v>2390.4</v>
      </c>
    </row>
    <row r="81" spans="1:11" ht="17.45" customHeight="1" x14ac:dyDescent="0.2">
      <c r="A81" s="2" t="s">
        <v>533</v>
      </c>
      <c r="B81" s="44"/>
      <c r="C81" s="44"/>
      <c r="D81" s="70" t="s">
        <v>536</v>
      </c>
      <c r="E81" s="129"/>
      <c r="F81" s="70"/>
      <c r="G81" s="70"/>
      <c r="H81" s="70"/>
      <c r="I81" s="257">
        <f>I82</f>
        <v>550</v>
      </c>
      <c r="J81" s="257">
        <f t="shared" ref="J81:K81" si="14">J82</f>
        <v>300</v>
      </c>
      <c r="K81" s="257">
        <f t="shared" si="14"/>
        <v>300</v>
      </c>
    </row>
    <row r="82" spans="1:11" ht="28.5" customHeight="1" x14ac:dyDescent="0.2">
      <c r="A82" s="2" t="s">
        <v>182</v>
      </c>
      <c r="B82" s="44"/>
      <c r="C82" s="44"/>
      <c r="D82" s="70" t="s">
        <v>536</v>
      </c>
      <c r="E82" s="129" t="s">
        <v>552</v>
      </c>
      <c r="F82" s="70" t="s">
        <v>28</v>
      </c>
      <c r="G82" s="70" t="s">
        <v>14</v>
      </c>
      <c r="H82" s="70" t="s">
        <v>57</v>
      </c>
      <c r="I82" s="257">
        <v>550</v>
      </c>
      <c r="J82" s="257">
        <v>300</v>
      </c>
      <c r="K82" s="257">
        <v>300</v>
      </c>
    </row>
    <row r="83" spans="1:11" ht="28.5" customHeight="1" x14ac:dyDescent="0.2">
      <c r="A83" s="2" t="s">
        <v>534</v>
      </c>
      <c r="B83" s="44"/>
      <c r="C83" s="44"/>
      <c r="D83" s="70" t="s">
        <v>537</v>
      </c>
      <c r="E83" s="129"/>
      <c r="F83" s="70"/>
      <c r="G83" s="70"/>
      <c r="H83" s="70"/>
      <c r="I83" s="257">
        <f>I84</f>
        <v>5690.4</v>
      </c>
      <c r="J83" s="257">
        <f>J84</f>
        <v>2090.4</v>
      </c>
      <c r="K83" s="257">
        <f>K84</f>
        <v>2090.4</v>
      </c>
    </row>
    <row r="84" spans="1:11" ht="28.5" customHeight="1" x14ac:dyDescent="0.2">
      <c r="A84" s="2" t="s">
        <v>182</v>
      </c>
      <c r="B84" s="44"/>
      <c r="C84" s="44"/>
      <c r="D84" s="70" t="s">
        <v>537</v>
      </c>
      <c r="E84" s="129" t="s">
        <v>552</v>
      </c>
      <c r="F84" s="70" t="s">
        <v>28</v>
      </c>
      <c r="G84" s="70" t="s">
        <v>14</v>
      </c>
      <c r="H84" s="70" t="s">
        <v>57</v>
      </c>
      <c r="I84" s="257">
        <v>5690.4</v>
      </c>
      <c r="J84" s="257">
        <v>2090.4</v>
      </c>
      <c r="K84" s="257">
        <v>2090.4</v>
      </c>
    </row>
    <row r="85" spans="1:11" ht="30.6" customHeight="1" x14ac:dyDescent="0.2">
      <c r="A85" s="2" t="s">
        <v>699</v>
      </c>
      <c r="B85" s="44"/>
      <c r="C85" s="44"/>
      <c r="D85" s="70" t="s">
        <v>698</v>
      </c>
      <c r="E85" s="129"/>
      <c r="F85" s="70"/>
      <c r="G85" s="70"/>
      <c r="H85" s="70"/>
      <c r="I85" s="257">
        <f>I86</f>
        <v>18117.7</v>
      </c>
      <c r="J85" s="257">
        <v>0</v>
      </c>
      <c r="K85" s="257">
        <v>0</v>
      </c>
    </row>
    <row r="86" spans="1:11" ht="28.5" customHeight="1" x14ac:dyDescent="0.2">
      <c r="A86" s="2" t="s">
        <v>182</v>
      </c>
      <c r="B86" s="44"/>
      <c r="C86" s="44"/>
      <c r="D86" s="70" t="s">
        <v>698</v>
      </c>
      <c r="E86" s="129" t="s">
        <v>552</v>
      </c>
      <c r="F86" s="70" t="s">
        <v>28</v>
      </c>
      <c r="G86" s="70" t="s">
        <v>14</v>
      </c>
      <c r="H86" s="70" t="s">
        <v>57</v>
      </c>
      <c r="I86" s="257">
        <v>18117.7</v>
      </c>
      <c r="J86" s="257">
        <v>0</v>
      </c>
      <c r="K86" s="257">
        <v>0</v>
      </c>
    </row>
    <row r="87" spans="1:11" ht="43.15" customHeight="1" x14ac:dyDescent="0.2">
      <c r="A87" s="2" t="s">
        <v>507</v>
      </c>
      <c r="B87" s="44"/>
      <c r="C87" s="44"/>
      <c r="D87" s="70" t="s">
        <v>506</v>
      </c>
      <c r="E87" s="129"/>
      <c r="F87" s="70"/>
      <c r="G87" s="70"/>
      <c r="H87" s="70"/>
      <c r="I87" s="79">
        <f>I88</f>
        <v>1220.7</v>
      </c>
      <c r="J87" s="79">
        <v>0</v>
      </c>
      <c r="K87" s="79">
        <v>0</v>
      </c>
    </row>
    <row r="88" spans="1:11" ht="43.15" customHeight="1" x14ac:dyDescent="0.2">
      <c r="A88" s="201" t="s">
        <v>509</v>
      </c>
      <c r="B88" s="237"/>
      <c r="C88" s="237"/>
      <c r="D88" s="164" t="s">
        <v>508</v>
      </c>
      <c r="E88" s="129"/>
      <c r="F88" s="70"/>
      <c r="G88" s="70"/>
      <c r="H88" s="70"/>
      <c r="I88" s="79">
        <f>I89</f>
        <v>1220.7</v>
      </c>
      <c r="J88" s="79">
        <v>0</v>
      </c>
      <c r="K88" s="79">
        <v>0</v>
      </c>
    </row>
    <row r="89" spans="1:11" ht="28.5" customHeight="1" x14ac:dyDescent="0.2">
      <c r="A89" s="202" t="s">
        <v>182</v>
      </c>
      <c r="B89" s="44"/>
      <c r="C89" s="44"/>
      <c r="D89" s="135" t="s">
        <v>508</v>
      </c>
      <c r="E89" s="129" t="s">
        <v>552</v>
      </c>
      <c r="F89" s="70" t="s">
        <v>15</v>
      </c>
      <c r="G89" s="70" t="s">
        <v>28</v>
      </c>
      <c r="H89" s="70" t="s">
        <v>57</v>
      </c>
      <c r="I89" s="79">
        <v>1220.7</v>
      </c>
      <c r="J89" s="79">
        <v>0</v>
      </c>
      <c r="K89" s="79">
        <v>0</v>
      </c>
    </row>
    <row r="90" spans="1:11" ht="43.15" customHeight="1" x14ac:dyDescent="0.2">
      <c r="A90" s="22" t="s">
        <v>592</v>
      </c>
      <c r="B90" s="2" t="s">
        <v>596</v>
      </c>
      <c r="C90" s="2" t="s">
        <v>596</v>
      </c>
      <c r="D90" s="73" t="s">
        <v>284</v>
      </c>
      <c r="E90" s="124"/>
      <c r="F90" s="296"/>
      <c r="G90" s="205"/>
      <c r="H90" s="225"/>
      <c r="I90" s="158">
        <f>I91+I111+I187</f>
        <v>381736.49999999988</v>
      </c>
      <c r="J90" s="158">
        <f t="shared" ref="J90:K90" si="15">J91+J111+J187</f>
        <v>373854.5</v>
      </c>
      <c r="K90" s="158">
        <f t="shared" si="15"/>
        <v>379324.1</v>
      </c>
    </row>
    <row r="91" spans="1:11" ht="44.45" customHeight="1" x14ac:dyDescent="0.25">
      <c r="A91" s="9" t="s">
        <v>484</v>
      </c>
      <c r="B91" s="2"/>
      <c r="C91" s="2"/>
      <c r="D91" s="125" t="s">
        <v>285</v>
      </c>
      <c r="E91" s="126"/>
      <c r="F91" s="127"/>
      <c r="G91" s="128"/>
      <c r="H91" s="226"/>
      <c r="I91" s="79">
        <f>I100+I92+I104</f>
        <v>86903.8</v>
      </c>
      <c r="J91" s="79">
        <f>J100+J92+J104</f>
        <v>80214</v>
      </c>
      <c r="K91" s="79">
        <f>K100+K92+K104</f>
        <v>84352.5</v>
      </c>
    </row>
    <row r="92" spans="1:11" ht="45" customHeight="1" x14ac:dyDescent="0.2">
      <c r="A92" s="2" t="s">
        <v>384</v>
      </c>
      <c r="B92" s="2"/>
      <c r="C92" s="2"/>
      <c r="D92" s="70" t="s">
        <v>287</v>
      </c>
      <c r="E92" s="129"/>
      <c r="F92" s="130"/>
      <c r="G92" s="131"/>
      <c r="H92" s="129"/>
      <c r="I92" s="79">
        <f>I93+I95+I97</f>
        <v>67616.800000000003</v>
      </c>
      <c r="J92" s="79">
        <f>J93+J95+J97</f>
        <v>70393.3</v>
      </c>
      <c r="K92" s="79">
        <f>K93+K95+K97</f>
        <v>73073.5</v>
      </c>
    </row>
    <row r="93" spans="1:11" ht="16.5" customHeight="1" x14ac:dyDescent="0.2">
      <c r="A93" s="2" t="s">
        <v>79</v>
      </c>
      <c r="B93" s="2"/>
      <c r="C93" s="2"/>
      <c r="D93" s="70" t="s">
        <v>288</v>
      </c>
      <c r="E93" s="129"/>
      <c r="F93" s="130"/>
      <c r="G93" s="131"/>
      <c r="H93" s="129"/>
      <c r="I93" s="79">
        <f t="shared" ref="I93:K93" si="16">I94</f>
        <v>11294.9</v>
      </c>
      <c r="J93" s="79">
        <f t="shared" si="16"/>
        <v>11409.9</v>
      </c>
      <c r="K93" s="79">
        <f t="shared" si="16"/>
        <v>11409.9</v>
      </c>
    </row>
    <row r="94" spans="1:11" ht="16.5" customHeight="1" x14ac:dyDescent="0.2">
      <c r="A94" s="2" t="s">
        <v>80</v>
      </c>
      <c r="B94" s="2"/>
      <c r="C94" s="2"/>
      <c r="D94" s="70" t="s">
        <v>288</v>
      </c>
      <c r="E94" s="129" t="s">
        <v>647</v>
      </c>
      <c r="F94" s="130" t="s">
        <v>33</v>
      </c>
      <c r="G94" s="131" t="s">
        <v>10</v>
      </c>
      <c r="H94" s="129" t="s">
        <v>81</v>
      </c>
      <c r="I94" s="79">
        <v>11294.9</v>
      </c>
      <c r="J94" s="79">
        <v>11409.9</v>
      </c>
      <c r="K94" s="79">
        <v>11409.9</v>
      </c>
    </row>
    <row r="95" spans="1:11" ht="58.9" customHeight="1" x14ac:dyDescent="0.2">
      <c r="A95" s="2" t="s">
        <v>181</v>
      </c>
      <c r="B95" s="2"/>
      <c r="C95" s="2"/>
      <c r="D95" s="70" t="s">
        <v>289</v>
      </c>
      <c r="E95" s="129"/>
      <c r="F95" s="130"/>
      <c r="G95" s="131"/>
      <c r="H95" s="129"/>
      <c r="I95" s="79">
        <f>I96</f>
        <v>1191.7</v>
      </c>
      <c r="J95" s="79">
        <f t="shared" ref="J95:K95" si="17">J96</f>
        <v>1288.5999999999999</v>
      </c>
      <c r="K95" s="79">
        <f t="shared" si="17"/>
        <v>1389.4</v>
      </c>
    </row>
    <row r="96" spans="1:11" ht="16.5" customHeight="1" x14ac:dyDescent="0.2">
      <c r="A96" s="2" t="s">
        <v>80</v>
      </c>
      <c r="B96" s="2"/>
      <c r="C96" s="2"/>
      <c r="D96" s="70" t="s">
        <v>289</v>
      </c>
      <c r="E96" s="129" t="s">
        <v>647</v>
      </c>
      <c r="F96" s="130" t="s">
        <v>33</v>
      </c>
      <c r="G96" s="131" t="s">
        <v>10</v>
      </c>
      <c r="H96" s="129" t="s">
        <v>81</v>
      </c>
      <c r="I96" s="79">
        <v>1191.7</v>
      </c>
      <c r="J96" s="79">
        <v>1288.5999999999999</v>
      </c>
      <c r="K96" s="79">
        <v>1389.4</v>
      </c>
    </row>
    <row r="97" spans="1:11" ht="41.25" customHeight="1" x14ac:dyDescent="0.25">
      <c r="A97" s="2" t="s">
        <v>82</v>
      </c>
      <c r="B97" s="2"/>
      <c r="C97" s="2"/>
      <c r="D97" s="70" t="s">
        <v>290</v>
      </c>
      <c r="E97" s="126"/>
      <c r="F97" s="127"/>
      <c r="G97" s="128"/>
      <c r="H97" s="226"/>
      <c r="I97" s="79">
        <f>I98+I99</f>
        <v>55130.2</v>
      </c>
      <c r="J97" s="79">
        <f>J98+J99</f>
        <v>57694.8</v>
      </c>
      <c r="K97" s="79">
        <f>K98+K99</f>
        <v>60274.2</v>
      </c>
    </row>
    <row r="98" spans="1:11" ht="16.5" customHeight="1" x14ac:dyDescent="0.2">
      <c r="A98" s="2" t="s">
        <v>80</v>
      </c>
      <c r="B98" s="2"/>
      <c r="C98" s="2"/>
      <c r="D98" s="70" t="s">
        <v>290</v>
      </c>
      <c r="E98" s="129" t="s">
        <v>647</v>
      </c>
      <c r="F98" s="130" t="s">
        <v>33</v>
      </c>
      <c r="G98" s="131" t="s">
        <v>10</v>
      </c>
      <c r="H98" s="129" t="s">
        <v>81</v>
      </c>
      <c r="I98" s="79">
        <v>42877.4</v>
      </c>
      <c r="J98" s="79">
        <v>45118</v>
      </c>
      <c r="K98" s="79">
        <v>47360.4</v>
      </c>
    </row>
    <row r="99" spans="1:11" ht="16.5" customHeight="1" x14ac:dyDescent="0.2">
      <c r="A99" s="2" t="s">
        <v>80</v>
      </c>
      <c r="B99" s="2"/>
      <c r="C99" s="2"/>
      <c r="D99" s="70" t="s">
        <v>290</v>
      </c>
      <c r="E99" s="129" t="s">
        <v>647</v>
      </c>
      <c r="F99" s="130" t="s">
        <v>33</v>
      </c>
      <c r="G99" s="131" t="s">
        <v>12</v>
      </c>
      <c r="H99" s="129" t="s">
        <v>81</v>
      </c>
      <c r="I99" s="79">
        <v>12252.8</v>
      </c>
      <c r="J99" s="79">
        <v>12576.8</v>
      </c>
      <c r="K99" s="79">
        <v>12913.8</v>
      </c>
    </row>
    <row r="100" spans="1:11" ht="54.6" customHeight="1" x14ac:dyDescent="0.2">
      <c r="A100" s="2" t="s">
        <v>481</v>
      </c>
      <c r="B100" s="2"/>
      <c r="C100" s="2"/>
      <c r="D100" s="70" t="s">
        <v>378</v>
      </c>
      <c r="E100" s="129"/>
      <c r="F100" s="130"/>
      <c r="G100" s="131"/>
      <c r="H100" s="129"/>
      <c r="I100" s="79">
        <f>I101</f>
        <v>0</v>
      </c>
      <c r="J100" s="79">
        <f>J101</f>
        <v>0</v>
      </c>
      <c r="K100" s="79">
        <f>K101</f>
        <v>0</v>
      </c>
    </row>
    <row r="101" spans="1:11" ht="82.15" customHeight="1" x14ac:dyDescent="0.2">
      <c r="A101" s="27" t="s">
        <v>90</v>
      </c>
      <c r="B101" s="2"/>
      <c r="C101" s="2"/>
      <c r="D101" s="70" t="s">
        <v>379</v>
      </c>
      <c r="E101" s="129"/>
      <c r="F101" s="130"/>
      <c r="G101" s="131"/>
      <c r="H101" s="129"/>
      <c r="I101" s="79">
        <f>I102+I103</f>
        <v>0</v>
      </c>
      <c r="J101" s="79">
        <f>J102+J103</f>
        <v>0</v>
      </c>
      <c r="K101" s="79">
        <f>K102+K103</f>
        <v>0</v>
      </c>
    </row>
    <row r="102" spans="1:11" ht="27" customHeight="1" x14ac:dyDescent="0.2">
      <c r="A102" s="2" t="s">
        <v>182</v>
      </c>
      <c r="B102" s="2"/>
      <c r="C102" s="2"/>
      <c r="D102" s="70" t="s">
        <v>379</v>
      </c>
      <c r="E102" s="129" t="s">
        <v>647</v>
      </c>
      <c r="F102" s="130" t="s">
        <v>42</v>
      </c>
      <c r="G102" s="131" t="s">
        <v>15</v>
      </c>
      <c r="H102" s="129" t="s">
        <v>57</v>
      </c>
      <c r="I102" s="79">
        <v>0</v>
      </c>
      <c r="J102" s="79">
        <v>0</v>
      </c>
      <c r="K102" s="79">
        <v>0</v>
      </c>
    </row>
    <row r="103" spans="1:11" ht="26.45" customHeight="1" x14ac:dyDescent="0.2">
      <c r="A103" s="2" t="s">
        <v>161</v>
      </c>
      <c r="B103" s="2"/>
      <c r="C103" s="2"/>
      <c r="D103" s="70" t="s">
        <v>379</v>
      </c>
      <c r="E103" s="129" t="s">
        <v>647</v>
      </c>
      <c r="F103" s="130" t="s">
        <v>42</v>
      </c>
      <c r="G103" s="131" t="s">
        <v>15</v>
      </c>
      <c r="H103" s="129" t="s">
        <v>92</v>
      </c>
      <c r="I103" s="79">
        <v>0</v>
      </c>
      <c r="J103" s="79">
        <v>0</v>
      </c>
      <c r="K103" s="79">
        <v>0</v>
      </c>
    </row>
    <row r="104" spans="1:11" ht="26.45" customHeight="1" x14ac:dyDescent="0.2">
      <c r="A104" s="2" t="s">
        <v>291</v>
      </c>
      <c r="B104" s="2"/>
      <c r="C104" s="2"/>
      <c r="D104" s="70" t="s">
        <v>292</v>
      </c>
      <c r="E104" s="129"/>
      <c r="F104" s="130"/>
      <c r="G104" s="131"/>
      <c r="H104" s="129"/>
      <c r="I104" s="79">
        <f>I105+I109+I107</f>
        <v>19287</v>
      </c>
      <c r="J104" s="79">
        <f>J105+J109</f>
        <v>9820.7000000000007</v>
      </c>
      <c r="K104" s="79">
        <f>K105+K109</f>
        <v>11279</v>
      </c>
    </row>
    <row r="105" spans="1:11" ht="42" customHeight="1" x14ac:dyDescent="0.2">
      <c r="A105" s="2" t="s">
        <v>202</v>
      </c>
      <c r="B105" s="2"/>
      <c r="C105" s="2"/>
      <c r="D105" s="70" t="s">
        <v>385</v>
      </c>
      <c r="E105" s="129"/>
      <c r="F105" s="130"/>
      <c r="G105" s="131"/>
      <c r="H105" s="129"/>
      <c r="I105" s="79">
        <f>I106</f>
        <v>929</v>
      </c>
      <c r="J105" s="79">
        <f>J106</f>
        <v>1122</v>
      </c>
      <c r="K105" s="79">
        <f>K106</f>
        <v>1122</v>
      </c>
    </row>
    <row r="106" spans="1:11" ht="20.45" customHeight="1" x14ac:dyDescent="0.2">
      <c r="A106" s="2" t="s">
        <v>80</v>
      </c>
      <c r="B106" s="2"/>
      <c r="C106" s="2"/>
      <c r="D106" s="70" t="s">
        <v>385</v>
      </c>
      <c r="E106" s="129" t="s">
        <v>647</v>
      </c>
      <c r="F106" s="130" t="s">
        <v>33</v>
      </c>
      <c r="G106" s="131" t="s">
        <v>10</v>
      </c>
      <c r="H106" s="129" t="s">
        <v>81</v>
      </c>
      <c r="I106" s="79">
        <v>929</v>
      </c>
      <c r="J106" s="79">
        <v>1122</v>
      </c>
      <c r="K106" s="79">
        <v>1122</v>
      </c>
    </row>
    <row r="107" spans="1:11" ht="48.6" customHeight="1" x14ac:dyDescent="0.2">
      <c r="A107" s="2" t="s">
        <v>688</v>
      </c>
      <c r="B107" s="2"/>
      <c r="C107" s="2"/>
      <c r="D107" s="70" t="s">
        <v>689</v>
      </c>
      <c r="E107" s="129"/>
      <c r="F107" s="130"/>
      <c r="G107" s="131"/>
      <c r="H107" s="129"/>
      <c r="I107" s="79">
        <f>I108</f>
        <v>15788</v>
      </c>
      <c r="J107" s="79">
        <v>0</v>
      </c>
      <c r="K107" s="79">
        <v>0</v>
      </c>
    </row>
    <row r="108" spans="1:11" ht="20.45" customHeight="1" x14ac:dyDescent="0.2">
      <c r="A108" s="2" t="s">
        <v>80</v>
      </c>
      <c r="B108" s="2"/>
      <c r="C108" s="2"/>
      <c r="D108" s="70" t="s">
        <v>689</v>
      </c>
      <c r="E108" s="129" t="s">
        <v>647</v>
      </c>
      <c r="F108" s="130" t="s">
        <v>33</v>
      </c>
      <c r="G108" s="131" t="s">
        <v>10</v>
      </c>
      <c r="H108" s="129" t="s">
        <v>81</v>
      </c>
      <c r="I108" s="79">
        <v>15788</v>
      </c>
      <c r="J108" s="79">
        <v>0</v>
      </c>
      <c r="K108" s="79">
        <v>0</v>
      </c>
    </row>
    <row r="109" spans="1:11" ht="15" customHeight="1" x14ac:dyDescent="0.2">
      <c r="A109" s="2" t="s">
        <v>79</v>
      </c>
      <c r="B109" s="2"/>
      <c r="C109" s="2"/>
      <c r="D109" s="70" t="s">
        <v>294</v>
      </c>
      <c r="E109" s="129"/>
      <c r="F109" s="130"/>
      <c r="G109" s="131"/>
      <c r="H109" s="129"/>
      <c r="I109" s="79">
        <f>I110</f>
        <v>2570</v>
      </c>
      <c r="J109" s="79">
        <f>J110</f>
        <v>8698.7000000000007</v>
      </c>
      <c r="K109" s="79">
        <f>K110</f>
        <v>10157</v>
      </c>
    </row>
    <row r="110" spans="1:11" ht="18" customHeight="1" x14ac:dyDescent="0.2">
      <c r="A110" s="2" t="s">
        <v>80</v>
      </c>
      <c r="B110" s="2"/>
      <c r="C110" s="2"/>
      <c r="D110" s="70" t="s">
        <v>294</v>
      </c>
      <c r="E110" s="129" t="s">
        <v>647</v>
      </c>
      <c r="F110" s="130" t="s">
        <v>33</v>
      </c>
      <c r="G110" s="131" t="s">
        <v>10</v>
      </c>
      <c r="H110" s="129" t="s">
        <v>81</v>
      </c>
      <c r="I110" s="79">
        <v>2570</v>
      </c>
      <c r="J110" s="79">
        <v>8698.7000000000007</v>
      </c>
      <c r="K110" s="79">
        <v>10157</v>
      </c>
    </row>
    <row r="111" spans="1:11" ht="30.6" customHeight="1" x14ac:dyDescent="0.25">
      <c r="A111" s="9" t="s">
        <v>295</v>
      </c>
      <c r="B111" s="2" t="s">
        <v>597</v>
      </c>
      <c r="C111" s="2" t="s">
        <v>597</v>
      </c>
      <c r="D111" s="125" t="s">
        <v>296</v>
      </c>
      <c r="E111" s="126"/>
      <c r="F111" s="296"/>
      <c r="G111" s="205"/>
      <c r="H111" s="225"/>
      <c r="I111" s="132">
        <f>I112+I121+I126+I135+I138+I141+I148+I161+I164+I167+I173+I179+I184+I176</f>
        <v>243905.29999999993</v>
      </c>
      <c r="J111" s="132">
        <f>J112+J121+J126+J135+J138+J141+J148+J161+J164+J167+J173+J179+J184+J176+J170</f>
        <v>241489.59999999998</v>
      </c>
      <c r="K111" s="132">
        <f t="shared" ref="K111" si="18">K112+K121+K126+K135+K138+K141+K148+K161+K164+K167+K173+K179+K184+K176</f>
        <v>241044.49999999997</v>
      </c>
    </row>
    <row r="112" spans="1:11" ht="71.25" customHeight="1" x14ac:dyDescent="0.25">
      <c r="A112" s="2" t="s">
        <v>297</v>
      </c>
      <c r="B112" s="2"/>
      <c r="C112" s="2"/>
      <c r="D112" s="70" t="s">
        <v>298</v>
      </c>
      <c r="E112" s="126"/>
      <c r="F112" s="296"/>
      <c r="G112" s="205"/>
      <c r="H112" s="225"/>
      <c r="I112" s="79">
        <f>I115+I117+I119+I113</f>
        <v>172729.59999999998</v>
      </c>
      <c r="J112" s="79">
        <f>J115+J117+J119+J113</f>
        <v>180907.3</v>
      </c>
      <c r="K112" s="79">
        <f>K115+K117+K119+K113</f>
        <v>187065.3</v>
      </c>
    </row>
    <row r="113" spans="1:11" ht="137.44999999999999" customHeight="1" x14ac:dyDescent="0.25">
      <c r="A113" s="2" t="s">
        <v>222</v>
      </c>
      <c r="B113" s="2"/>
      <c r="C113" s="2"/>
      <c r="D113" s="70" t="s">
        <v>301</v>
      </c>
      <c r="E113" s="126"/>
      <c r="F113" s="296"/>
      <c r="G113" s="205"/>
      <c r="H113" s="225"/>
      <c r="I113" s="79">
        <f>I114</f>
        <v>8714.2999999999993</v>
      </c>
      <c r="J113" s="79">
        <f>J114</f>
        <v>8714.2999999999993</v>
      </c>
      <c r="K113" s="79">
        <f>K114</f>
        <v>8714.2999999999993</v>
      </c>
    </row>
    <row r="114" spans="1:11" ht="26.45" customHeight="1" x14ac:dyDescent="0.2">
      <c r="A114" s="2" t="s">
        <v>80</v>
      </c>
      <c r="B114" s="2"/>
      <c r="C114" s="2"/>
      <c r="D114" s="70" t="s">
        <v>301</v>
      </c>
      <c r="E114" s="129" t="s">
        <v>647</v>
      </c>
      <c r="F114" s="130" t="s">
        <v>33</v>
      </c>
      <c r="G114" s="131" t="s">
        <v>12</v>
      </c>
      <c r="H114" s="129" t="s">
        <v>81</v>
      </c>
      <c r="I114" s="79">
        <v>8714.2999999999993</v>
      </c>
      <c r="J114" s="79">
        <v>8714.2999999999993</v>
      </c>
      <c r="K114" s="79">
        <v>8714.2999999999993</v>
      </c>
    </row>
    <row r="115" spans="1:11" ht="45" customHeight="1" x14ac:dyDescent="0.2">
      <c r="A115" s="2" t="s">
        <v>87</v>
      </c>
      <c r="B115" s="2"/>
      <c r="C115" s="2"/>
      <c r="D115" s="70" t="s">
        <v>302</v>
      </c>
      <c r="E115" s="129"/>
      <c r="F115" s="130"/>
      <c r="G115" s="131"/>
      <c r="H115" s="129"/>
      <c r="I115" s="79">
        <f t="shared" ref="I115:K115" si="19">I116</f>
        <v>119503.2</v>
      </c>
      <c r="J115" s="79">
        <f t="shared" si="19"/>
        <v>126808.3</v>
      </c>
      <c r="K115" s="79">
        <f t="shared" si="19"/>
        <v>132753.79999999999</v>
      </c>
    </row>
    <row r="116" spans="1:11" ht="17.45" customHeight="1" x14ac:dyDescent="0.2">
      <c r="A116" s="2" t="s">
        <v>80</v>
      </c>
      <c r="B116" s="2"/>
      <c r="C116" s="2"/>
      <c r="D116" s="70" t="s">
        <v>302</v>
      </c>
      <c r="E116" s="129" t="s">
        <v>647</v>
      </c>
      <c r="F116" s="130" t="s">
        <v>33</v>
      </c>
      <c r="G116" s="131" t="s">
        <v>12</v>
      </c>
      <c r="H116" s="129" t="s">
        <v>81</v>
      </c>
      <c r="I116" s="79">
        <v>119503.2</v>
      </c>
      <c r="J116" s="79">
        <v>126808.3</v>
      </c>
      <c r="K116" s="79">
        <v>132753.79999999999</v>
      </c>
    </row>
    <row r="117" spans="1:11" ht="25.5" customHeight="1" x14ac:dyDescent="0.2">
      <c r="A117" s="2" t="s">
        <v>84</v>
      </c>
      <c r="B117" s="2"/>
      <c r="C117" s="2"/>
      <c r="D117" s="70" t="s">
        <v>299</v>
      </c>
      <c r="E117" s="129"/>
      <c r="F117" s="130"/>
      <c r="G117" s="131"/>
      <c r="H117" s="129"/>
      <c r="I117" s="79">
        <f t="shared" ref="I117:K117" si="20">I118</f>
        <v>41434.699999999997</v>
      </c>
      <c r="J117" s="79">
        <f t="shared" si="20"/>
        <v>42103</v>
      </c>
      <c r="K117" s="79">
        <f t="shared" si="20"/>
        <v>42103</v>
      </c>
    </row>
    <row r="118" spans="1:11" ht="15.75" customHeight="1" x14ac:dyDescent="0.2">
      <c r="A118" s="2" t="s">
        <v>80</v>
      </c>
      <c r="B118" s="2"/>
      <c r="C118" s="2"/>
      <c r="D118" s="70" t="s">
        <v>299</v>
      </c>
      <c r="E118" s="129" t="s">
        <v>647</v>
      </c>
      <c r="F118" s="130" t="s">
        <v>33</v>
      </c>
      <c r="G118" s="131" t="s">
        <v>12</v>
      </c>
      <c r="H118" s="129" t="s">
        <v>81</v>
      </c>
      <c r="I118" s="79">
        <v>41434.699999999997</v>
      </c>
      <c r="J118" s="79">
        <v>42103</v>
      </c>
      <c r="K118" s="79">
        <v>42103</v>
      </c>
    </row>
    <row r="119" spans="1:11" ht="67.150000000000006" customHeight="1" x14ac:dyDescent="0.2">
      <c r="A119" s="2" t="s">
        <v>181</v>
      </c>
      <c r="B119" s="2"/>
      <c r="C119" s="2"/>
      <c r="D119" s="70" t="s">
        <v>303</v>
      </c>
      <c r="E119" s="129"/>
      <c r="F119" s="130"/>
      <c r="G119" s="131"/>
      <c r="H119" s="129"/>
      <c r="I119" s="79">
        <f t="shared" ref="I119:K119" si="21">I120</f>
        <v>3077.4</v>
      </c>
      <c r="J119" s="79">
        <f t="shared" si="21"/>
        <v>3281.7</v>
      </c>
      <c r="K119" s="79">
        <f t="shared" si="21"/>
        <v>3494.2</v>
      </c>
    </row>
    <row r="120" spans="1:11" ht="15.75" customHeight="1" x14ac:dyDescent="0.2">
      <c r="A120" s="2" t="s">
        <v>80</v>
      </c>
      <c r="B120" s="2"/>
      <c r="C120" s="2"/>
      <c r="D120" s="70" t="s">
        <v>303</v>
      </c>
      <c r="E120" s="129" t="s">
        <v>647</v>
      </c>
      <c r="F120" s="130" t="s">
        <v>33</v>
      </c>
      <c r="G120" s="131" t="s">
        <v>12</v>
      </c>
      <c r="H120" s="129" t="s">
        <v>81</v>
      </c>
      <c r="I120" s="79">
        <v>3077.4</v>
      </c>
      <c r="J120" s="79">
        <v>3281.7</v>
      </c>
      <c r="K120" s="79">
        <v>3494.2</v>
      </c>
    </row>
    <row r="121" spans="1:11" ht="42.6" customHeight="1" x14ac:dyDescent="0.2">
      <c r="A121" s="2" t="s">
        <v>304</v>
      </c>
      <c r="B121" s="2"/>
      <c r="C121" s="2"/>
      <c r="D121" s="70" t="s">
        <v>305</v>
      </c>
      <c r="E121" s="129"/>
      <c r="F121" s="130"/>
      <c r="G121" s="131"/>
      <c r="H121" s="129"/>
      <c r="I121" s="79">
        <f>I122+I124</f>
        <v>13264.3</v>
      </c>
      <c r="J121" s="79">
        <f>J122+J124</f>
        <v>13264.3</v>
      </c>
      <c r="K121" s="79">
        <f>K122+K124</f>
        <v>13188.900000000001</v>
      </c>
    </row>
    <row r="122" spans="1:11" ht="93.75" customHeight="1" x14ac:dyDescent="0.2">
      <c r="A122" s="27" t="s">
        <v>90</v>
      </c>
      <c r="B122" s="2"/>
      <c r="C122" s="2"/>
      <c r="D122" s="70" t="s">
        <v>306</v>
      </c>
      <c r="E122" s="129"/>
      <c r="F122" s="130"/>
      <c r="G122" s="131"/>
      <c r="H122" s="129"/>
      <c r="I122" s="79">
        <f t="shared" ref="I122:K122" si="22">I123</f>
        <v>5753.3</v>
      </c>
      <c r="J122" s="79">
        <f t="shared" si="22"/>
        <v>5753.3</v>
      </c>
      <c r="K122" s="79">
        <f t="shared" si="22"/>
        <v>5753.3</v>
      </c>
    </row>
    <row r="123" spans="1:11" ht="15.75" customHeight="1" x14ac:dyDescent="0.2">
      <c r="A123" s="2" t="s">
        <v>80</v>
      </c>
      <c r="B123" s="2"/>
      <c r="C123" s="2"/>
      <c r="D123" s="70" t="s">
        <v>306</v>
      </c>
      <c r="E123" s="129" t="s">
        <v>647</v>
      </c>
      <c r="F123" s="130" t="s">
        <v>33</v>
      </c>
      <c r="G123" s="131" t="s">
        <v>12</v>
      </c>
      <c r="H123" s="129" t="s">
        <v>81</v>
      </c>
      <c r="I123" s="79">
        <v>5753.3</v>
      </c>
      <c r="J123" s="79">
        <v>5753.3</v>
      </c>
      <c r="K123" s="79">
        <v>5753.3</v>
      </c>
    </row>
    <row r="124" spans="1:11" ht="55.15" customHeight="1" x14ac:dyDescent="0.2">
      <c r="A124" s="2" t="s">
        <v>221</v>
      </c>
      <c r="B124" s="2"/>
      <c r="C124" s="2"/>
      <c r="D124" s="70" t="s">
        <v>402</v>
      </c>
      <c r="E124" s="129"/>
      <c r="F124" s="130"/>
      <c r="G124" s="131"/>
      <c r="H124" s="129"/>
      <c r="I124" s="79">
        <f>I125</f>
        <v>7511</v>
      </c>
      <c r="J124" s="79">
        <f>J125</f>
        <v>7511</v>
      </c>
      <c r="K124" s="79">
        <f>K125</f>
        <v>7435.6</v>
      </c>
    </row>
    <row r="125" spans="1:11" ht="15.75" customHeight="1" x14ac:dyDescent="0.2">
      <c r="A125" s="2" t="s">
        <v>80</v>
      </c>
      <c r="B125" s="2"/>
      <c r="C125" s="2"/>
      <c r="D125" s="70" t="s">
        <v>402</v>
      </c>
      <c r="E125" s="129" t="s">
        <v>647</v>
      </c>
      <c r="F125" s="130" t="s">
        <v>33</v>
      </c>
      <c r="G125" s="131" t="s">
        <v>12</v>
      </c>
      <c r="H125" s="129" t="s">
        <v>81</v>
      </c>
      <c r="I125" s="79">
        <v>7511</v>
      </c>
      <c r="J125" s="79">
        <v>7511</v>
      </c>
      <c r="K125" s="79">
        <v>7435.6</v>
      </c>
    </row>
    <row r="126" spans="1:11" ht="67.150000000000006" customHeight="1" x14ac:dyDescent="0.2">
      <c r="A126" s="2" t="s">
        <v>307</v>
      </c>
      <c r="B126" s="2"/>
      <c r="C126" s="2"/>
      <c r="D126" s="70" t="s">
        <v>308</v>
      </c>
      <c r="E126" s="129"/>
      <c r="F126" s="130"/>
      <c r="G126" s="131"/>
      <c r="H126" s="129"/>
      <c r="I126" s="79">
        <f>I131+I127</f>
        <v>1474</v>
      </c>
      <c r="J126" s="79">
        <f t="shared" ref="J126:K126" si="23">J131+J127</f>
        <v>1536.4</v>
      </c>
      <c r="K126" s="79">
        <f t="shared" si="23"/>
        <v>1536.4</v>
      </c>
    </row>
    <row r="127" spans="1:11" ht="72" customHeight="1" x14ac:dyDescent="0.2">
      <c r="A127" s="2" t="s">
        <v>523</v>
      </c>
      <c r="B127" s="2"/>
      <c r="C127" s="2"/>
      <c r="D127" s="70" t="s">
        <v>524</v>
      </c>
      <c r="E127" s="129"/>
      <c r="F127" s="130"/>
      <c r="G127" s="131"/>
      <c r="H127" s="129"/>
      <c r="I127" s="79">
        <f>I128+I129+I130</f>
        <v>1117.8</v>
      </c>
      <c r="J127" s="79">
        <f t="shared" ref="J127:K127" si="24">J128+J129+J130</f>
        <v>1117.8</v>
      </c>
      <c r="K127" s="79">
        <f t="shared" si="24"/>
        <v>1117.8</v>
      </c>
    </row>
    <row r="128" spans="1:11" ht="29.45" customHeight="1" x14ac:dyDescent="0.2">
      <c r="A128" s="2" t="s">
        <v>182</v>
      </c>
      <c r="B128" s="2"/>
      <c r="C128" s="2"/>
      <c r="D128" s="70" t="s">
        <v>524</v>
      </c>
      <c r="E128" s="129" t="s">
        <v>647</v>
      </c>
      <c r="F128" s="130" t="s">
        <v>33</v>
      </c>
      <c r="G128" s="131" t="s">
        <v>12</v>
      </c>
      <c r="H128" s="244" t="s">
        <v>57</v>
      </c>
      <c r="I128" s="79">
        <v>1</v>
      </c>
      <c r="J128" s="79">
        <v>1</v>
      </c>
      <c r="K128" s="79">
        <v>1</v>
      </c>
    </row>
    <row r="129" spans="1:11" ht="30.6" customHeight="1" x14ac:dyDescent="0.2">
      <c r="A129" s="2" t="s">
        <v>161</v>
      </c>
      <c r="B129" s="2"/>
      <c r="C129" s="2"/>
      <c r="D129" s="70" t="s">
        <v>524</v>
      </c>
      <c r="E129" s="129" t="s">
        <v>647</v>
      </c>
      <c r="F129" s="130" t="s">
        <v>33</v>
      </c>
      <c r="G129" s="131" t="s">
        <v>12</v>
      </c>
      <c r="H129" s="244" t="s">
        <v>92</v>
      </c>
      <c r="I129" s="79">
        <v>100</v>
      </c>
      <c r="J129" s="79">
        <v>100</v>
      </c>
      <c r="K129" s="79">
        <v>100</v>
      </c>
    </row>
    <row r="130" spans="1:11" ht="24.6" customHeight="1" x14ac:dyDescent="0.2">
      <c r="A130" s="2" t="s">
        <v>80</v>
      </c>
      <c r="B130" s="2"/>
      <c r="C130" s="2"/>
      <c r="D130" s="70" t="s">
        <v>524</v>
      </c>
      <c r="E130" s="129" t="s">
        <v>647</v>
      </c>
      <c r="F130" s="130" t="s">
        <v>33</v>
      </c>
      <c r="G130" s="131" t="s">
        <v>12</v>
      </c>
      <c r="H130" s="70" t="s">
        <v>81</v>
      </c>
      <c r="I130" s="79">
        <v>1016.8</v>
      </c>
      <c r="J130" s="79">
        <v>1016.8</v>
      </c>
      <c r="K130" s="79">
        <v>1016.8</v>
      </c>
    </row>
    <row r="131" spans="1:11" ht="90.6" customHeight="1" x14ac:dyDescent="0.2">
      <c r="A131" s="27" t="s">
        <v>90</v>
      </c>
      <c r="B131" s="2"/>
      <c r="C131" s="2"/>
      <c r="D131" s="70" t="s">
        <v>309</v>
      </c>
      <c r="E131" s="129"/>
      <c r="F131" s="130"/>
      <c r="G131" s="131"/>
      <c r="H131" s="129"/>
      <c r="I131" s="79">
        <f>I134+I132+I133</f>
        <v>356.2</v>
      </c>
      <c r="J131" s="79">
        <f>J134+J132+J133</f>
        <v>418.6</v>
      </c>
      <c r="K131" s="79">
        <f>K134+K132+K133</f>
        <v>418.6</v>
      </c>
    </row>
    <row r="132" spans="1:11" ht="31.9" customHeight="1" x14ac:dyDescent="0.2">
      <c r="A132" s="2" t="s">
        <v>182</v>
      </c>
      <c r="B132" s="2"/>
      <c r="C132" s="2"/>
      <c r="D132" s="70" t="s">
        <v>309</v>
      </c>
      <c r="E132" s="129" t="s">
        <v>647</v>
      </c>
      <c r="F132" s="130" t="s">
        <v>33</v>
      </c>
      <c r="G132" s="131" t="s">
        <v>12</v>
      </c>
      <c r="H132" s="129" t="s">
        <v>57</v>
      </c>
      <c r="I132" s="79">
        <v>0</v>
      </c>
      <c r="J132" s="79">
        <v>0</v>
      </c>
      <c r="K132" s="79">
        <v>0</v>
      </c>
    </row>
    <row r="133" spans="1:11" ht="28.15" customHeight="1" x14ac:dyDescent="0.2">
      <c r="A133" s="2" t="s">
        <v>161</v>
      </c>
      <c r="B133" s="2"/>
      <c r="C133" s="2"/>
      <c r="D133" s="70" t="s">
        <v>309</v>
      </c>
      <c r="E133" s="129" t="s">
        <v>647</v>
      </c>
      <c r="F133" s="130" t="s">
        <v>33</v>
      </c>
      <c r="G133" s="131" t="s">
        <v>12</v>
      </c>
      <c r="H133" s="129" t="s">
        <v>92</v>
      </c>
      <c r="I133" s="79">
        <v>0</v>
      </c>
      <c r="J133" s="79">
        <v>0</v>
      </c>
      <c r="K133" s="79">
        <v>0</v>
      </c>
    </row>
    <row r="134" spans="1:11" ht="15.75" customHeight="1" x14ac:dyDescent="0.2">
      <c r="A134" s="2" t="s">
        <v>80</v>
      </c>
      <c r="B134" s="2"/>
      <c r="C134" s="2"/>
      <c r="D134" s="70" t="s">
        <v>309</v>
      </c>
      <c r="E134" s="129" t="s">
        <v>647</v>
      </c>
      <c r="F134" s="130" t="s">
        <v>33</v>
      </c>
      <c r="G134" s="131" t="s">
        <v>12</v>
      </c>
      <c r="H134" s="129" t="s">
        <v>81</v>
      </c>
      <c r="I134" s="79">
        <v>356.2</v>
      </c>
      <c r="J134" s="79">
        <v>418.6</v>
      </c>
      <c r="K134" s="79">
        <v>418.6</v>
      </c>
    </row>
    <row r="135" spans="1:11" ht="90.6" customHeight="1" x14ac:dyDescent="0.2">
      <c r="A135" s="2" t="s">
        <v>375</v>
      </c>
      <c r="B135" s="2" t="s">
        <v>111</v>
      </c>
      <c r="C135" s="2" t="s">
        <v>111</v>
      </c>
      <c r="D135" s="70" t="s">
        <v>376</v>
      </c>
      <c r="E135" s="129"/>
      <c r="F135" s="130"/>
      <c r="G135" s="131"/>
      <c r="H135" s="129"/>
      <c r="I135" s="79">
        <f>I137</f>
        <v>2337.3000000000002</v>
      </c>
      <c r="J135" s="79">
        <f>J137</f>
        <v>2518.6</v>
      </c>
      <c r="K135" s="79">
        <f>K137</f>
        <v>2518.6</v>
      </c>
    </row>
    <row r="136" spans="1:11" ht="90" customHeight="1" x14ac:dyDescent="0.2">
      <c r="A136" s="27" t="s">
        <v>90</v>
      </c>
      <c r="B136" s="2"/>
      <c r="C136" s="2"/>
      <c r="D136" s="70" t="s">
        <v>377</v>
      </c>
      <c r="E136" s="129"/>
      <c r="F136" s="130"/>
      <c r="G136" s="131"/>
      <c r="H136" s="129"/>
      <c r="I136" s="79">
        <f>I137</f>
        <v>2337.3000000000002</v>
      </c>
      <c r="J136" s="79">
        <f>J137</f>
        <v>2518.6</v>
      </c>
      <c r="K136" s="79">
        <f>K137</f>
        <v>2518.6</v>
      </c>
    </row>
    <row r="137" spans="1:11" ht="13.7" customHeight="1" x14ac:dyDescent="0.2">
      <c r="A137" s="2" t="s">
        <v>80</v>
      </c>
      <c r="B137" s="2"/>
      <c r="C137" s="2"/>
      <c r="D137" s="70" t="s">
        <v>377</v>
      </c>
      <c r="E137" s="129" t="s">
        <v>647</v>
      </c>
      <c r="F137" s="130" t="s">
        <v>42</v>
      </c>
      <c r="G137" s="131" t="s">
        <v>14</v>
      </c>
      <c r="H137" s="129" t="s">
        <v>81</v>
      </c>
      <c r="I137" s="79">
        <v>2337.3000000000002</v>
      </c>
      <c r="J137" s="79">
        <v>2518.6</v>
      </c>
      <c r="K137" s="79">
        <v>2518.6</v>
      </c>
    </row>
    <row r="138" spans="1:11" ht="42.6" customHeight="1" x14ac:dyDescent="0.2">
      <c r="A138" s="2" t="s">
        <v>310</v>
      </c>
      <c r="B138" s="2"/>
      <c r="C138" s="2"/>
      <c r="D138" s="70" t="s">
        <v>311</v>
      </c>
      <c r="E138" s="129"/>
      <c r="F138" s="130"/>
      <c r="G138" s="131"/>
      <c r="H138" s="129"/>
      <c r="I138" s="79">
        <f t="shared" ref="I138:K139" si="25">I139</f>
        <v>0</v>
      </c>
      <c r="J138" s="79">
        <f t="shared" si="25"/>
        <v>0</v>
      </c>
      <c r="K138" s="79">
        <f t="shared" si="25"/>
        <v>0</v>
      </c>
    </row>
    <row r="139" spans="1:11" ht="87" customHeight="1" x14ac:dyDescent="0.2">
      <c r="A139" s="2" t="s">
        <v>90</v>
      </c>
      <c r="B139" s="2"/>
      <c r="C139" s="2"/>
      <c r="D139" s="70" t="s">
        <v>312</v>
      </c>
      <c r="E139" s="129"/>
      <c r="F139" s="130"/>
      <c r="G139" s="131"/>
      <c r="H139" s="129"/>
      <c r="I139" s="79">
        <f t="shared" si="25"/>
        <v>0</v>
      </c>
      <c r="J139" s="79">
        <f t="shared" si="25"/>
        <v>0</v>
      </c>
      <c r="K139" s="79">
        <f t="shared" si="25"/>
        <v>0</v>
      </c>
    </row>
    <row r="140" spans="1:11" ht="26.45" customHeight="1" x14ac:dyDescent="0.2">
      <c r="A140" s="2" t="s">
        <v>161</v>
      </c>
      <c r="B140" s="2"/>
      <c r="C140" s="2"/>
      <c r="D140" s="70" t="s">
        <v>312</v>
      </c>
      <c r="E140" s="129" t="s">
        <v>647</v>
      </c>
      <c r="F140" s="130" t="s">
        <v>33</v>
      </c>
      <c r="G140" s="131" t="s">
        <v>12</v>
      </c>
      <c r="H140" s="129" t="s">
        <v>92</v>
      </c>
      <c r="I140" s="79">
        <v>0</v>
      </c>
      <c r="J140" s="79">
        <v>0</v>
      </c>
      <c r="K140" s="79">
        <v>0</v>
      </c>
    </row>
    <row r="141" spans="1:11" ht="45.6" customHeight="1" x14ac:dyDescent="0.2">
      <c r="A141" s="2" t="s">
        <v>598</v>
      </c>
      <c r="B141" s="2"/>
      <c r="C141" s="2"/>
      <c r="D141" s="70" t="s">
        <v>320</v>
      </c>
      <c r="E141" s="129"/>
      <c r="F141" s="130"/>
      <c r="G141" s="131"/>
      <c r="H141" s="129"/>
      <c r="I141" s="79">
        <f>I142+I144+I146</f>
        <v>5331.2999999999993</v>
      </c>
      <c r="J141" s="79">
        <f>J142+J144+J146</f>
        <v>5667.2000000000007</v>
      </c>
      <c r="K141" s="79">
        <f>K142+K144+K146</f>
        <v>6012.5</v>
      </c>
    </row>
    <row r="142" spans="1:11" ht="25.5" customHeight="1" x14ac:dyDescent="0.2">
      <c r="A142" s="2" t="s">
        <v>85</v>
      </c>
      <c r="B142" s="2"/>
      <c r="C142" s="2"/>
      <c r="D142" s="70" t="s">
        <v>322</v>
      </c>
      <c r="E142" s="129"/>
      <c r="F142" s="130"/>
      <c r="G142" s="131"/>
      <c r="H142" s="129"/>
      <c r="I142" s="79">
        <f t="shared" ref="I142:K142" si="26">I143</f>
        <v>2504.6</v>
      </c>
      <c r="J142" s="79">
        <f t="shared" si="26"/>
        <v>2557.4</v>
      </c>
      <c r="K142" s="79">
        <f t="shared" si="26"/>
        <v>2443.3000000000002</v>
      </c>
    </row>
    <row r="143" spans="1:11" ht="15.75" customHeight="1" x14ac:dyDescent="0.2">
      <c r="A143" s="2" t="s">
        <v>80</v>
      </c>
      <c r="B143" s="2"/>
      <c r="C143" s="2"/>
      <c r="D143" s="70" t="s">
        <v>322</v>
      </c>
      <c r="E143" s="129" t="s">
        <v>647</v>
      </c>
      <c r="F143" s="130" t="s">
        <v>33</v>
      </c>
      <c r="G143" s="131" t="s">
        <v>14</v>
      </c>
      <c r="H143" s="129" t="s">
        <v>81</v>
      </c>
      <c r="I143" s="79">
        <v>2504.6</v>
      </c>
      <c r="J143" s="79">
        <v>2557.4</v>
      </c>
      <c r="K143" s="79">
        <v>2443.3000000000002</v>
      </c>
    </row>
    <row r="144" spans="1:11" ht="66.400000000000006" customHeight="1" x14ac:dyDescent="0.2">
      <c r="A144" s="2" t="s">
        <v>181</v>
      </c>
      <c r="B144" s="2"/>
      <c r="C144" s="2"/>
      <c r="D144" s="70" t="s">
        <v>323</v>
      </c>
      <c r="E144" s="129"/>
      <c r="F144" s="130"/>
      <c r="G144" s="131"/>
      <c r="H144" s="129"/>
      <c r="I144" s="79">
        <f>I145</f>
        <v>2676.7</v>
      </c>
      <c r="J144" s="79">
        <f>J145</f>
        <v>2959.8</v>
      </c>
      <c r="K144" s="79">
        <f>K145</f>
        <v>3419.2</v>
      </c>
    </row>
    <row r="145" spans="1:11" ht="15.75" customHeight="1" x14ac:dyDescent="0.2">
      <c r="A145" s="2" t="s">
        <v>80</v>
      </c>
      <c r="B145" s="2"/>
      <c r="C145" s="2"/>
      <c r="D145" s="70" t="s">
        <v>323</v>
      </c>
      <c r="E145" s="129" t="s">
        <v>647</v>
      </c>
      <c r="F145" s="130" t="s">
        <v>33</v>
      </c>
      <c r="G145" s="131" t="s">
        <v>14</v>
      </c>
      <c r="H145" s="129" t="s">
        <v>81</v>
      </c>
      <c r="I145" s="79">
        <v>2676.7</v>
      </c>
      <c r="J145" s="79">
        <v>2959.8</v>
      </c>
      <c r="K145" s="79">
        <v>3419.2</v>
      </c>
    </row>
    <row r="146" spans="1:11" ht="28.15" customHeight="1" x14ac:dyDescent="0.2">
      <c r="A146" s="2" t="s">
        <v>386</v>
      </c>
      <c r="B146" s="2"/>
      <c r="C146" s="2"/>
      <c r="D146" s="70" t="s">
        <v>321</v>
      </c>
      <c r="E146" s="129"/>
      <c r="F146" s="130"/>
      <c r="G146" s="131"/>
      <c r="H146" s="129"/>
      <c r="I146" s="79">
        <f>I147</f>
        <v>150</v>
      </c>
      <c r="J146" s="79">
        <f>J147</f>
        <v>150</v>
      </c>
      <c r="K146" s="79">
        <f>K147</f>
        <v>150</v>
      </c>
    </row>
    <row r="147" spans="1:11" ht="15.75" customHeight="1" x14ac:dyDescent="0.2">
      <c r="A147" s="2" t="s">
        <v>80</v>
      </c>
      <c r="B147" s="2"/>
      <c r="C147" s="2"/>
      <c r="D147" s="70" t="s">
        <v>321</v>
      </c>
      <c r="E147" s="129" t="s">
        <v>647</v>
      </c>
      <c r="F147" s="130" t="s">
        <v>33</v>
      </c>
      <c r="G147" s="131" t="s">
        <v>14</v>
      </c>
      <c r="H147" s="129" t="s">
        <v>81</v>
      </c>
      <c r="I147" s="79">
        <v>150</v>
      </c>
      <c r="J147" s="79">
        <v>150</v>
      </c>
      <c r="K147" s="79">
        <v>150</v>
      </c>
    </row>
    <row r="148" spans="1:11" ht="26.45" customHeight="1" x14ac:dyDescent="0.2">
      <c r="A148" s="2" t="s">
        <v>313</v>
      </c>
      <c r="B148" s="2"/>
      <c r="C148" s="2"/>
      <c r="D148" s="70" t="s">
        <v>314</v>
      </c>
      <c r="E148" s="129"/>
      <c r="F148" s="130"/>
      <c r="G148" s="131"/>
      <c r="H148" s="129"/>
      <c r="I148" s="79">
        <f>I149+I151+I155+I153+I157+I159</f>
        <v>32712.7</v>
      </c>
      <c r="J148" s="79">
        <f>J149+J151+J155+J153</f>
        <v>32496.5</v>
      </c>
      <c r="K148" s="79">
        <f>K149+K151+K155+K153</f>
        <v>26980.400000000001</v>
      </c>
    </row>
    <row r="149" spans="1:11" ht="31.15" customHeight="1" x14ac:dyDescent="0.25">
      <c r="A149" s="2" t="s">
        <v>84</v>
      </c>
      <c r="B149" s="2"/>
      <c r="C149" s="2"/>
      <c r="D149" s="70" t="s">
        <v>315</v>
      </c>
      <c r="E149" s="126"/>
      <c r="F149" s="130"/>
      <c r="G149" s="131"/>
      <c r="H149" s="129"/>
      <c r="I149" s="79">
        <f>I150</f>
        <v>14827.8</v>
      </c>
      <c r="J149" s="79">
        <f>J150</f>
        <v>28368.5</v>
      </c>
      <c r="K149" s="79">
        <f>K150</f>
        <v>22852.400000000001</v>
      </c>
    </row>
    <row r="150" spans="1:11" ht="15.75" customHeight="1" x14ac:dyDescent="0.2">
      <c r="A150" s="2" t="s">
        <v>80</v>
      </c>
      <c r="B150" s="2"/>
      <c r="C150" s="2"/>
      <c r="D150" s="70" t="s">
        <v>315</v>
      </c>
      <c r="E150" s="129" t="s">
        <v>647</v>
      </c>
      <c r="F150" s="130" t="s">
        <v>33</v>
      </c>
      <c r="G150" s="131" t="s">
        <v>12</v>
      </c>
      <c r="H150" s="225">
        <v>610</v>
      </c>
      <c r="I150" s="79">
        <v>14827.8</v>
      </c>
      <c r="J150" s="79">
        <v>28368.5</v>
      </c>
      <c r="K150" s="79">
        <v>22852.400000000001</v>
      </c>
    </row>
    <row r="151" spans="1:11" ht="33" customHeight="1" x14ac:dyDescent="0.2">
      <c r="A151" s="2" t="s">
        <v>91</v>
      </c>
      <c r="B151" s="2"/>
      <c r="C151" s="2"/>
      <c r="D151" s="70" t="s">
        <v>316</v>
      </c>
      <c r="E151" s="129"/>
      <c r="F151" s="130"/>
      <c r="G151" s="131"/>
      <c r="H151" s="129"/>
      <c r="I151" s="79">
        <f>I152</f>
        <v>4531</v>
      </c>
      <c r="J151" s="79">
        <f>J152</f>
        <v>3798</v>
      </c>
      <c r="K151" s="79">
        <f>K152</f>
        <v>3798</v>
      </c>
    </row>
    <row r="152" spans="1:11" ht="15" customHeight="1" x14ac:dyDescent="0.2">
      <c r="A152" s="2" t="s">
        <v>80</v>
      </c>
      <c r="B152" s="2"/>
      <c r="C152" s="2"/>
      <c r="D152" s="70" t="s">
        <v>316</v>
      </c>
      <c r="E152" s="129" t="s">
        <v>647</v>
      </c>
      <c r="F152" s="130" t="s">
        <v>214</v>
      </c>
      <c r="G152" s="131" t="s">
        <v>215</v>
      </c>
      <c r="H152" s="129" t="s">
        <v>81</v>
      </c>
      <c r="I152" s="79">
        <v>4531</v>
      </c>
      <c r="J152" s="79">
        <v>3798</v>
      </c>
      <c r="K152" s="79">
        <v>3798</v>
      </c>
    </row>
    <row r="153" spans="1:11" ht="15" customHeight="1" x14ac:dyDescent="0.2">
      <c r="A153" s="2" t="s">
        <v>85</v>
      </c>
      <c r="B153" s="2"/>
      <c r="C153" s="2"/>
      <c r="D153" s="70" t="s">
        <v>460</v>
      </c>
      <c r="E153" s="129"/>
      <c r="F153" s="130"/>
      <c r="G153" s="131"/>
      <c r="H153" s="129"/>
      <c r="I153" s="79">
        <f>I154</f>
        <v>380</v>
      </c>
      <c r="J153" s="79">
        <f t="shared" ref="J153:K153" si="27">J154</f>
        <v>230</v>
      </c>
      <c r="K153" s="79">
        <f t="shared" si="27"/>
        <v>230</v>
      </c>
    </row>
    <row r="154" spans="1:11" ht="15" customHeight="1" x14ac:dyDescent="0.2">
      <c r="A154" s="2" t="s">
        <v>80</v>
      </c>
      <c r="B154" s="2"/>
      <c r="C154" s="2"/>
      <c r="D154" s="70" t="s">
        <v>460</v>
      </c>
      <c r="E154" s="129" t="s">
        <v>647</v>
      </c>
      <c r="F154" s="130" t="s">
        <v>33</v>
      </c>
      <c r="G154" s="131" t="s">
        <v>14</v>
      </c>
      <c r="H154" s="129" t="s">
        <v>81</v>
      </c>
      <c r="I154" s="79">
        <v>380</v>
      </c>
      <c r="J154" s="79">
        <v>230</v>
      </c>
      <c r="K154" s="79">
        <v>230</v>
      </c>
    </row>
    <row r="155" spans="1:11" ht="45" customHeight="1" x14ac:dyDescent="0.2">
      <c r="A155" s="2" t="s">
        <v>203</v>
      </c>
      <c r="B155" s="2"/>
      <c r="C155" s="2"/>
      <c r="D155" s="70" t="s">
        <v>324</v>
      </c>
      <c r="E155" s="129"/>
      <c r="F155" s="130"/>
      <c r="G155" s="131"/>
      <c r="H155" s="129"/>
      <c r="I155" s="79">
        <f t="shared" ref="I155:K155" si="28">I156</f>
        <v>0</v>
      </c>
      <c r="J155" s="79">
        <f t="shared" si="28"/>
        <v>100</v>
      </c>
      <c r="K155" s="79">
        <f t="shared" si="28"/>
        <v>100</v>
      </c>
    </row>
    <row r="156" spans="1:11" ht="15" customHeight="1" x14ac:dyDescent="0.2">
      <c r="A156" s="2" t="s">
        <v>80</v>
      </c>
      <c r="B156" s="2"/>
      <c r="C156" s="2"/>
      <c r="D156" s="70" t="s">
        <v>324</v>
      </c>
      <c r="E156" s="129" t="s">
        <v>647</v>
      </c>
      <c r="F156" s="130" t="s">
        <v>33</v>
      </c>
      <c r="G156" s="131" t="s">
        <v>14</v>
      </c>
      <c r="H156" s="129" t="s">
        <v>81</v>
      </c>
      <c r="I156" s="79">
        <v>0</v>
      </c>
      <c r="J156" s="79">
        <v>100</v>
      </c>
      <c r="K156" s="79">
        <v>100</v>
      </c>
    </row>
    <row r="157" spans="1:11" ht="42.6" customHeight="1" x14ac:dyDescent="0.2">
      <c r="A157" s="2" t="s">
        <v>515</v>
      </c>
      <c r="B157" s="2"/>
      <c r="C157" s="2"/>
      <c r="D157" s="70" t="s">
        <v>516</v>
      </c>
      <c r="E157" s="129"/>
      <c r="F157" s="130"/>
      <c r="G157" s="131"/>
      <c r="H157" s="129"/>
      <c r="I157" s="79">
        <f>I158</f>
        <v>3790.2</v>
      </c>
      <c r="J157" s="79">
        <v>0</v>
      </c>
      <c r="K157" s="79">
        <v>0</v>
      </c>
    </row>
    <row r="158" spans="1:11" ht="15" customHeight="1" x14ac:dyDescent="0.2">
      <c r="A158" s="2" t="s">
        <v>80</v>
      </c>
      <c r="B158" s="2"/>
      <c r="C158" s="2"/>
      <c r="D158" s="70" t="s">
        <v>516</v>
      </c>
      <c r="E158" s="129" t="s">
        <v>647</v>
      </c>
      <c r="F158" s="130" t="s">
        <v>33</v>
      </c>
      <c r="G158" s="131" t="s">
        <v>12</v>
      </c>
      <c r="H158" s="129" t="s">
        <v>81</v>
      </c>
      <c r="I158" s="79">
        <v>3790.2</v>
      </c>
      <c r="J158" s="79">
        <v>0</v>
      </c>
      <c r="K158" s="79">
        <v>0</v>
      </c>
    </row>
    <row r="159" spans="1:11" ht="31.15" customHeight="1" x14ac:dyDescent="0.2">
      <c r="A159" s="2" t="s">
        <v>649</v>
      </c>
      <c r="B159" s="2"/>
      <c r="C159" s="2"/>
      <c r="D159" s="70" t="s">
        <v>648</v>
      </c>
      <c r="E159" s="129"/>
      <c r="F159" s="130"/>
      <c r="G159" s="131"/>
      <c r="H159" s="129"/>
      <c r="I159" s="79">
        <f>I160</f>
        <v>9183.7000000000007</v>
      </c>
      <c r="J159" s="79">
        <v>0</v>
      </c>
      <c r="K159" s="79">
        <v>0</v>
      </c>
    </row>
    <row r="160" spans="1:11" ht="18.600000000000001" customHeight="1" x14ac:dyDescent="0.2">
      <c r="A160" s="138" t="s">
        <v>80</v>
      </c>
      <c r="B160" s="2"/>
      <c r="C160" s="2"/>
      <c r="D160" s="70" t="s">
        <v>648</v>
      </c>
      <c r="E160" s="129" t="s">
        <v>647</v>
      </c>
      <c r="F160" s="130" t="s">
        <v>33</v>
      </c>
      <c r="G160" s="131" t="s">
        <v>12</v>
      </c>
      <c r="H160" s="129" t="s">
        <v>81</v>
      </c>
      <c r="I160" s="79">
        <v>9183.7000000000007</v>
      </c>
      <c r="J160" s="79">
        <v>0</v>
      </c>
      <c r="K160" s="79">
        <v>0</v>
      </c>
    </row>
    <row r="161" spans="1:11" ht="57" customHeight="1" x14ac:dyDescent="0.2">
      <c r="A161" s="2" t="s">
        <v>325</v>
      </c>
      <c r="B161" s="2"/>
      <c r="C161" s="2"/>
      <c r="D161" s="70" t="s">
        <v>326</v>
      </c>
      <c r="E161" s="129"/>
      <c r="F161" s="130"/>
      <c r="G161" s="131"/>
      <c r="H161" s="129"/>
      <c r="I161" s="79">
        <f>I162</f>
        <v>2330</v>
      </c>
      <c r="J161" s="79">
        <f>J162</f>
        <v>2330</v>
      </c>
      <c r="K161" s="79">
        <f>K162</f>
        <v>2330</v>
      </c>
    </row>
    <row r="162" spans="1:11" ht="40.15" customHeight="1" x14ac:dyDescent="0.2">
      <c r="A162" s="2" t="s">
        <v>174</v>
      </c>
      <c r="B162" s="2"/>
      <c r="C162" s="2"/>
      <c r="D162" s="70" t="s">
        <v>327</v>
      </c>
      <c r="E162" s="129"/>
      <c r="F162" s="130"/>
      <c r="G162" s="131"/>
      <c r="H162" s="129"/>
      <c r="I162" s="79">
        <f t="shared" ref="I162:K162" si="29">I163</f>
        <v>2330</v>
      </c>
      <c r="J162" s="79">
        <f t="shared" si="29"/>
        <v>2330</v>
      </c>
      <c r="K162" s="79">
        <f t="shared" si="29"/>
        <v>2330</v>
      </c>
    </row>
    <row r="163" spans="1:11" ht="42" customHeight="1" x14ac:dyDescent="0.2">
      <c r="A163" s="2" t="s">
        <v>173</v>
      </c>
      <c r="B163" s="2"/>
      <c r="C163" s="2"/>
      <c r="D163" s="70" t="s">
        <v>327</v>
      </c>
      <c r="E163" s="129" t="s">
        <v>647</v>
      </c>
      <c r="F163" s="130" t="s">
        <v>33</v>
      </c>
      <c r="G163" s="131" t="s">
        <v>14</v>
      </c>
      <c r="H163" s="129" t="s">
        <v>105</v>
      </c>
      <c r="I163" s="79">
        <v>2330</v>
      </c>
      <c r="J163" s="79">
        <v>2330</v>
      </c>
      <c r="K163" s="79">
        <v>2330</v>
      </c>
    </row>
    <row r="164" spans="1:11" ht="38.25" x14ac:dyDescent="0.2">
      <c r="A164" s="2" t="s">
        <v>100</v>
      </c>
      <c r="B164" s="44"/>
      <c r="C164" s="44"/>
      <c r="D164" s="180" t="s">
        <v>328</v>
      </c>
      <c r="E164" s="44"/>
      <c r="F164" s="44"/>
      <c r="G164" s="44"/>
      <c r="H164" s="180"/>
      <c r="I164" s="162">
        <f>I165</f>
        <v>200</v>
      </c>
      <c r="J164" s="162">
        <f>J165</f>
        <v>100</v>
      </c>
      <c r="K164" s="162">
        <f>K165</f>
        <v>100</v>
      </c>
    </row>
    <row r="165" spans="1:11" ht="14.25" customHeight="1" x14ac:dyDescent="0.2">
      <c r="A165" s="2" t="s">
        <v>88</v>
      </c>
      <c r="B165" s="2" t="s">
        <v>80</v>
      </c>
      <c r="C165" s="2" t="s">
        <v>80</v>
      </c>
      <c r="D165" s="70" t="s">
        <v>329</v>
      </c>
      <c r="E165" s="129"/>
      <c r="F165" s="130"/>
      <c r="G165" s="131"/>
      <c r="H165" s="129"/>
      <c r="I165" s="79">
        <f t="shared" ref="I165:K165" si="30">I166</f>
        <v>200</v>
      </c>
      <c r="J165" s="79">
        <f t="shared" si="30"/>
        <v>100</v>
      </c>
      <c r="K165" s="79">
        <f t="shared" si="30"/>
        <v>100</v>
      </c>
    </row>
    <row r="166" spans="1:11" ht="14.25" customHeight="1" x14ac:dyDescent="0.2">
      <c r="A166" s="2" t="s">
        <v>80</v>
      </c>
      <c r="B166" s="2"/>
      <c r="C166" s="2"/>
      <c r="D166" s="70" t="s">
        <v>329</v>
      </c>
      <c r="E166" s="129" t="s">
        <v>647</v>
      </c>
      <c r="F166" s="130" t="s">
        <v>33</v>
      </c>
      <c r="G166" s="131" t="s">
        <v>14</v>
      </c>
      <c r="H166" s="129" t="s">
        <v>81</v>
      </c>
      <c r="I166" s="79">
        <v>200</v>
      </c>
      <c r="J166" s="79">
        <v>100</v>
      </c>
      <c r="K166" s="79">
        <v>100</v>
      </c>
    </row>
    <row r="167" spans="1:11" ht="27" customHeight="1" x14ac:dyDescent="0.2">
      <c r="A167" s="2" t="s">
        <v>205</v>
      </c>
      <c r="B167" s="2"/>
      <c r="C167" s="2"/>
      <c r="D167" s="70" t="s">
        <v>317</v>
      </c>
      <c r="E167" s="129"/>
      <c r="F167" s="130"/>
      <c r="G167" s="131"/>
      <c r="H167" s="129"/>
      <c r="I167" s="79">
        <f t="shared" ref="I167:K168" si="31">I168</f>
        <v>2195.3000000000002</v>
      </c>
      <c r="J167" s="79">
        <f t="shared" si="31"/>
        <v>0</v>
      </c>
      <c r="K167" s="79">
        <f t="shared" si="31"/>
        <v>0</v>
      </c>
    </row>
    <row r="168" spans="1:11" ht="84" customHeight="1" x14ac:dyDescent="0.2">
      <c r="A168" s="2" t="s">
        <v>656</v>
      </c>
      <c r="B168" s="2"/>
      <c r="C168" s="2"/>
      <c r="D168" s="70" t="s">
        <v>655</v>
      </c>
      <c r="E168" s="129"/>
      <c r="F168" s="130"/>
      <c r="G168" s="131"/>
      <c r="H168" s="129"/>
      <c r="I168" s="79">
        <f t="shared" si="31"/>
        <v>2195.3000000000002</v>
      </c>
      <c r="J168" s="79">
        <f t="shared" si="31"/>
        <v>0</v>
      </c>
      <c r="K168" s="79">
        <f t="shared" si="31"/>
        <v>0</v>
      </c>
    </row>
    <row r="169" spans="1:11" ht="36.6" customHeight="1" x14ac:dyDescent="0.2">
      <c r="A169" s="202" t="s">
        <v>182</v>
      </c>
      <c r="B169" s="2"/>
      <c r="C169" s="2"/>
      <c r="D169" s="70" t="s">
        <v>655</v>
      </c>
      <c r="E169" s="129" t="s">
        <v>647</v>
      </c>
      <c r="F169" s="130" t="s">
        <v>33</v>
      </c>
      <c r="G169" s="131" t="s">
        <v>12</v>
      </c>
      <c r="H169" s="129" t="s">
        <v>57</v>
      </c>
      <c r="I169" s="79">
        <v>2195.3000000000002</v>
      </c>
      <c r="J169" s="79">
        <v>0</v>
      </c>
      <c r="K169" s="79">
        <v>0</v>
      </c>
    </row>
    <row r="170" spans="1:11" ht="27.6" customHeight="1" x14ac:dyDescent="0.2">
      <c r="A170" s="2" t="s">
        <v>208</v>
      </c>
      <c r="B170" s="2"/>
      <c r="C170" s="2"/>
      <c r="D170" s="70" t="s">
        <v>319</v>
      </c>
      <c r="E170" s="129"/>
      <c r="F170" s="130"/>
      <c r="G170" s="131"/>
      <c r="H170" s="129"/>
      <c r="I170" s="79">
        <f t="shared" ref="I170:K171" si="32">I171</f>
        <v>0</v>
      </c>
      <c r="J170" s="79">
        <f t="shared" si="32"/>
        <v>1356.9</v>
      </c>
      <c r="K170" s="79">
        <f t="shared" si="32"/>
        <v>0</v>
      </c>
    </row>
    <row r="171" spans="1:11" ht="73.900000000000006" customHeight="1" x14ac:dyDescent="0.2">
      <c r="A171" s="2" t="s">
        <v>521</v>
      </c>
      <c r="B171" s="2"/>
      <c r="C171" s="2"/>
      <c r="D171" s="70" t="s">
        <v>522</v>
      </c>
      <c r="E171" s="129"/>
      <c r="F171" s="130"/>
      <c r="G171" s="131"/>
      <c r="H171" s="129"/>
      <c r="I171" s="79">
        <f t="shared" si="32"/>
        <v>0</v>
      </c>
      <c r="J171" s="79">
        <f t="shared" si="32"/>
        <v>1356.9</v>
      </c>
      <c r="K171" s="79">
        <f t="shared" si="32"/>
        <v>0</v>
      </c>
    </row>
    <row r="172" spans="1:11" ht="20.25" customHeight="1" x14ac:dyDescent="0.2">
      <c r="A172" s="2" t="s">
        <v>80</v>
      </c>
      <c r="B172" s="2"/>
      <c r="C172" s="2"/>
      <c r="D172" s="70" t="s">
        <v>522</v>
      </c>
      <c r="E172" s="129" t="s">
        <v>647</v>
      </c>
      <c r="F172" s="130" t="s">
        <v>33</v>
      </c>
      <c r="G172" s="131" t="s">
        <v>12</v>
      </c>
      <c r="H172" s="129" t="s">
        <v>81</v>
      </c>
      <c r="I172" s="79">
        <v>0</v>
      </c>
      <c r="J172" s="79">
        <v>1356.9</v>
      </c>
      <c r="K172" s="79">
        <v>0</v>
      </c>
    </row>
    <row r="173" spans="1:11" ht="31.5" customHeight="1" x14ac:dyDescent="0.2">
      <c r="A173" s="2" t="s">
        <v>207</v>
      </c>
      <c r="B173" s="2"/>
      <c r="C173" s="2"/>
      <c r="D173" s="70" t="s">
        <v>318</v>
      </c>
      <c r="E173" s="129"/>
      <c r="F173" s="130"/>
      <c r="G173" s="131"/>
      <c r="H173" s="129"/>
      <c r="I173" s="79">
        <f t="shared" ref="I173:K174" si="33">I174</f>
        <v>10018.4</v>
      </c>
      <c r="J173" s="79">
        <f t="shared" si="33"/>
        <v>0</v>
      </c>
      <c r="K173" s="79">
        <f t="shared" si="33"/>
        <v>0</v>
      </c>
    </row>
    <row r="174" spans="1:11" ht="57.6" customHeight="1" x14ac:dyDescent="0.2">
      <c r="A174" s="2" t="s">
        <v>658</v>
      </c>
      <c r="B174" s="2"/>
      <c r="C174" s="2"/>
      <c r="D174" s="70" t="s">
        <v>657</v>
      </c>
      <c r="E174" s="129"/>
      <c r="F174" s="130"/>
      <c r="G174" s="131"/>
      <c r="H174" s="129"/>
      <c r="I174" s="79">
        <f t="shared" si="33"/>
        <v>10018.4</v>
      </c>
      <c r="J174" s="79">
        <f t="shared" si="33"/>
        <v>0</v>
      </c>
      <c r="K174" s="79">
        <f t="shared" si="33"/>
        <v>0</v>
      </c>
    </row>
    <row r="175" spans="1:11" ht="31.9" customHeight="1" x14ac:dyDescent="0.2">
      <c r="A175" s="202" t="s">
        <v>182</v>
      </c>
      <c r="B175" s="2"/>
      <c r="C175" s="2"/>
      <c r="D175" s="70" t="s">
        <v>657</v>
      </c>
      <c r="E175" s="129" t="s">
        <v>647</v>
      </c>
      <c r="F175" s="130" t="s">
        <v>33</v>
      </c>
      <c r="G175" s="131" t="s">
        <v>12</v>
      </c>
      <c r="H175" s="129" t="s">
        <v>57</v>
      </c>
      <c r="I175" s="79">
        <v>10018.4</v>
      </c>
      <c r="J175" s="79">
        <v>0</v>
      </c>
      <c r="K175" s="79">
        <v>0</v>
      </c>
    </row>
    <row r="176" spans="1:11" ht="46.15" customHeight="1" x14ac:dyDescent="0.2">
      <c r="A176" s="2" t="s">
        <v>644</v>
      </c>
      <c r="B176" s="2"/>
      <c r="C176" s="2"/>
      <c r="D176" s="70" t="s">
        <v>645</v>
      </c>
      <c r="E176" s="129"/>
      <c r="F176" s="130"/>
      <c r="G176" s="131"/>
      <c r="H176" s="129"/>
      <c r="I176" s="79">
        <f>I177</f>
        <v>752.4</v>
      </c>
      <c r="J176" s="79">
        <f t="shared" ref="J176:K177" si="34">J177</f>
        <v>752.4</v>
      </c>
      <c r="K176" s="79">
        <f t="shared" si="34"/>
        <v>752.4</v>
      </c>
    </row>
    <row r="177" spans="1:11" ht="64.150000000000006" customHeight="1" x14ac:dyDescent="0.2">
      <c r="A177" s="2" t="s">
        <v>664</v>
      </c>
      <c r="B177" s="2"/>
      <c r="C177" s="2"/>
      <c r="D177" s="70" t="s">
        <v>646</v>
      </c>
      <c r="E177" s="129"/>
      <c r="F177" s="130"/>
      <c r="G177" s="131"/>
      <c r="H177" s="129"/>
      <c r="I177" s="79">
        <f>I178</f>
        <v>752.4</v>
      </c>
      <c r="J177" s="79">
        <f t="shared" si="34"/>
        <v>752.4</v>
      </c>
      <c r="K177" s="79">
        <f t="shared" si="34"/>
        <v>752.4</v>
      </c>
    </row>
    <row r="178" spans="1:11" ht="18.75" customHeight="1" x14ac:dyDescent="0.2">
      <c r="A178" s="2" t="s">
        <v>80</v>
      </c>
      <c r="B178" s="2"/>
      <c r="C178" s="2"/>
      <c r="D178" s="70" t="s">
        <v>646</v>
      </c>
      <c r="E178" s="129" t="s">
        <v>647</v>
      </c>
      <c r="F178" s="130" t="s">
        <v>33</v>
      </c>
      <c r="G178" s="131" t="s">
        <v>12</v>
      </c>
      <c r="H178" s="129" t="s">
        <v>81</v>
      </c>
      <c r="I178" s="79">
        <v>752.4</v>
      </c>
      <c r="J178" s="79">
        <v>752.4</v>
      </c>
      <c r="K178" s="79">
        <v>752.4</v>
      </c>
    </row>
    <row r="179" spans="1:11" ht="45.6" customHeight="1" x14ac:dyDescent="0.2">
      <c r="A179" s="2" t="s">
        <v>330</v>
      </c>
      <c r="B179" s="2"/>
      <c r="C179" s="2"/>
      <c r="D179" s="70" t="s">
        <v>331</v>
      </c>
      <c r="E179" s="129"/>
      <c r="F179" s="130"/>
      <c r="G179" s="131"/>
      <c r="H179" s="129"/>
      <c r="I179" s="79">
        <f>I181+I183</f>
        <v>360</v>
      </c>
      <c r="J179" s="79">
        <f>J181+J183</f>
        <v>360</v>
      </c>
      <c r="K179" s="79">
        <f>K181+K183</f>
        <v>360</v>
      </c>
    </row>
    <row r="180" spans="1:11" ht="15" customHeight="1" x14ac:dyDescent="0.2">
      <c r="A180" s="202" t="s">
        <v>93</v>
      </c>
      <c r="B180" s="2"/>
      <c r="C180" s="2"/>
      <c r="D180" s="135" t="s">
        <v>337</v>
      </c>
      <c r="E180" s="129"/>
      <c r="F180" s="130"/>
      <c r="G180" s="131"/>
      <c r="H180" s="129"/>
      <c r="I180" s="79">
        <f>I181</f>
        <v>210</v>
      </c>
      <c r="J180" s="79">
        <f>J181</f>
        <v>210</v>
      </c>
      <c r="K180" s="79">
        <f>K181</f>
        <v>210</v>
      </c>
    </row>
    <row r="181" spans="1:11" ht="14.25" customHeight="1" x14ac:dyDescent="0.2">
      <c r="A181" s="202" t="s">
        <v>80</v>
      </c>
      <c r="B181" s="2"/>
      <c r="C181" s="2"/>
      <c r="D181" s="135" t="s">
        <v>337</v>
      </c>
      <c r="E181" s="129" t="s">
        <v>647</v>
      </c>
      <c r="F181" s="130" t="s">
        <v>33</v>
      </c>
      <c r="G181" s="131" t="s">
        <v>33</v>
      </c>
      <c r="H181" s="129" t="s">
        <v>81</v>
      </c>
      <c r="I181" s="79">
        <v>210</v>
      </c>
      <c r="J181" s="79">
        <v>210</v>
      </c>
      <c r="K181" s="79">
        <v>210</v>
      </c>
    </row>
    <row r="182" spans="1:11" ht="43.9" customHeight="1" x14ac:dyDescent="0.2">
      <c r="A182" s="2" t="s">
        <v>89</v>
      </c>
      <c r="B182" s="2" t="s">
        <v>89</v>
      </c>
      <c r="C182" s="2" t="s">
        <v>89</v>
      </c>
      <c r="D182" s="70" t="s">
        <v>332</v>
      </c>
      <c r="E182" s="129"/>
      <c r="F182" s="130"/>
      <c r="G182" s="131"/>
      <c r="H182" s="129"/>
      <c r="I182" s="79">
        <f>I183</f>
        <v>150</v>
      </c>
      <c r="J182" s="79">
        <f>J183</f>
        <v>150</v>
      </c>
      <c r="K182" s="79">
        <f>K183</f>
        <v>150</v>
      </c>
    </row>
    <row r="183" spans="1:11" ht="15" customHeight="1" x14ac:dyDescent="0.2">
      <c r="A183" s="2" t="s">
        <v>80</v>
      </c>
      <c r="B183" s="2" t="s">
        <v>80</v>
      </c>
      <c r="C183" s="2" t="s">
        <v>80</v>
      </c>
      <c r="D183" s="70" t="s">
        <v>332</v>
      </c>
      <c r="E183" s="129" t="s">
        <v>647</v>
      </c>
      <c r="F183" s="130" t="s">
        <v>33</v>
      </c>
      <c r="G183" s="131" t="s">
        <v>14</v>
      </c>
      <c r="H183" s="129" t="s">
        <v>81</v>
      </c>
      <c r="I183" s="79">
        <v>150</v>
      </c>
      <c r="J183" s="79">
        <v>150</v>
      </c>
      <c r="K183" s="79">
        <v>150</v>
      </c>
    </row>
    <row r="184" spans="1:11" ht="58.5" customHeight="1" x14ac:dyDescent="0.2">
      <c r="A184" s="2" t="s">
        <v>129</v>
      </c>
      <c r="B184" s="2"/>
      <c r="C184" s="2"/>
      <c r="D184" s="70" t="s">
        <v>392</v>
      </c>
      <c r="E184" s="129"/>
      <c r="F184" s="130"/>
      <c r="G184" s="131"/>
      <c r="H184" s="129"/>
      <c r="I184" s="79">
        <f t="shared" ref="I184:K185" si="35">I185</f>
        <v>200</v>
      </c>
      <c r="J184" s="79">
        <f t="shared" si="35"/>
        <v>200</v>
      </c>
      <c r="K184" s="79">
        <f t="shared" si="35"/>
        <v>200</v>
      </c>
    </row>
    <row r="185" spans="1:11" ht="42" customHeight="1" x14ac:dyDescent="0.2">
      <c r="A185" s="2" t="s">
        <v>599</v>
      </c>
      <c r="B185" s="2"/>
      <c r="C185" s="2"/>
      <c r="D185" s="135" t="s">
        <v>393</v>
      </c>
      <c r="E185" s="129"/>
      <c r="F185" s="130"/>
      <c r="G185" s="131"/>
      <c r="H185" s="129"/>
      <c r="I185" s="79">
        <f t="shared" si="35"/>
        <v>200</v>
      </c>
      <c r="J185" s="79">
        <f t="shared" si="35"/>
        <v>200</v>
      </c>
      <c r="K185" s="79">
        <f t="shared" si="35"/>
        <v>200</v>
      </c>
    </row>
    <row r="186" spans="1:11" ht="40.5" customHeight="1" x14ac:dyDescent="0.2">
      <c r="A186" s="2" t="s">
        <v>182</v>
      </c>
      <c r="B186" s="2"/>
      <c r="C186" s="2"/>
      <c r="D186" s="135" t="s">
        <v>393</v>
      </c>
      <c r="E186" s="129" t="s">
        <v>647</v>
      </c>
      <c r="F186" s="130" t="s">
        <v>15</v>
      </c>
      <c r="G186" s="131" t="s">
        <v>10</v>
      </c>
      <c r="H186" s="129" t="s">
        <v>57</v>
      </c>
      <c r="I186" s="79">
        <v>200</v>
      </c>
      <c r="J186" s="79">
        <v>200</v>
      </c>
      <c r="K186" s="79">
        <v>200</v>
      </c>
    </row>
    <row r="187" spans="1:11" s="137" customFormat="1" ht="30" customHeight="1" x14ac:dyDescent="0.25">
      <c r="A187" s="9" t="s">
        <v>340</v>
      </c>
      <c r="B187" s="9"/>
      <c r="C187" s="9"/>
      <c r="D187" s="125" t="s">
        <v>341</v>
      </c>
      <c r="E187" s="126"/>
      <c r="F187" s="127"/>
      <c r="G187" s="136"/>
      <c r="H187" s="126"/>
      <c r="I187" s="132">
        <f>I188+I195+I202</f>
        <v>50927.399999999994</v>
      </c>
      <c r="J187" s="132">
        <f t="shared" ref="J187:K187" si="36">J188+J195+J202</f>
        <v>52150.9</v>
      </c>
      <c r="K187" s="132">
        <f t="shared" si="36"/>
        <v>53927.1</v>
      </c>
    </row>
    <row r="188" spans="1:11" ht="105.6" customHeight="1" x14ac:dyDescent="0.2">
      <c r="A188" s="2" t="s">
        <v>600</v>
      </c>
      <c r="B188" s="2"/>
      <c r="C188" s="2"/>
      <c r="D188" s="70" t="s">
        <v>342</v>
      </c>
      <c r="E188" s="129"/>
      <c r="F188" s="130"/>
      <c r="G188" s="131"/>
      <c r="H188" s="225"/>
      <c r="I188" s="79">
        <f>I189+I193</f>
        <v>44280.7</v>
      </c>
      <c r="J188" s="79">
        <f t="shared" ref="J188:K188" si="37">J189+J193</f>
        <v>46061.600000000006</v>
      </c>
      <c r="K188" s="79">
        <f t="shared" si="37"/>
        <v>47837.8</v>
      </c>
    </row>
    <row r="189" spans="1:11" ht="36" customHeight="1" x14ac:dyDescent="0.2">
      <c r="A189" s="2" t="s">
        <v>160</v>
      </c>
      <c r="B189" s="2"/>
      <c r="C189" s="2"/>
      <c r="D189" s="70" t="s">
        <v>343</v>
      </c>
      <c r="E189" s="129"/>
      <c r="F189" s="130"/>
      <c r="G189" s="131"/>
      <c r="H189" s="225"/>
      <c r="I189" s="79">
        <f>I190+I191+I192</f>
        <v>17792.3</v>
      </c>
      <c r="J189" s="79">
        <f t="shared" ref="J189:K189" si="38">J190+J191+J192</f>
        <v>20146.7</v>
      </c>
      <c r="K189" s="79">
        <f t="shared" si="38"/>
        <v>22685.1</v>
      </c>
    </row>
    <row r="190" spans="1:11" ht="18.75" customHeight="1" x14ac:dyDescent="0.2">
      <c r="A190" s="2" t="s">
        <v>73</v>
      </c>
      <c r="B190" s="2"/>
      <c r="C190" s="2"/>
      <c r="D190" s="70" t="s">
        <v>343</v>
      </c>
      <c r="E190" s="129" t="s">
        <v>552</v>
      </c>
      <c r="F190" s="130" t="s">
        <v>33</v>
      </c>
      <c r="G190" s="131" t="s">
        <v>23</v>
      </c>
      <c r="H190" s="225">
        <v>110</v>
      </c>
      <c r="I190" s="79">
        <v>16238.1</v>
      </c>
      <c r="J190" s="79">
        <v>18521.2</v>
      </c>
      <c r="K190" s="79">
        <v>21059.599999999999</v>
      </c>
    </row>
    <row r="191" spans="1:11" ht="31.7" customHeight="1" x14ac:dyDescent="0.2">
      <c r="A191" s="2" t="s">
        <v>182</v>
      </c>
      <c r="B191" s="2"/>
      <c r="C191" s="2"/>
      <c r="D191" s="70" t="s">
        <v>343</v>
      </c>
      <c r="E191" s="129" t="s">
        <v>552</v>
      </c>
      <c r="F191" s="130" t="s">
        <v>33</v>
      </c>
      <c r="G191" s="131" t="s">
        <v>23</v>
      </c>
      <c r="H191" s="225">
        <v>240</v>
      </c>
      <c r="I191" s="79">
        <v>1552.5</v>
      </c>
      <c r="J191" s="79">
        <v>1625.5</v>
      </c>
      <c r="K191" s="79">
        <v>1625.5</v>
      </c>
    </row>
    <row r="192" spans="1:11" ht="31.7" customHeight="1" x14ac:dyDescent="0.2">
      <c r="A192" s="138" t="s">
        <v>161</v>
      </c>
      <c r="B192" s="2"/>
      <c r="C192" s="2"/>
      <c r="D192" s="70" t="s">
        <v>343</v>
      </c>
      <c r="E192" s="129" t="s">
        <v>552</v>
      </c>
      <c r="F192" s="130" t="s">
        <v>33</v>
      </c>
      <c r="G192" s="131" t="s">
        <v>23</v>
      </c>
      <c r="H192" s="225">
        <v>320</v>
      </c>
      <c r="I192" s="79">
        <v>1.7</v>
      </c>
      <c r="J192" s="79">
        <v>0</v>
      </c>
      <c r="K192" s="79">
        <v>0</v>
      </c>
    </row>
    <row r="193" spans="1:11" ht="53.25" customHeight="1" x14ac:dyDescent="0.2">
      <c r="A193" s="2" t="s">
        <v>181</v>
      </c>
      <c r="B193" s="2"/>
      <c r="C193" s="2"/>
      <c r="D193" s="70" t="s">
        <v>344</v>
      </c>
      <c r="E193" s="129"/>
      <c r="F193" s="130"/>
      <c r="G193" s="131"/>
      <c r="H193" s="225"/>
      <c r="I193" s="79">
        <f>I194</f>
        <v>26488.400000000001</v>
      </c>
      <c r="J193" s="79">
        <f>J194</f>
        <v>25914.9</v>
      </c>
      <c r="K193" s="79">
        <f>K194</f>
        <v>25152.7</v>
      </c>
    </row>
    <row r="194" spans="1:11" ht="24.75" customHeight="1" x14ac:dyDescent="0.2">
      <c r="A194" s="2" t="s">
        <v>73</v>
      </c>
      <c r="B194" s="2"/>
      <c r="C194" s="2"/>
      <c r="D194" s="70" t="s">
        <v>344</v>
      </c>
      <c r="E194" s="129" t="s">
        <v>552</v>
      </c>
      <c r="F194" s="130" t="s">
        <v>33</v>
      </c>
      <c r="G194" s="131" t="s">
        <v>23</v>
      </c>
      <c r="H194" s="225">
        <v>110</v>
      </c>
      <c r="I194" s="79">
        <v>26488.400000000001</v>
      </c>
      <c r="J194" s="79">
        <v>25914.9</v>
      </c>
      <c r="K194" s="79">
        <v>25152.7</v>
      </c>
    </row>
    <row r="195" spans="1:11" ht="47.25" customHeight="1" x14ac:dyDescent="0.2">
      <c r="A195" s="2" t="s">
        <v>601</v>
      </c>
      <c r="B195" s="2"/>
      <c r="C195" s="2"/>
      <c r="D195" s="70" t="s">
        <v>345</v>
      </c>
      <c r="E195" s="129"/>
      <c r="F195" s="130"/>
      <c r="G195" s="131"/>
      <c r="H195" s="225"/>
      <c r="I195" s="79">
        <f>I196+I200</f>
        <v>5831.5</v>
      </c>
      <c r="J195" s="79">
        <f>J196+J200</f>
        <v>5504.1</v>
      </c>
      <c r="K195" s="79">
        <f>K196+K200</f>
        <v>5504.1</v>
      </c>
    </row>
    <row r="196" spans="1:11" ht="29.25" customHeight="1" x14ac:dyDescent="0.2">
      <c r="A196" s="2" t="s">
        <v>53</v>
      </c>
      <c r="B196" s="2"/>
      <c r="C196" s="2"/>
      <c r="D196" s="70" t="s">
        <v>346</v>
      </c>
      <c r="E196" s="129"/>
      <c r="F196" s="130"/>
      <c r="G196" s="131"/>
      <c r="H196" s="225"/>
      <c r="I196" s="79">
        <f t="shared" ref="I196:J196" si="39">I197+I198+I199</f>
        <v>3926</v>
      </c>
      <c r="J196" s="79">
        <f t="shared" si="39"/>
        <v>3598.6</v>
      </c>
      <c r="K196" s="79">
        <f t="shared" ref="K196" si="40">K197+K198+K199</f>
        <v>3598.6</v>
      </c>
    </row>
    <row r="197" spans="1:11" ht="30.75" customHeight="1" x14ac:dyDescent="0.2">
      <c r="A197" s="2" t="s">
        <v>54</v>
      </c>
      <c r="B197" s="2"/>
      <c r="C197" s="2"/>
      <c r="D197" s="70" t="s">
        <v>346</v>
      </c>
      <c r="E197" s="129" t="s">
        <v>647</v>
      </c>
      <c r="F197" s="130" t="s">
        <v>33</v>
      </c>
      <c r="G197" s="131" t="s">
        <v>23</v>
      </c>
      <c r="H197" s="225">
        <v>120</v>
      </c>
      <c r="I197" s="79">
        <v>3230.6</v>
      </c>
      <c r="J197" s="79">
        <v>3230.6</v>
      </c>
      <c r="K197" s="79">
        <v>3230.6</v>
      </c>
    </row>
    <row r="198" spans="1:11" ht="27" customHeight="1" x14ac:dyDescent="0.2">
      <c r="A198" s="2" t="s">
        <v>182</v>
      </c>
      <c r="B198" s="2"/>
      <c r="C198" s="2"/>
      <c r="D198" s="70" t="s">
        <v>346</v>
      </c>
      <c r="E198" s="129" t="s">
        <v>647</v>
      </c>
      <c r="F198" s="130" t="s">
        <v>33</v>
      </c>
      <c r="G198" s="131" t="s">
        <v>23</v>
      </c>
      <c r="H198" s="225">
        <v>240</v>
      </c>
      <c r="I198" s="79">
        <v>689.4</v>
      </c>
      <c r="J198" s="79">
        <v>362</v>
      </c>
      <c r="K198" s="79">
        <v>362</v>
      </c>
    </row>
    <row r="199" spans="1:11" ht="13.7" customHeight="1" x14ac:dyDescent="0.2">
      <c r="A199" s="2" t="s">
        <v>58</v>
      </c>
      <c r="B199" s="2"/>
      <c r="C199" s="2"/>
      <c r="D199" s="70" t="s">
        <v>346</v>
      </c>
      <c r="E199" s="129" t="s">
        <v>647</v>
      </c>
      <c r="F199" s="130" t="s">
        <v>33</v>
      </c>
      <c r="G199" s="131" t="s">
        <v>23</v>
      </c>
      <c r="H199" s="225">
        <v>850</v>
      </c>
      <c r="I199" s="79">
        <v>6</v>
      </c>
      <c r="J199" s="79">
        <v>6</v>
      </c>
      <c r="K199" s="79">
        <v>6</v>
      </c>
    </row>
    <row r="200" spans="1:11" ht="56.45" customHeight="1" x14ac:dyDescent="0.2">
      <c r="A200" s="2" t="s">
        <v>181</v>
      </c>
      <c r="B200" s="2"/>
      <c r="C200" s="2"/>
      <c r="D200" s="70" t="s">
        <v>415</v>
      </c>
      <c r="E200" s="129"/>
      <c r="F200" s="130"/>
      <c r="G200" s="131"/>
      <c r="H200" s="225"/>
      <c r="I200" s="79">
        <f>I201</f>
        <v>1905.5</v>
      </c>
      <c r="J200" s="79">
        <f>J201</f>
        <v>1905.5</v>
      </c>
      <c r="K200" s="79">
        <f>K201</f>
        <v>1905.5</v>
      </c>
    </row>
    <row r="201" spans="1:11" ht="31.9" customHeight="1" x14ac:dyDescent="0.2">
      <c r="A201" s="2" t="s">
        <v>54</v>
      </c>
      <c r="B201" s="2"/>
      <c r="C201" s="2"/>
      <c r="D201" s="70" t="s">
        <v>415</v>
      </c>
      <c r="E201" s="129" t="s">
        <v>647</v>
      </c>
      <c r="F201" s="130" t="s">
        <v>33</v>
      </c>
      <c r="G201" s="131" t="s">
        <v>23</v>
      </c>
      <c r="H201" s="225">
        <v>120</v>
      </c>
      <c r="I201" s="79">
        <v>1905.5</v>
      </c>
      <c r="J201" s="79">
        <v>1905.5</v>
      </c>
      <c r="K201" s="79">
        <v>1905.5</v>
      </c>
    </row>
    <row r="202" spans="1:11" ht="31.9" customHeight="1" x14ac:dyDescent="0.2">
      <c r="A202" s="2" t="s">
        <v>651</v>
      </c>
      <c r="B202" s="2"/>
      <c r="C202" s="2"/>
      <c r="D202" s="70" t="s">
        <v>652</v>
      </c>
      <c r="E202" s="129"/>
      <c r="F202" s="130"/>
      <c r="G202" s="131"/>
      <c r="H202" s="225"/>
      <c r="I202" s="79">
        <f t="shared" ref="I202:K203" si="41">I203</f>
        <v>815.2</v>
      </c>
      <c r="J202" s="79">
        <f t="shared" si="41"/>
        <v>585.20000000000005</v>
      </c>
      <c r="K202" s="79">
        <f t="shared" si="41"/>
        <v>585.20000000000005</v>
      </c>
    </row>
    <row r="203" spans="1:11" ht="63" customHeight="1" x14ac:dyDescent="0.2">
      <c r="A203" s="2" t="s">
        <v>653</v>
      </c>
      <c r="B203" s="2"/>
      <c r="C203" s="2"/>
      <c r="D203" s="70" t="s">
        <v>654</v>
      </c>
      <c r="E203" s="129"/>
      <c r="F203" s="130"/>
      <c r="G203" s="131"/>
      <c r="H203" s="225"/>
      <c r="I203" s="79">
        <f t="shared" si="41"/>
        <v>815.2</v>
      </c>
      <c r="J203" s="79">
        <f t="shared" si="41"/>
        <v>585.20000000000005</v>
      </c>
      <c r="K203" s="79">
        <f t="shared" si="41"/>
        <v>585.20000000000005</v>
      </c>
    </row>
    <row r="204" spans="1:11" ht="39.6" customHeight="1" x14ac:dyDescent="0.2">
      <c r="A204" s="2" t="s">
        <v>182</v>
      </c>
      <c r="B204" s="2"/>
      <c r="C204" s="2"/>
      <c r="D204" s="70" t="s">
        <v>654</v>
      </c>
      <c r="E204" s="129" t="s">
        <v>647</v>
      </c>
      <c r="F204" s="130" t="s">
        <v>33</v>
      </c>
      <c r="G204" s="131" t="s">
        <v>23</v>
      </c>
      <c r="H204" s="225">
        <v>240</v>
      </c>
      <c r="I204" s="79">
        <v>815.2</v>
      </c>
      <c r="J204" s="79">
        <v>585.20000000000005</v>
      </c>
      <c r="K204" s="79">
        <v>585.20000000000005</v>
      </c>
    </row>
    <row r="205" spans="1:11" ht="57.75" customHeight="1" x14ac:dyDescent="0.2">
      <c r="A205" s="22" t="s">
        <v>593</v>
      </c>
      <c r="B205" s="2"/>
      <c r="C205" s="2"/>
      <c r="D205" s="73" t="s">
        <v>350</v>
      </c>
      <c r="E205" s="129"/>
      <c r="F205" s="130"/>
      <c r="G205" s="131"/>
      <c r="H205" s="70"/>
      <c r="I205" s="158">
        <f>I206+I241+I248</f>
        <v>60183.599999999991</v>
      </c>
      <c r="J205" s="158">
        <f>J206+J241+J248</f>
        <v>53429.7</v>
      </c>
      <c r="K205" s="158">
        <f>K206+K241+K248</f>
        <v>55727.7</v>
      </c>
    </row>
    <row r="206" spans="1:11" ht="59.45" customHeight="1" x14ac:dyDescent="0.25">
      <c r="A206" s="176" t="s">
        <v>594</v>
      </c>
      <c r="B206" s="9"/>
      <c r="C206" s="9"/>
      <c r="D206" s="181" t="s">
        <v>351</v>
      </c>
      <c r="E206" s="126"/>
      <c r="F206" s="127"/>
      <c r="G206" s="136"/>
      <c r="H206" s="125"/>
      <c r="I206" s="132">
        <f>I207+I221+I229+I236+I212+I226</f>
        <v>58661.099999999991</v>
      </c>
      <c r="J206" s="132">
        <f t="shared" ref="J206:K206" si="42">J207+J221+J229+J236+J212</f>
        <v>51895.1</v>
      </c>
      <c r="K206" s="132">
        <f t="shared" si="42"/>
        <v>54159.7</v>
      </c>
    </row>
    <row r="207" spans="1:11" ht="43.15" customHeight="1" x14ac:dyDescent="0.2">
      <c r="A207" s="202" t="s">
        <v>352</v>
      </c>
      <c r="B207" s="2"/>
      <c r="C207" s="2"/>
      <c r="D207" s="135" t="s">
        <v>353</v>
      </c>
      <c r="E207" s="129"/>
      <c r="F207" s="130"/>
      <c r="G207" s="131"/>
      <c r="H207" s="70"/>
      <c r="I207" s="79">
        <f>I209+I211</f>
        <v>20126.099999999999</v>
      </c>
      <c r="J207" s="79">
        <f>J209+J211</f>
        <v>20851</v>
      </c>
      <c r="K207" s="79">
        <f>K209+K211</f>
        <v>21796</v>
      </c>
    </row>
    <row r="208" spans="1:11" ht="19.899999999999999" customHeight="1" x14ac:dyDescent="0.2">
      <c r="A208" s="202" t="s">
        <v>98</v>
      </c>
      <c r="B208" s="2"/>
      <c r="C208" s="2"/>
      <c r="D208" s="135" t="s">
        <v>354</v>
      </c>
      <c r="E208" s="129"/>
      <c r="F208" s="130"/>
      <c r="G208" s="131"/>
      <c r="H208" s="70"/>
      <c r="I208" s="79">
        <f>I209</f>
        <v>15074.9</v>
      </c>
      <c r="J208" s="79">
        <f>J209</f>
        <v>14880.5</v>
      </c>
      <c r="K208" s="79">
        <f>K209</f>
        <v>14880.5</v>
      </c>
    </row>
    <row r="209" spans="1:11" ht="16.149999999999999" customHeight="1" x14ac:dyDescent="0.2">
      <c r="A209" s="2" t="s">
        <v>80</v>
      </c>
      <c r="B209" s="2"/>
      <c r="C209" s="2"/>
      <c r="D209" s="135" t="s">
        <v>354</v>
      </c>
      <c r="E209" s="129" t="s">
        <v>552</v>
      </c>
      <c r="F209" s="130" t="s">
        <v>37</v>
      </c>
      <c r="G209" s="131" t="s">
        <v>10</v>
      </c>
      <c r="H209" s="70" t="s">
        <v>81</v>
      </c>
      <c r="I209" s="79">
        <v>15074.9</v>
      </c>
      <c r="J209" s="79">
        <v>14880.5</v>
      </c>
      <c r="K209" s="79">
        <v>14880.5</v>
      </c>
    </row>
    <row r="210" spans="1:11" ht="56.45" customHeight="1" x14ac:dyDescent="0.2">
      <c r="A210" s="2" t="s">
        <v>181</v>
      </c>
      <c r="B210" s="2"/>
      <c r="C210" s="2"/>
      <c r="D210" s="70" t="s">
        <v>355</v>
      </c>
      <c r="E210" s="129"/>
      <c r="F210" s="130"/>
      <c r="G210" s="131"/>
      <c r="H210" s="70"/>
      <c r="I210" s="79">
        <f>I211</f>
        <v>5051.2</v>
      </c>
      <c r="J210" s="79">
        <f>J211</f>
        <v>5970.5</v>
      </c>
      <c r="K210" s="79">
        <f>K211</f>
        <v>6915.5</v>
      </c>
    </row>
    <row r="211" spans="1:11" ht="22.15" customHeight="1" x14ac:dyDescent="0.2">
      <c r="A211" s="2" t="s">
        <v>80</v>
      </c>
      <c r="B211" s="2"/>
      <c r="C211" s="2"/>
      <c r="D211" s="70" t="s">
        <v>355</v>
      </c>
      <c r="E211" s="129" t="s">
        <v>552</v>
      </c>
      <c r="F211" s="130" t="s">
        <v>37</v>
      </c>
      <c r="G211" s="131" t="s">
        <v>10</v>
      </c>
      <c r="H211" s="70" t="s">
        <v>81</v>
      </c>
      <c r="I211" s="79">
        <v>5051.2</v>
      </c>
      <c r="J211" s="79">
        <v>5970.5</v>
      </c>
      <c r="K211" s="79">
        <v>6915.5</v>
      </c>
    </row>
    <row r="212" spans="1:11" ht="58.15" customHeight="1" x14ac:dyDescent="0.2">
      <c r="A212" s="2" t="s">
        <v>419</v>
      </c>
      <c r="B212" s="2"/>
      <c r="C212" s="2"/>
      <c r="D212" s="70" t="s">
        <v>420</v>
      </c>
      <c r="E212" s="129"/>
      <c r="F212" s="130"/>
      <c r="G212" s="131"/>
      <c r="H212" s="70"/>
      <c r="I212" s="79">
        <f>I215+I213+I217+I219</f>
        <v>20677.2</v>
      </c>
      <c r="J212" s="79">
        <f>J215+J213</f>
        <v>290</v>
      </c>
      <c r="K212" s="79">
        <v>0</v>
      </c>
    </row>
    <row r="213" spans="1:11" ht="22.9" customHeight="1" x14ac:dyDescent="0.2">
      <c r="A213" s="202" t="s">
        <v>98</v>
      </c>
      <c r="B213" s="2"/>
      <c r="C213" s="2"/>
      <c r="D213" s="70" t="s">
        <v>492</v>
      </c>
      <c r="E213" s="129"/>
      <c r="F213" s="130"/>
      <c r="G213" s="131"/>
      <c r="H213" s="70"/>
      <c r="I213" s="79">
        <f>I214</f>
        <v>871.6</v>
      </c>
      <c r="J213" s="79">
        <f>J214</f>
        <v>0</v>
      </c>
      <c r="K213" s="79">
        <f>K214</f>
        <v>0</v>
      </c>
    </row>
    <row r="214" spans="1:11" ht="23.45" customHeight="1" x14ac:dyDescent="0.2">
      <c r="A214" s="2" t="s">
        <v>80</v>
      </c>
      <c r="B214" s="2"/>
      <c r="C214" s="2"/>
      <c r="D214" s="70" t="s">
        <v>492</v>
      </c>
      <c r="E214" s="129" t="s">
        <v>552</v>
      </c>
      <c r="F214" s="130" t="s">
        <v>37</v>
      </c>
      <c r="G214" s="131" t="s">
        <v>10</v>
      </c>
      <c r="H214" s="70" t="s">
        <v>81</v>
      </c>
      <c r="I214" s="79">
        <v>871.6</v>
      </c>
      <c r="J214" s="79">
        <v>0</v>
      </c>
      <c r="K214" s="79">
        <v>0</v>
      </c>
    </row>
    <row r="215" spans="1:11" ht="48.6" customHeight="1" x14ac:dyDescent="0.2">
      <c r="A215" s="2" t="s">
        <v>693</v>
      </c>
      <c r="B215" s="2"/>
      <c r="C215" s="2"/>
      <c r="D215" s="70" t="s">
        <v>461</v>
      </c>
      <c r="E215" s="129"/>
      <c r="F215" s="130"/>
      <c r="G215" s="131"/>
      <c r="H215" s="70"/>
      <c r="I215" s="79">
        <f>I216</f>
        <v>0</v>
      </c>
      <c r="J215" s="79">
        <f>J216</f>
        <v>290</v>
      </c>
      <c r="K215" s="79">
        <v>0</v>
      </c>
    </row>
    <row r="216" spans="1:11" ht="22.5" customHeight="1" x14ac:dyDescent="0.2">
      <c r="A216" s="2" t="s">
        <v>80</v>
      </c>
      <c r="B216" s="2"/>
      <c r="C216" s="2"/>
      <c r="D216" s="70" t="s">
        <v>461</v>
      </c>
      <c r="E216" s="129" t="s">
        <v>552</v>
      </c>
      <c r="F216" s="130" t="s">
        <v>37</v>
      </c>
      <c r="G216" s="131" t="s">
        <v>10</v>
      </c>
      <c r="H216" s="70" t="s">
        <v>81</v>
      </c>
      <c r="I216" s="79">
        <v>0</v>
      </c>
      <c r="J216" s="79">
        <v>290</v>
      </c>
      <c r="K216" s="79">
        <v>0</v>
      </c>
    </row>
    <row r="217" spans="1:11" ht="27" customHeight="1" x14ac:dyDescent="0.2">
      <c r="A217" s="2" t="s">
        <v>692</v>
      </c>
      <c r="B217" s="2"/>
      <c r="C217" s="2"/>
      <c r="D217" s="70" t="s">
        <v>650</v>
      </c>
      <c r="E217" s="129"/>
      <c r="F217" s="130"/>
      <c r="G217" s="131"/>
      <c r="H217" s="70"/>
      <c r="I217" s="79">
        <f>I218</f>
        <v>18623.400000000001</v>
      </c>
      <c r="J217" s="79">
        <f>J218</f>
        <v>0</v>
      </c>
      <c r="K217" s="79">
        <f>K218</f>
        <v>0</v>
      </c>
    </row>
    <row r="218" spans="1:11" ht="22.5" customHeight="1" x14ac:dyDescent="0.2">
      <c r="A218" s="2" t="s">
        <v>80</v>
      </c>
      <c r="B218" s="2"/>
      <c r="C218" s="2"/>
      <c r="D218" s="70" t="s">
        <v>650</v>
      </c>
      <c r="E218" s="129" t="s">
        <v>552</v>
      </c>
      <c r="F218" s="130" t="s">
        <v>37</v>
      </c>
      <c r="G218" s="131" t="s">
        <v>10</v>
      </c>
      <c r="H218" s="70" t="s">
        <v>81</v>
      </c>
      <c r="I218" s="79">
        <v>18623.400000000001</v>
      </c>
      <c r="J218" s="79">
        <v>0</v>
      </c>
      <c r="K218" s="79">
        <v>0</v>
      </c>
    </row>
    <row r="219" spans="1:11" ht="36" customHeight="1" x14ac:dyDescent="0.2">
      <c r="A219" s="2" t="s">
        <v>702</v>
      </c>
      <c r="B219" s="2"/>
      <c r="C219" s="2"/>
      <c r="D219" s="70" t="s">
        <v>703</v>
      </c>
      <c r="E219" s="129"/>
      <c r="F219" s="130"/>
      <c r="G219" s="131"/>
      <c r="H219" s="70"/>
      <c r="I219" s="79">
        <f>I220</f>
        <v>1182.2</v>
      </c>
      <c r="J219" s="79">
        <v>0</v>
      </c>
      <c r="K219" s="79">
        <v>0</v>
      </c>
    </row>
    <row r="220" spans="1:11" ht="19.899999999999999" customHeight="1" x14ac:dyDescent="0.2">
      <c r="A220" s="2" t="s">
        <v>80</v>
      </c>
      <c r="B220" s="2"/>
      <c r="C220" s="2"/>
      <c r="D220" s="70" t="s">
        <v>703</v>
      </c>
      <c r="E220" s="129" t="s">
        <v>552</v>
      </c>
      <c r="F220" s="130" t="s">
        <v>37</v>
      </c>
      <c r="G220" s="131" t="s">
        <v>10</v>
      </c>
      <c r="H220" s="70" t="s">
        <v>81</v>
      </c>
      <c r="I220" s="79">
        <v>1182.2</v>
      </c>
      <c r="J220" s="79">
        <v>0</v>
      </c>
      <c r="K220" s="79">
        <v>0</v>
      </c>
    </row>
    <row r="221" spans="1:11" ht="28.15" customHeight="1" x14ac:dyDescent="0.2">
      <c r="A221" s="2" t="s">
        <v>356</v>
      </c>
      <c r="B221" s="2"/>
      <c r="C221" s="2"/>
      <c r="D221" s="70" t="s">
        <v>357</v>
      </c>
      <c r="E221" s="129"/>
      <c r="F221" s="130"/>
      <c r="G221" s="131"/>
      <c r="H221" s="70"/>
      <c r="I221" s="79">
        <f>I223+I225</f>
        <v>2905.3</v>
      </c>
      <c r="J221" s="79">
        <f>J223+J225</f>
        <v>2975.6000000000004</v>
      </c>
      <c r="K221" s="79">
        <f>K223+K225</f>
        <v>3116.6</v>
      </c>
    </row>
    <row r="222" spans="1:11" ht="21.6" customHeight="1" x14ac:dyDescent="0.2">
      <c r="A222" s="202" t="s">
        <v>97</v>
      </c>
      <c r="B222" s="2"/>
      <c r="C222" s="2"/>
      <c r="D222" s="135" t="s">
        <v>358</v>
      </c>
      <c r="E222" s="129"/>
      <c r="F222" s="130"/>
      <c r="G222" s="131"/>
      <c r="H222" s="70"/>
      <c r="I222" s="79">
        <f t="shared" ref="I222:K222" si="43">I223</f>
        <v>2151.4</v>
      </c>
      <c r="J222" s="79">
        <f t="shared" si="43"/>
        <v>2084.4</v>
      </c>
      <c r="K222" s="79">
        <f t="shared" si="43"/>
        <v>2084.5</v>
      </c>
    </row>
    <row r="223" spans="1:11" ht="18.600000000000001" customHeight="1" x14ac:dyDescent="0.2">
      <c r="A223" s="50" t="s">
        <v>80</v>
      </c>
      <c r="B223" s="138"/>
      <c r="C223" s="138"/>
      <c r="D223" s="139" t="s">
        <v>358</v>
      </c>
      <c r="E223" s="129" t="s">
        <v>552</v>
      </c>
      <c r="F223" s="130" t="s">
        <v>37</v>
      </c>
      <c r="G223" s="131" t="s">
        <v>10</v>
      </c>
      <c r="H223" s="70" t="s">
        <v>81</v>
      </c>
      <c r="I223" s="79">
        <v>2151.4</v>
      </c>
      <c r="J223" s="79">
        <v>2084.4</v>
      </c>
      <c r="K223" s="79">
        <v>2084.5</v>
      </c>
    </row>
    <row r="224" spans="1:11" ht="55.15" customHeight="1" x14ac:dyDescent="0.2">
      <c r="A224" s="2" t="s">
        <v>181</v>
      </c>
      <c r="B224" s="2"/>
      <c r="C224" s="2"/>
      <c r="D224" s="70" t="s">
        <v>359</v>
      </c>
      <c r="E224" s="129"/>
      <c r="F224" s="130"/>
      <c r="G224" s="131"/>
      <c r="H224" s="70"/>
      <c r="I224" s="79">
        <f>I225</f>
        <v>753.9</v>
      </c>
      <c r="J224" s="79">
        <f>J225</f>
        <v>891.2</v>
      </c>
      <c r="K224" s="79">
        <f>K225</f>
        <v>1032.0999999999999</v>
      </c>
    </row>
    <row r="225" spans="1:11" ht="16.899999999999999" customHeight="1" x14ac:dyDescent="0.2">
      <c r="A225" s="2" t="s">
        <v>80</v>
      </c>
      <c r="B225" s="2"/>
      <c r="C225" s="2"/>
      <c r="D225" s="70" t="s">
        <v>359</v>
      </c>
      <c r="E225" s="129" t="s">
        <v>552</v>
      </c>
      <c r="F225" s="130" t="s">
        <v>37</v>
      </c>
      <c r="G225" s="131" t="s">
        <v>10</v>
      </c>
      <c r="H225" s="70" t="s">
        <v>81</v>
      </c>
      <c r="I225" s="79">
        <v>753.9</v>
      </c>
      <c r="J225" s="79">
        <v>891.2</v>
      </c>
      <c r="K225" s="79">
        <v>1032.0999999999999</v>
      </c>
    </row>
    <row r="226" spans="1:11" ht="51" customHeight="1" x14ac:dyDescent="0.2">
      <c r="A226" s="2" t="s">
        <v>714</v>
      </c>
      <c r="B226" s="2"/>
      <c r="C226" s="2"/>
      <c r="D226" s="70" t="s">
        <v>712</v>
      </c>
      <c r="E226" s="129"/>
      <c r="F226" s="130"/>
      <c r="G226" s="131"/>
      <c r="H226" s="70"/>
      <c r="I226" s="79">
        <f>I227</f>
        <v>21</v>
      </c>
      <c r="J226" s="79">
        <f t="shared" ref="J226:K227" si="44">J227</f>
        <v>0</v>
      </c>
      <c r="K226" s="79">
        <f t="shared" si="44"/>
        <v>0</v>
      </c>
    </row>
    <row r="227" spans="1:11" ht="16.899999999999999" customHeight="1" x14ac:dyDescent="0.2">
      <c r="A227" s="202" t="s">
        <v>97</v>
      </c>
      <c r="B227" s="2"/>
      <c r="C227" s="2"/>
      <c r="D227" s="70" t="s">
        <v>713</v>
      </c>
      <c r="E227" s="129"/>
      <c r="F227" s="130"/>
      <c r="G227" s="131"/>
      <c r="H227" s="70"/>
      <c r="I227" s="79">
        <f>I228</f>
        <v>21</v>
      </c>
      <c r="J227" s="79">
        <f t="shared" si="44"/>
        <v>0</v>
      </c>
      <c r="K227" s="79">
        <f t="shared" si="44"/>
        <v>0</v>
      </c>
    </row>
    <row r="228" spans="1:11" ht="16.899999999999999" customHeight="1" x14ac:dyDescent="0.2">
      <c r="A228" s="2" t="s">
        <v>80</v>
      </c>
      <c r="B228" s="2"/>
      <c r="C228" s="2"/>
      <c r="D228" s="70" t="s">
        <v>713</v>
      </c>
      <c r="E228" s="129" t="s">
        <v>552</v>
      </c>
      <c r="F228" s="130" t="s">
        <v>37</v>
      </c>
      <c r="G228" s="131" t="s">
        <v>10</v>
      </c>
      <c r="H228" s="70" t="s">
        <v>81</v>
      </c>
      <c r="I228" s="79">
        <v>21</v>
      </c>
      <c r="J228" s="79">
        <v>0</v>
      </c>
      <c r="K228" s="79">
        <v>0</v>
      </c>
    </row>
    <row r="229" spans="1:11" ht="40.5" customHeight="1" x14ac:dyDescent="0.2">
      <c r="A229" s="2" t="s">
        <v>360</v>
      </c>
      <c r="B229" s="2"/>
      <c r="C229" s="2"/>
      <c r="D229" s="70" t="s">
        <v>362</v>
      </c>
      <c r="E229" s="129"/>
      <c r="F229" s="130"/>
      <c r="G229" s="131"/>
      <c r="H229" s="70"/>
      <c r="I229" s="79">
        <f>I230+I234</f>
        <v>14553.5</v>
      </c>
      <c r="J229" s="79">
        <f>J230+J234</f>
        <v>15350.599999999999</v>
      </c>
      <c r="K229" s="79">
        <f>K230+K234</f>
        <v>16253.3</v>
      </c>
    </row>
    <row r="230" spans="1:11" ht="45.6" customHeight="1" x14ac:dyDescent="0.2">
      <c r="A230" s="202" t="s">
        <v>72</v>
      </c>
      <c r="B230" s="2"/>
      <c r="C230" s="2"/>
      <c r="D230" s="135" t="s">
        <v>363</v>
      </c>
      <c r="E230" s="129"/>
      <c r="F230" s="130"/>
      <c r="G230" s="131"/>
      <c r="H230" s="70"/>
      <c r="I230" s="79">
        <f t="shared" ref="I230:J230" si="45">I233+I231+I232</f>
        <v>9728.5</v>
      </c>
      <c r="J230" s="79">
        <f t="shared" si="45"/>
        <v>9647.4</v>
      </c>
      <c r="K230" s="79">
        <f t="shared" ref="K230" si="46">K233+K231+K232</f>
        <v>9647.5</v>
      </c>
    </row>
    <row r="231" spans="1:11" ht="24.6" customHeight="1" x14ac:dyDescent="0.25">
      <c r="A231" s="202" t="s">
        <v>73</v>
      </c>
      <c r="B231" s="9"/>
      <c r="C231" s="9"/>
      <c r="D231" s="135" t="s">
        <v>363</v>
      </c>
      <c r="E231" s="129" t="s">
        <v>552</v>
      </c>
      <c r="F231" s="130" t="s">
        <v>37</v>
      </c>
      <c r="G231" s="131" t="s">
        <v>10</v>
      </c>
      <c r="H231" s="70" t="s">
        <v>74</v>
      </c>
      <c r="I231" s="79">
        <v>7460.2</v>
      </c>
      <c r="J231" s="79">
        <v>7460.2</v>
      </c>
      <c r="K231" s="79">
        <v>7460.3</v>
      </c>
    </row>
    <row r="232" spans="1:11" ht="42.75" customHeight="1" x14ac:dyDescent="0.2">
      <c r="A232" s="202" t="s">
        <v>182</v>
      </c>
      <c r="B232" s="2"/>
      <c r="C232" s="2"/>
      <c r="D232" s="135" t="s">
        <v>363</v>
      </c>
      <c r="E232" s="129" t="s">
        <v>552</v>
      </c>
      <c r="F232" s="130" t="s">
        <v>37</v>
      </c>
      <c r="G232" s="131" t="s">
        <v>10</v>
      </c>
      <c r="H232" s="70" t="s">
        <v>57</v>
      </c>
      <c r="I232" s="79">
        <v>2251.1</v>
      </c>
      <c r="J232" s="79">
        <v>2170</v>
      </c>
      <c r="K232" s="79">
        <v>2170</v>
      </c>
    </row>
    <row r="233" spans="1:11" ht="22.15" customHeight="1" x14ac:dyDescent="0.2">
      <c r="A233" s="50" t="s">
        <v>58</v>
      </c>
      <c r="B233" s="2"/>
      <c r="C233" s="2"/>
      <c r="D233" s="135" t="s">
        <v>363</v>
      </c>
      <c r="E233" s="129" t="s">
        <v>552</v>
      </c>
      <c r="F233" s="130" t="s">
        <v>37</v>
      </c>
      <c r="G233" s="131" t="s">
        <v>10</v>
      </c>
      <c r="H233" s="70" t="s">
        <v>59</v>
      </c>
      <c r="I233" s="79">
        <v>17.2</v>
      </c>
      <c r="J233" s="79">
        <v>17.2</v>
      </c>
      <c r="K233" s="79">
        <v>17.2</v>
      </c>
    </row>
    <row r="234" spans="1:11" ht="58.9" customHeight="1" x14ac:dyDescent="0.2">
      <c r="A234" s="2" t="s">
        <v>181</v>
      </c>
      <c r="B234" s="2"/>
      <c r="C234" s="2"/>
      <c r="D234" s="70" t="s">
        <v>364</v>
      </c>
      <c r="E234" s="129"/>
      <c r="F234" s="130"/>
      <c r="G234" s="131"/>
      <c r="H234" s="70"/>
      <c r="I234" s="79">
        <f>I235</f>
        <v>4825</v>
      </c>
      <c r="J234" s="79">
        <f>J235</f>
        <v>5703.2</v>
      </c>
      <c r="K234" s="79">
        <f>K235</f>
        <v>6605.8</v>
      </c>
    </row>
    <row r="235" spans="1:11" ht="25.5" customHeight="1" x14ac:dyDescent="0.2">
      <c r="A235" s="2" t="s">
        <v>73</v>
      </c>
      <c r="B235" s="2"/>
      <c r="C235" s="2"/>
      <c r="D235" s="70" t="s">
        <v>364</v>
      </c>
      <c r="E235" s="129" t="s">
        <v>552</v>
      </c>
      <c r="F235" s="130" t="s">
        <v>37</v>
      </c>
      <c r="G235" s="131" t="s">
        <v>10</v>
      </c>
      <c r="H235" s="70" t="s">
        <v>74</v>
      </c>
      <c r="I235" s="79">
        <v>4825</v>
      </c>
      <c r="J235" s="79">
        <v>5703.2</v>
      </c>
      <c r="K235" s="79">
        <v>6605.8</v>
      </c>
    </row>
    <row r="236" spans="1:11" ht="69.599999999999994" customHeight="1" x14ac:dyDescent="0.2">
      <c r="A236" s="2" t="s">
        <v>365</v>
      </c>
      <c r="B236" s="2"/>
      <c r="C236" s="2"/>
      <c r="D236" s="70" t="s">
        <v>366</v>
      </c>
      <c r="E236" s="129"/>
      <c r="F236" s="130"/>
      <c r="G236" s="131"/>
      <c r="H236" s="70"/>
      <c r="I236" s="79">
        <f>I239</f>
        <v>378</v>
      </c>
      <c r="J236" s="79">
        <f>J239+J237</f>
        <v>12427.9</v>
      </c>
      <c r="K236" s="79">
        <f>K239+K237</f>
        <v>12993.8</v>
      </c>
    </row>
    <row r="237" spans="1:11" ht="48.6" customHeight="1" x14ac:dyDescent="0.2">
      <c r="A237" s="202" t="s">
        <v>72</v>
      </c>
      <c r="B237" s="2"/>
      <c r="C237" s="2"/>
      <c r="D237" s="70" t="s">
        <v>459</v>
      </c>
      <c r="E237" s="129"/>
      <c r="F237" s="130"/>
      <c r="G237" s="131"/>
      <c r="H237" s="70"/>
      <c r="I237" s="79">
        <v>0</v>
      </c>
      <c r="J237" s="79">
        <f>J238</f>
        <v>12049.9</v>
      </c>
      <c r="K237" s="79">
        <f>K238</f>
        <v>12615.8</v>
      </c>
    </row>
    <row r="238" spans="1:11" ht="42.75" customHeight="1" x14ac:dyDescent="0.2">
      <c r="A238" s="202" t="s">
        <v>182</v>
      </c>
      <c r="B238" s="2"/>
      <c r="C238" s="2"/>
      <c r="D238" s="70" t="s">
        <v>459</v>
      </c>
      <c r="E238" s="129" t="s">
        <v>552</v>
      </c>
      <c r="F238" s="130" t="s">
        <v>37</v>
      </c>
      <c r="G238" s="131" t="s">
        <v>10</v>
      </c>
      <c r="H238" s="70" t="s">
        <v>57</v>
      </c>
      <c r="I238" s="79">
        <v>0</v>
      </c>
      <c r="J238" s="79">
        <v>12049.9</v>
      </c>
      <c r="K238" s="79">
        <v>12615.8</v>
      </c>
    </row>
    <row r="239" spans="1:11" ht="31.15" customHeight="1" x14ac:dyDescent="0.25">
      <c r="A239" s="2" t="s">
        <v>526</v>
      </c>
      <c r="B239" s="2"/>
      <c r="C239" s="2"/>
      <c r="D239" s="70" t="s">
        <v>525</v>
      </c>
      <c r="E239" s="126"/>
      <c r="F239" s="127"/>
      <c r="G239" s="136"/>
      <c r="H239" s="125"/>
      <c r="I239" s="79">
        <f>I240</f>
        <v>378</v>
      </c>
      <c r="J239" s="79">
        <f>J240</f>
        <v>378</v>
      </c>
      <c r="K239" s="79">
        <f>K240</f>
        <v>378</v>
      </c>
    </row>
    <row r="240" spans="1:11" ht="37.5" customHeight="1" x14ac:dyDescent="0.2">
      <c r="A240" s="2" t="s">
        <v>182</v>
      </c>
      <c r="B240" s="2"/>
      <c r="C240" s="2"/>
      <c r="D240" s="70" t="s">
        <v>525</v>
      </c>
      <c r="E240" s="129" t="s">
        <v>552</v>
      </c>
      <c r="F240" s="130" t="s">
        <v>37</v>
      </c>
      <c r="G240" s="131" t="s">
        <v>10</v>
      </c>
      <c r="H240" s="70" t="s">
        <v>57</v>
      </c>
      <c r="I240" s="79">
        <v>378</v>
      </c>
      <c r="J240" s="79">
        <v>378</v>
      </c>
      <c r="K240" s="79">
        <v>378</v>
      </c>
    </row>
    <row r="241" spans="1:11" s="137" customFormat="1" ht="28.15" customHeight="1" x14ac:dyDescent="0.25">
      <c r="A241" s="9" t="s">
        <v>201</v>
      </c>
      <c r="B241" s="9"/>
      <c r="C241" s="9"/>
      <c r="D241" s="125" t="s">
        <v>371</v>
      </c>
      <c r="E241" s="126"/>
      <c r="F241" s="127"/>
      <c r="G241" s="136"/>
      <c r="H241" s="125"/>
      <c r="I241" s="132">
        <f>I242</f>
        <v>822.5</v>
      </c>
      <c r="J241" s="132">
        <f t="shared" ref="J241:K241" si="47">J242</f>
        <v>834.6</v>
      </c>
      <c r="K241" s="132">
        <f t="shared" si="47"/>
        <v>868</v>
      </c>
    </row>
    <row r="242" spans="1:11" ht="40.9" customHeight="1" x14ac:dyDescent="0.2">
      <c r="A242" s="2" t="s">
        <v>595</v>
      </c>
      <c r="B242" s="2"/>
      <c r="C242" s="2"/>
      <c r="D242" s="70" t="s">
        <v>486</v>
      </c>
      <c r="E242" s="129"/>
      <c r="F242" s="130"/>
      <c r="G242" s="131"/>
      <c r="H242" s="70"/>
      <c r="I242" s="79">
        <f>I243+I246</f>
        <v>822.5</v>
      </c>
      <c r="J242" s="79">
        <f t="shared" ref="J242:K242" si="48">J243+J246</f>
        <v>834.6</v>
      </c>
      <c r="K242" s="79">
        <f t="shared" si="48"/>
        <v>868</v>
      </c>
    </row>
    <row r="243" spans="1:11" ht="39.75" customHeight="1" x14ac:dyDescent="0.2">
      <c r="A243" s="2" t="s">
        <v>72</v>
      </c>
      <c r="B243" s="2"/>
      <c r="C243" s="2"/>
      <c r="D243" s="70" t="s">
        <v>487</v>
      </c>
      <c r="E243" s="129"/>
      <c r="F243" s="130"/>
      <c r="G243" s="131"/>
      <c r="H243" s="70"/>
      <c r="I243" s="79">
        <f>I244+I245</f>
        <v>427.7</v>
      </c>
      <c r="J243" s="79">
        <f t="shared" ref="J243:K243" si="49">J244</f>
        <v>407.6</v>
      </c>
      <c r="K243" s="79">
        <f t="shared" si="49"/>
        <v>407.6</v>
      </c>
    </row>
    <row r="244" spans="1:11" ht="24.75" customHeight="1" x14ac:dyDescent="0.2">
      <c r="A244" s="2" t="s">
        <v>73</v>
      </c>
      <c r="B244" s="2"/>
      <c r="C244" s="2"/>
      <c r="D244" s="70" t="s">
        <v>487</v>
      </c>
      <c r="E244" s="129" t="s">
        <v>552</v>
      </c>
      <c r="F244" s="130" t="s">
        <v>37</v>
      </c>
      <c r="G244" s="131" t="s">
        <v>15</v>
      </c>
      <c r="H244" s="70" t="s">
        <v>74</v>
      </c>
      <c r="I244" s="79">
        <v>407.7</v>
      </c>
      <c r="J244" s="79">
        <v>407.6</v>
      </c>
      <c r="K244" s="79">
        <v>407.6</v>
      </c>
    </row>
    <row r="245" spans="1:11" ht="24.75" customHeight="1" x14ac:dyDescent="0.2">
      <c r="A245" s="2" t="s">
        <v>182</v>
      </c>
      <c r="B245" s="2"/>
      <c r="C245" s="2"/>
      <c r="D245" s="70" t="s">
        <v>487</v>
      </c>
      <c r="E245" s="129" t="s">
        <v>552</v>
      </c>
      <c r="F245" s="130" t="s">
        <v>37</v>
      </c>
      <c r="G245" s="131" t="s">
        <v>15</v>
      </c>
      <c r="H245" s="70" t="s">
        <v>57</v>
      </c>
      <c r="I245" s="79">
        <v>20</v>
      </c>
      <c r="J245" s="79">
        <v>0</v>
      </c>
      <c r="K245" s="79">
        <v>0</v>
      </c>
    </row>
    <row r="246" spans="1:11" ht="58.9" customHeight="1" x14ac:dyDescent="0.2">
      <c r="A246" s="2" t="s">
        <v>181</v>
      </c>
      <c r="B246" s="2"/>
      <c r="C246" s="2"/>
      <c r="D246" s="70" t="s">
        <v>488</v>
      </c>
      <c r="E246" s="129"/>
      <c r="F246" s="130"/>
      <c r="G246" s="131"/>
      <c r="H246" s="70"/>
      <c r="I246" s="79">
        <f>I247</f>
        <v>394.8</v>
      </c>
      <c r="J246" s="79">
        <f t="shared" ref="J246:K246" si="50">J247</f>
        <v>427</v>
      </c>
      <c r="K246" s="79">
        <f t="shared" si="50"/>
        <v>460.4</v>
      </c>
    </row>
    <row r="247" spans="1:11" ht="30" customHeight="1" x14ac:dyDescent="0.2">
      <c r="A247" s="2" t="s">
        <v>73</v>
      </c>
      <c r="B247" s="2"/>
      <c r="C247" s="2"/>
      <c r="D247" s="70" t="s">
        <v>488</v>
      </c>
      <c r="E247" s="129" t="s">
        <v>552</v>
      </c>
      <c r="F247" s="130" t="s">
        <v>37</v>
      </c>
      <c r="G247" s="131" t="s">
        <v>15</v>
      </c>
      <c r="H247" s="70" t="s">
        <v>74</v>
      </c>
      <c r="I247" s="79">
        <v>394.8</v>
      </c>
      <c r="J247" s="79">
        <v>427</v>
      </c>
      <c r="K247" s="79">
        <v>460.4</v>
      </c>
    </row>
    <row r="248" spans="1:11" ht="42" customHeight="1" x14ac:dyDescent="0.25">
      <c r="A248" s="9" t="s">
        <v>619</v>
      </c>
      <c r="B248" s="9"/>
      <c r="C248" s="9"/>
      <c r="D248" s="182" t="s">
        <v>367</v>
      </c>
      <c r="E248" s="126"/>
      <c r="F248" s="127"/>
      <c r="G248" s="136"/>
      <c r="H248" s="125"/>
      <c r="I248" s="132">
        <f t="shared" ref="I248:K250" si="51">I249</f>
        <v>700</v>
      </c>
      <c r="J248" s="132">
        <f t="shared" si="51"/>
        <v>700</v>
      </c>
      <c r="K248" s="132">
        <f t="shared" si="51"/>
        <v>700</v>
      </c>
    </row>
    <row r="249" spans="1:11" ht="25.15" customHeight="1" x14ac:dyDescent="0.25">
      <c r="A249" s="2" t="s">
        <v>368</v>
      </c>
      <c r="B249" s="9"/>
      <c r="C249" s="9"/>
      <c r="D249" s="70" t="s">
        <v>369</v>
      </c>
      <c r="E249" s="126"/>
      <c r="F249" s="127"/>
      <c r="G249" s="136"/>
      <c r="H249" s="125"/>
      <c r="I249" s="79">
        <f t="shared" si="51"/>
        <v>700</v>
      </c>
      <c r="J249" s="79">
        <f t="shared" si="51"/>
        <v>700</v>
      </c>
      <c r="K249" s="79">
        <f t="shared" si="51"/>
        <v>700</v>
      </c>
    </row>
    <row r="250" spans="1:11" ht="35.450000000000003" customHeight="1" x14ac:dyDescent="0.2">
      <c r="A250" s="2" t="s">
        <v>96</v>
      </c>
      <c r="B250" s="2"/>
      <c r="C250" s="2"/>
      <c r="D250" s="70" t="s">
        <v>370</v>
      </c>
      <c r="E250" s="129"/>
      <c r="F250" s="130"/>
      <c r="G250" s="131"/>
      <c r="H250" s="70"/>
      <c r="I250" s="79">
        <f t="shared" si="51"/>
        <v>700</v>
      </c>
      <c r="J250" s="79">
        <f t="shared" si="51"/>
        <v>700</v>
      </c>
      <c r="K250" s="79">
        <f t="shared" si="51"/>
        <v>700</v>
      </c>
    </row>
    <row r="251" spans="1:11" ht="37.9" customHeight="1" x14ac:dyDescent="0.2">
      <c r="A251" s="2" t="s">
        <v>182</v>
      </c>
      <c r="B251" s="2"/>
      <c r="C251" s="2"/>
      <c r="D251" s="70" t="s">
        <v>370</v>
      </c>
      <c r="E251" s="129" t="s">
        <v>552</v>
      </c>
      <c r="F251" s="130" t="s">
        <v>37</v>
      </c>
      <c r="G251" s="131" t="s">
        <v>10</v>
      </c>
      <c r="H251" s="70" t="s">
        <v>57</v>
      </c>
      <c r="I251" s="79">
        <v>700</v>
      </c>
      <c r="J251" s="79">
        <v>700</v>
      </c>
      <c r="K251" s="79">
        <v>700</v>
      </c>
    </row>
    <row r="252" spans="1:11" ht="52.15" customHeight="1" x14ac:dyDescent="0.2">
      <c r="A252" s="22" t="s">
        <v>602</v>
      </c>
      <c r="B252" s="2"/>
      <c r="C252" s="2"/>
      <c r="D252" s="73" t="s">
        <v>241</v>
      </c>
      <c r="E252" s="129"/>
      <c r="F252" s="130"/>
      <c r="G252" s="131"/>
      <c r="H252" s="70"/>
      <c r="I252" s="158">
        <f>I253+I256</f>
        <v>195</v>
      </c>
      <c r="J252" s="158">
        <f>J253+J256</f>
        <v>195</v>
      </c>
      <c r="K252" s="158">
        <f>K253+K256</f>
        <v>195</v>
      </c>
    </row>
    <row r="253" spans="1:11" ht="39.4" customHeight="1" x14ac:dyDescent="0.2">
      <c r="A253" s="202" t="s">
        <v>396</v>
      </c>
      <c r="B253" s="2"/>
      <c r="C253" s="2"/>
      <c r="D253" s="135" t="s">
        <v>242</v>
      </c>
      <c r="E253" s="129"/>
      <c r="F253" s="130"/>
      <c r="G253" s="131"/>
      <c r="H253" s="70"/>
      <c r="I253" s="79">
        <f t="shared" ref="I253:K254" si="52">I254</f>
        <v>35</v>
      </c>
      <c r="J253" s="79">
        <f t="shared" si="52"/>
        <v>35</v>
      </c>
      <c r="K253" s="79">
        <f t="shared" si="52"/>
        <v>35</v>
      </c>
    </row>
    <row r="254" spans="1:11" ht="35.25" customHeight="1" x14ac:dyDescent="0.2">
      <c r="A254" s="202" t="s">
        <v>66</v>
      </c>
      <c r="B254" s="2"/>
      <c r="C254" s="2"/>
      <c r="D254" s="135" t="s">
        <v>243</v>
      </c>
      <c r="E254" s="129"/>
      <c r="F254" s="130"/>
      <c r="G254" s="131"/>
      <c r="H254" s="70"/>
      <c r="I254" s="79">
        <f t="shared" si="52"/>
        <v>35</v>
      </c>
      <c r="J254" s="79">
        <f t="shared" si="52"/>
        <v>35</v>
      </c>
      <c r="K254" s="79">
        <f t="shared" si="52"/>
        <v>35</v>
      </c>
    </row>
    <row r="255" spans="1:11" ht="45" customHeight="1" x14ac:dyDescent="0.2">
      <c r="A255" s="202" t="s">
        <v>182</v>
      </c>
      <c r="B255" s="2"/>
      <c r="C255" s="2"/>
      <c r="D255" s="135" t="s">
        <v>243</v>
      </c>
      <c r="E255" s="129" t="s">
        <v>552</v>
      </c>
      <c r="F255" s="130" t="s">
        <v>10</v>
      </c>
      <c r="G255" s="131" t="s">
        <v>21</v>
      </c>
      <c r="H255" s="70" t="s">
        <v>57</v>
      </c>
      <c r="I255" s="79">
        <v>35</v>
      </c>
      <c r="J255" s="79">
        <v>35</v>
      </c>
      <c r="K255" s="79">
        <v>35</v>
      </c>
    </row>
    <row r="256" spans="1:11" ht="56.45" customHeight="1" x14ac:dyDescent="0.2">
      <c r="A256" s="2" t="s">
        <v>165</v>
      </c>
      <c r="B256" s="2"/>
      <c r="C256" s="2"/>
      <c r="D256" s="135" t="s">
        <v>398</v>
      </c>
      <c r="E256" s="129"/>
      <c r="F256" s="130"/>
      <c r="G256" s="131"/>
      <c r="H256" s="70"/>
      <c r="I256" s="79">
        <f t="shared" ref="I256:K257" si="53">I257</f>
        <v>160</v>
      </c>
      <c r="J256" s="79">
        <f t="shared" si="53"/>
        <v>160</v>
      </c>
      <c r="K256" s="79">
        <f t="shared" si="53"/>
        <v>160</v>
      </c>
    </row>
    <row r="257" spans="1:11" ht="36" customHeight="1" x14ac:dyDescent="0.2">
      <c r="A257" s="2" t="s">
        <v>166</v>
      </c>
      <c r="B257" s="2"/>
      <c r="C257" s="2"/>
      <c r="D257" s="135" t="s">
        <v>401</v>
      </c>
      <c r="E257" s="129"/>
      <c r="F257" s="130"/>
      <c r="G257" s="131"/>
      <c r="H257" s="70"/>
      <c r="I257" s="79">
        <f t="shared" si="53"/>
        <v>160</v>
      </c>
      <c r="J257" s="79">
        <f t="shared" si="53"/>
        <v>160</v>
      </c>
      <c r="K257" s="79">
        <f t="shared" si="53"/>
        <v>160</v>
      </c>
    </row>
    <row r="258" spans="1:11" ht="56.45" customHeight="1" x14ac:dyDescent="0.2">
      <c r="A258" s="2" t="s">
        <v>145</v>
      </c>
      <c r="B258" s="2"/>
      <c r="C258" s="2"/>
      <c r="D258" s="139" t="s">
        <v>401</v>
      </c>
      <c r="E258" s="129" t="s">
        <v>552</v>
      </c>
      <c r="F258" s="130" t="s">
        <v>15</v>
      </c>
      <c r="G258" s="131" t="s">
        <v>164</v>
      </c>
      <c r="H258" s="70" t="s">
        <v>146</v>
      </c>
      <c r="I258" s="79">
        <v>160</v>
      </c>
      <c r="J258" s="79">
        <v>160</v>
      </c>
      <c r="K258" s="79">
        <v>160</v>
      </c>
    </row>
    <row r="259" spans="1:11" ht="71.25" customHeight="1" x14ac:dyDescent="0.2">
      <c r="A259" s="22" t="s">
        <v>620</v>
      </c>
      <c r="B259" s="2"/>
      <c r="C259" s="2"/>
      <c r="D259" s="73" t="s">
        <v>249</v>
      </c>
      <c r="E259" s="129"/>
      <c r="F259" s="130"/>
      <c r="G259" s="131"/>
      <c r="H259" s="129"/>
      <c r="I259" s="158">
        <f>I260+I279+I289</f>
        <v>2741.5</v>
      </c>
      <c r="J259" s="158">
        <f t="shared" ref="J259:K259" si="54">J260+J279+J289</f>
        <v>653.5</v>
      </c>
      <c r="K259" s="158">
        <f t="shared" si="54"/>
        <v>653.5</v>
      </c>
    </row>
    <row r="260" spans="1:11" ht="29.25" customHeight="1" x14ac:dyDescent="0.25">
      <c r="A260" s="9" t="s">
        <v>67</v>
      </c>
      <c r="B260" s="2"/>
      <c r="C260" s="2"/>
      <c r="D260" s="125" t="s">
        <v>250</v>
      </c>
      <c r="E260" s="129"/>
      <c r="F260" s="130"/>
      <c r="G260" s="131"/>
      <c r="H260" s="129"/>
      <c r="I260" s="132">
        <f>I261+I264+I267+I270+I273+I276</f>
        <v>119.9</v>
      </c>
      <c r="J260" s="132">
        <f>J261+J264+J267+J270+J273+J276</f>
        <v>104.9</v>
      </c>
      <c r="K260" s="132">
        <f>K261+K264+K267+K270+K273+K276</f>
        <v>104.9</v>
      </c>
    </row>
    <row r="261" spans="1:11" ht="51.75" customHeight="1" x14ac:dyDescent="0.2">
      <c r="A261" s="2" t="s">
        <v>126</v>
      </c>
      <c r="B261" s="46"/>
      <c r="C261" s="46"/>
      <c r="D261" s="70" t="s">
        <v>251</v>
      </c>
      <c r="E261" s="129"/>
      <c r="F261" s="130"/>
      <c r="G261" s="131"/>
      <c r="H261" s="129"/>
      <c r="I261" s="79">
        <f t="shared" ref="I261:K262" si="55">I262</f>
        <v>7.4</v>
      </c>
      <c r="J261" s="79">
        <f t="shared" si="55"/>
        <v>7.4</v>
      </c>
      <c r="K261" s="79">
        <f t="shared" si="55"/>
        <v>7.4</v>
      </c>
    </row>
    <row r="262" spans="1:11" ht="25.5" customHeight="1" x14ac:dyDescent="0.2">
      <c r="A262" s="2" t="s">
        <v>68</v>
      </c>
      <c r="B262" s="46"/>
      <c r="C262" s="46"/>
      <c r="D262" s="70" t="s">
        <v>252</v>
      </c>
      <c r="E262" s="129"/>
      <c r="F262" s="130"/>
      <c r="G262" s="131"/>
      <c r="H262" s="129"/>
      <c r="I262" s="79">
        <f t="shared" si="55"/>
        <v>7.4</v>
      </c>
      <c r="J262" s="79">
        <f t="shared" si="55"/>
        <v>7.4</v>
      </c>
      <c r="K262" s="79">
        <f t="shared" si="55"/>
        <v>7.4</v>
      </c>
    </row>
    <row r="263" spans="1:11" ht="25.5" customHeight="1" x14ac:dyDescent="0.2">
      <c r="A263" s="2" t="s">
        <v>182</v>
      </c>
      <c r="B263" s="46"/>
      <c r="C263" s="46"/>
      <c r="D263" s="70" t="s">
        <v>252</v>
      </c>
      <c r="E263" s="129" t="s">
        <v>552</v>
      </c>
      <c r="F263" s="130" t="s">
        <v>14</v>
      </c>
      <c r="G263" s="131" t="s">
        <v>47</v>
      </c>
      <c r="H263" s="129" t="s">
        <v>57</v>
      </c>
      <c r="I263" s="79">
        <v>7.4</v>
      </c>
      <c r="J263" s="79">
        <v>7.4</v>
      </c>
      <c r="K263" s="79">
        <v>7.4</v>
      </c>
    </row>
    <row r="264" spans="1:11" ht="66.400000000000006" customHeight="1" x14ac:dyDescent="0.2">
      <c r="A264" s="2" t="s">
        <v>1</v>
      </c>
      <c r="B264" s="46"/>
      <c r="C264" s="46"/>
      <c r="D264" s="70" t="s">
        <v>253</v>
      </c>
      <c r="E264" s="129"/>
      <c r="F264" s="130"/>
      <c r="G264" s="131"/>
      <c r="H264" s="129"/>
      <c r="I264" s="79">
        <f>I265</f>
        <v>11.1</v>
      </c>
      <c r="J264" s="79">
        <f>J265</f>
        <v>11.1</v>
      </c>
      <c r="K264" s="79">
        <f>K265</f>
        <v>11.1</v>
      </c>
    </row>
    <row r="265" spans="1:11" ht="25.5" customHeight="1" x14ac:dyDescent="0.2">
      <c r="A265" s="2" t="s">
        <v>68</v>
      </c>
      <c r="B265" s="46"/>
      <c r="C265" s="46"/>
      <c r="D265" s="70" t="s">
        <v>254</v>
      </c>
      <c r="E265" s="129"/>
      <c r="F265" s="130"/>
      <c r="G265" s="131"/>
      <c r="H265" s="129"/>
      <c r="I265" s="79">
        <f>I266</f>
        <v>11.1</v>
      </c>
      <c r="J265" s="79">
        <f t="shared" ref="J265:K265" si="56">J266</f>
        <v>11.1</v>
      </c>
      <c r="K265" s="79">
        <f t="shared" si="56"/>
        <v>11.1</v>
      </c>
    </row>
    <row r="266" spans="1:11" ht="25.5" customHeight="1" x14ac:dyDescent="0.2">
      <c r="A266" s="2" t="s">
        <v>80</v>
      </c>
      <c r="B266" s="46"/>
      <c r="C266" s="46"/>
      <c r="D266" s="70" t="s">
        <v>254</v>
      </c>
      <c r="E266" s="129" t="s">
        <v>647</v>
      </c>
      <c r="F266" s="130" t="s">
        <v>14</v>
      </c>
      <c r="G266" s="131" t="s">
        <v>47</v>
      </c>
      <c r="H266" s="129" t="s">
        <v>81</v>
      </c>
      <c r="I266" s="79">
        <v>11.1</v>
      </c>
      <c r="J266" s="79">
        <v>11.1</v>
      </c>
      <c r="K266" s="79">
        <v>11.1</v>
      </c>
    </row>
    <row r="267" spans="1:11" ht="27" customHeight="1" x14ac:dyDescent="0.2">
      <c r="A267" s="2" t="s">
        <v>2</v>
      </c>
      <c r="B267" s="46"/>
      <c r="C267" s="46"/>
      <c r="D267" s="70" t="s">
        <v>255</v>
      </c>
      <c r="E267" s="129"/>
      <c r="F267" s="130"/>
      <c r="G267" s="131"/>
      <c r="H267" s="129"/>
      <c r="I267" s="79">
        <f t="shared" ref="I267:K268" si="57">I268</f>
        <v>19</v>
      </c>
      <c r="J267" s="79">
        <f t="shared" si="57"/>
        <v>4</v>
      </c>
      <c r="K267" s="79">
        <f t="shared" si="57"/>
        <v>4</v>
      </c>
    </row>
    <row r="268" spans="1:11" ht="25.5" customHeight="1" x14ac:dyDescent="0.2">
      <c r="A268" s="2" t="s">
        <v>68</v>
      </c>
      <c r="B268" s="46"/>
      <c r="C268" s="46"/>
      <c r="D268" s="70" t="s">
        <v>256</v>
      </c>
      <c r="E268" s="129"/>
      <c r="F268" s="130"/>
      <c r="G268" s="131"/>
      <c r="H268" s="129"/>
      <c r="I268" s="79">
        <f t="shared" si="57"/>
        <v>19</v>
      </c>
      <c r="J268" s="79">
        <f t="shared" si="57"/>
        <v>4</v>
      </c>
      <c r="K268" s="79">
        <f t="shared" si="57"/>
        <v>4</v>
      </c>
    </row>
    <row r="269" spans="1:11" ht="14.45" customHeight="1" x14ac:dyDescent="0.2">
      <c r="A269" s="2" t="s">
        <v>184</v>
      </c>
      <c r="B269" s="46"/>
      <c r="C269" s="46"/>
      <c r="D269" s="70" t="s">
        <v>256</v>
      </c>
      <c r="E269" s="129" t="s">
        <v>552</v>
      </c>
      <c r="F269" s="130" t="s">
        <v>14</v>
      </c>
      <c r="G269" s="131" t="s">
        <v>47</v>
      </c>
      <c r="H269" s="129" t="s">
        <v>185</v>
      </c>
      <c r="I269" s="79">
        <v>19</v>
      </c>
      <c r="J269" s="79">
        <v>4</v>
      </c>
      <c r="K269" s="79">
        <v>4</v>
      </c>
    </row>
    <row r="270" spans="1:11" ht="51" customHeight="1" x14ac:dyDescent="0.2">
      <c r="A270" s="2" t="s">
        <v>3</v>
      </c>
      <c r="B270" s="46"/>
      <c r="C270" s="46"/>
      <c r="D270" s="70" t="s">
        <v>257</v>
      </c>
      <c r="E270" s="129"/>
      <c r="F270" s="130"/>
      <c r="G270" s="131"/>
      <c r="H270" s="129"/>
      <c r="I270" s="79">
        <f t="shared" ref="I270:K271" si="58">I271</f>
        <v>73.900000000000006</v>
      </c>
      <c r="J270" s="79">
        <f t="shared" si="58"/>
        <v>73.900000000000006</v>
      </c>
      <c r="K270" s="79">
        <f t="shared" si="58"/>
        <v>73.900000000000006</v>
      </c>
    </row>
    <row r="271" spans="1:11" ht="39" customHeight="1" x14ac:dyDescent="0.2">
      <c r="A271" s="2" t="s">
        <v>102</v>
      </c>
      <c r="B271" s="46"/>
      <c r="C271" s="46"/>
      <c r="D271" s="70" t="s">
        <v>258</v>
      </c>
      <c r="E271" s="129"/>
      <c r="F271" s="130"/>
      <c r="G271" s="131"/>
      <c r="H271" s="129"/>
      <c r="I271" s="79">
        <f t="shared" si="58"/>
        <v>73.900000000000006</v>
      </c>
      <c r="J271" s="79">
        <f t="shared" si="58"/>
        <v>73.900000000000006</v>
      </c>
      <c r="K271" s="79">
        <f t="shared" si="58"/>
        <v>73.900000000000006</v>
      </c>
    </row>
    <row r="272" spans="1:11" ht="25.5" customHeight="1" x14ac:dyDescent="0.2">
      <c r="A272" s="2" t="s">
        <v>182</v>
      </c>
      <c r="B272" s="46"/>
      <c r="C272" s="46"/>
      <c r="D272" s="70" t="s">
        <v>258</v>
      </c>
      <c r="E272" s="129" t="s">
        <v>552</v>
      </c>
      <c r="F272" s="130" t="s">
        <v>14</v>
      </c>
      <c r="G272" s="131" t="s">
        <v>47</v>
      </c>
      <c r="H272" s="129" t="s">
        <v>57</v>
      </c>
      <c r="I272" s="79">
        <v>73.900000000000006</v>
      </c>
      <c r="J272" s="79">
        <v>73.900000000000006</v>
      </c>
      <c r="K272" s="79">
        <v>73.900000000000006</v>
      </c>
    </row>
    <row r="273" spans="1:11" ht="78" customHeight="1" x14ac:dyDescent="0.2">
      <c r="A273" s="2" t="s">
        <v>180</v>
      </c>
      <c r="B273" s="46"/>
      <c r="C273" s="46"/>
      <c r="D273" s="70" t="s">
        <v>436</v>
      </c>
      <c r="E273" s="129"/>
      <c r="F273" s="130"/>
      <c r="G273" s="131"/>
      <c r="H273" s="129"/>
      <c r="I273" s="79">
        <f t="shared" ref="I273:K274" si="59">I274</f>
        <v>4</v>
      </c>
      <c r="J273" s="79">
        <f t="shared" si="59"/>
        <v>4</v>
      </c>
      <c r="K273" s="79">
        <f t="shared" si="59"/>
        <v>4</v>
      </c>
    </row>
    <row r="274" spans="1:11" ht="25.5" customHeight="1" x14ac:dyDescent="0.2">
      <c r="A274" s="2" t="s">
        <v>68</v>
      </c>
      <c r="B274" s="46"/>
      <c r="C274" s="46"/>
      <c r="D274" s="70" t="s">
        <v>437</v>
      </c>
      <c r="E274" s="129"/>
      <c r="F274" s="130"/>
      <c r="G274" s="131"/>
      <c r="H274" s="129"/>
      <c r="I274" s="79">
        <f>I275</f>
        <v>4</v>
      </c>
      <c r="J274" s="79">
        <f t="shared" si="59"/>
        <v>4</v>
      </c>
      <c r="K274" s="79">
        <f t="shared" si="59"/>
        <v>4</v>
      </c>
    </row>
    <row r="275" spans="1:11" ht="18.600000000000001" customHeight="1" x14ac:dyDescent="0.2">
      <c r="A275" s="2" t="s">
        <v>184</v>
      </c>
      <c r="B275" s="46"/>
      <c r="C275" s="46"/>
      <c r="D275" s="70" t="s">
        <v>437</v>
      </c>
      <c r="E275" s="129" t="s">
        <v>552</v>
      </c>
      <c r="F275" s="130" t="s">
        <v>14</v>
      </c>
      <c r="G275" s="131" t="s">
        <v>47</v>
      </c>
      <c r="H275" s="129" t="s">
        <v>185</v>
      </c>
      <c r="I275" s="79">
        <v>4</v>
      </c>
      <c r="J275" s="79">
        <v>4</v>
      </c>
      <c r="K275" s="79">
        <v>4</v>
      </c>
    </row>
    <row r="276" spans="1:11" ht="28.5" customHeight="1" x14ac:dyDescent="0.2">
      <c r="A276" s="2" t="s">
        <v>5</v>
      </c>
      <c r="B276" s="46"/>
      <c r="C276" s="46"/>
      <c r="D276" s="70" t="s">
        <v>438</v>
      </c>
      <c r="E276" s="129"/>
      <c r="F276" s="130"/>
      <c r="G276" s="131"/>
      <c r="H276" s="129"/>
      <c r="I276" s="79">
        <f t="shared" ref="I276:K277" si="60">I277</f>
        <v>4.5</v>
      </c>
      <c r="J276" s="79">
        <f t="shared" si="60"/>
        <v>4.5</v>
      </c>
      <c r="K276" s="79">
        <f t="shared" si="60"/>
        <v>4.5</v>
      </c>
    </row>
    <row r="277" spans="1:11" ht="25.5" customHeight="1" x14ac:dyDescent="0.2">
      <c r="A277" s="2" t="s">
        <v>68</v>
      </c>
      <c r="B277" s="46"/>
      <c r="C277" s="46"/>
      <c r="D277" s="70" t="s">
        <v>439</v>
      </c>
      <c r="E277" s="129"/>
      <c r="F277" s="130"/>
      <c r="G277" s="131"/>
      <c r="H277" s="129"/>
      <c r="I277" s="79">
        <f t="shared" si="60"/>
        <v>4.5</v>
      </c>
      <c r="J277" s="79">
        <f t="shared" si="60"/>
        <v>4.5</v>
      </c>
      <c r="K277" s="79">
        <f t="shared" si="60"/>
        <v>4.5</v>
      </c>
    </row>
    <row r="278" spans="1:11" ht="25.5" customHeight="1" x14ac:dyDescent="0.2">
      <c r="A278" s="2" t="s">
        <v>182</v>
      </c>
      <c r="B278" s="46"/>
      <c r="C278" s="46"/>
      <c r="D278" s="70" t="s">
        <v>439</v>
      </c>
      <c r="E278" s="129" t="s">
        <v>552</v>
      </c>
      <c r="F278" s="130" t="s">
        <v>14</v>
      </c>
      <c r="G278" s="131" t="s">
        <v>47</v>
      </c>
      <c r="H278" s="129" t="s">
        <v>57</v>
      </c>
      <c r="I278" s="79">
        <v>4.5</v>
      </c>
      <c r="J278" s="79">
        <v>4.5</v>
      </c>
      <c r="K278" s="79">
        <v>4.5</v>
      </c>
    </row>
    <row r="279" spans="1:11" ht="31.9" customHeight="1" x14ac:dyDescent="0.25">
      <c r="A279" s="9" t="s">
        <v>69</v>
      </c>
      <c r="B279" s="46"/>
      <c r="C279" s="46"/>
      <c r="D279" s="125" t="s">
        <v>259</v>
      </c>
      <c r="E279" s="129"/>
      <c r="F279" s="130"/>
      <c r="G279" s="131"/>
      <c r="H279" s="129"/>
      <c r="I279" s="232">
        <f>I281+I283+I286</f>
        <v>97</v>
      </c>
      <c r="J279" s="232">
        <f t="shared" ref="J279:K279" si="61">J281+J283+J286</f>
        <v>27</v>
      </c>
      <c r="K279" s="232">
        <f t="shared" si="61"/>
        <v>27</v>
      </c>
    </row>
    <row r="280" spans="1:11" ht="71.25" customHeight="1" x14ac:dyDescent="0.2">
      <c r="A280" s="2" t="s">
        <v>6</v>
      </c>
      <c r="B280" s="46"/>
      <c r="C280" s="46"/>
      <c r="D280" s="70" t="s">
        <v>440</v>
      </c>
      <c r="E280" s="129"/>
      <c r="F280" s="130"/>
      <c r="G280" s="131"/>
      <c r="H280" s="129"/>
      <c r="I280" s="258">
        <f t="shared" ref="I280:K281" si="62">I281</f>
        <v>10</v>
      </c>
      <c r="J280" s="258">
        <f t="shared" si="62"/>
        <v>10</v>
      </c>
      <c r="K280" s="258">
        <f t="shared" si="62"/>
        <v>10</v>
      </c>
    </row>
    <row r="281" spans="1:11" ht="25.5" customHeight="1" x14ac:dyDescent="0.2">
      <c r="A281" s="2" t="s">
        <v>70</v>
      </c>
      <c r="B281" s="46"/>
      <c r="C281" s="46"/>
      <c r="D281" s="70" t="s">
        <v>441</v>
      </c>
      <c r="E281" s="129"/>
      <c r="F281" s="130"/>
      <c r="G281" s="131"/>
      <c r="H281" s="129"/>
      <c r="I281" s="258">
        <f t="shared" si="62"/>
        <v>10</v>
      </c>
      <c r="J281" s="258">
        <f t="shared" si="62"/>
        <v>10</v>
      </c>
      <c r="K281" s="258">
        <f t="shared" si="62"/>
        <v>10</v>
      </c>
    </row>
    <row r="282" spans="1:11" ht="25.5" customHeight="1" x14ac:dyDescent="0.2">
      <c r="A282" s="202" t="s">
        <v>80</v>
      </c>
      <c r="B282" s="46"/>
      <c r="C282" s="46"/>
      <c r="D282" s="70" t="s">
        <v>441</v>
      </c>
      <c r="E282" s="129" t="s">
        <v>647</v>
      </c>
      <c r="F282" s="130" t="s">
        <v>14</v>
      </c>
      <c r="G282" s="131" t="s">
        <v>47</v>
      </c>
      <c r="H282" s="129" t="s">
        <v>81</v>
      </c>
      <c r="I282" s="258">
        <v>10</v>
      </c>
      <c r="J282" s="258">
        <v>10</v>
      </c>
      <c r="K282" s="258">
        <v>10</v>
      </c>
    </row>
    <row r="283" spans="1:11" ht="58.15" customHeight="1" x14ac:dyDescent="0.2">
      <c r="A283" s="168" t="s">
        <v>442</v>
      </c>
      <c r="B283" s="46"/>
      <c r="C283" s="46"/>
      <c r="D283" s="70" t="s">
        <v>260</v>
      </c>
      <c r="E283" s="129"/>
      <c r="F283" s="130"/>
      <c r="G283" s="131"/>
      <c r="H283" s="129"/>
      <c r="I283" s="79">
        <f t="shared" ref="I283:K284" si="63">I284</f>
        <v>82</v>
      </c>
      <c r="J283" s="79">
        <f t="shared" si="63"/>
        <v>12</v>
      </c>
      <c r="K283" s="79">
        <f t="shared" si="63"/>
        <v>12</v>
      </c>
    </row>
    <row r="284" spans="1:11" ht="28.15" customHeight="1" x14ac:dyDescent="0.2">
      <c r="A284" s="168" t="s">
        <v>70</v>
      </c>
      <c r="B284" s="46"/>
      <c r="C284" s="46"/>
      <c r="D284" s="70" t="s">
        <v>261</v>
      </c>
      <c r="E284" s="129"/>
      <c r="F284" s="130"/>
      <c r="G284" s="131"/>
      <c r="H284" s="129"/>
      <c r="I284" s="79">
        <f t="shared" si="63"/>
        <v>82</v>
      </c>
      <c r="J284" s="79">
        <f t="shared" si="63"/>
        <v>12</v>
      </c>
      <c r="K284" s="79">
        <f t="shared" si="63"/>
        <v>12</v>
      </c>
    </row>
    <row r="285" spans="1:11" ht="15" customHeight="1" x14ac:dyDescent="0.2">
      <c r="A285" s="202" t="s">
        <v>80</v>
      </c>
      <c r="B285" s="46"/>
      <c r="C285" s="46"/>
      <c r="D285" s="70" t="s">
        <v>261</v>
      </c>
      <c r="E285" s="129" t="s">
        <v>647</v>
      </c>
      <c r="F285" s="130" t="s">
        <v>14</v>
      </c>
      <c r="G285" s="131" t="s">
        <v>47</v>
      </c>
      <c r="H285" s="129" t="s">
        <v>81</v>
      </c>
      <c r="I285" s="79">
        <v>82</v>
      </c>
      <c r="J285" s="79">
        <v>12</v>
      </c>
      <c r="K285" s="79">
        <v>12</v>
      </c>
    </row>
    <row r="286" spans="1:11" ht="43.15" customHeight="1" x14ac:dyDescent="0.2">
      <c r="A286" s="60" t="s">
        <v>443</v>
      </c>
      <c r="B286" s="46"/>
      <c r="C286" s="46"/>
      <c r="D286" s="70" t="s">
        <v>444</v>
      </c>
      <c r="E286" s="129"/>
      <c r="F286" s="130"/>
      <c r="G286" s="131"/>
      <c r="H286" s="129"/>
      <c r="I286" s="79">
        <f>I287</f>
        <v>5</v>
      </c>
      <c r="J286" s="79">
        <f t="shared" ref="J286:K287" si="64">J287</f>
        <v>5</v>
      </c>
      <c r="K286" s="79">
        <f t="shared" si="64"/>
        <v>5</v>
      </c>
    </row>
    <row r="287" spans="1:11" ht="25.5" customHeight="1" x14ac:dyDescent="0.2">
      <c r="A287" s="2" t="s">
        <v>70</v>
      </c>
      <c r="B287" s="46"/>
      <c r="C287" s="46"/>
      <c r="D287" s="70" t="s">
        <v>445</v>
      </c>
      <c r="E287" s="129"/>
      <c r="F287" s="130"/>
      <c r="G287" s="131"/>
      <c r="H287" s="129"/>
      <c r="I287" s="79">
        <f>I288</f>
        <v>5</v>
      </c>
      <c r="J287" s="79">
        <f t="shared" si="64"/>
        <v>5</v>
      </c>
      <c r="K287" s="79">
        <f t="shared" si="64"/>
        <v>5</v>
      </c>
    </row>
    <row r="288" spans="1:11" ht="25.5" customHeight="1" x14ac:dyDescent="0.2">
      <c r="A288" s="2" t="s">
        <v>182</v>
      </c>
      <c r="B288" s="46"/>
      <c r="C288" s="46"/>
      <c r="D288" s="70" t="s">
        <v>445</v>
      </c>
      <c r="E288" s="129" t="s">
        <v>552</v>
      </c>
      <c r="F288" s="130" t="s">
        <v>14</v>
      </c>
      <c r="G288" s="131" t="s">
        <v>47</v>
      </c>
      <c r="H288" s="129" t="s">
        <v>57</v>
      </c>
      <c r="I288" s="79">
        <v>5</v>
      </c>
      <c r="J288" s="79">
        <v>5</v>
      </c>
      <c r="K288" s="79">
        <v>5</v>
      </c>
    </row>
    <row r="289" spans="1:11" ht="50.45" customHeight="1" x14ac:dyDescent="0.25">
      <c r="A289" s="9" t="s">
        <v>544</v>
      </c>
      <c r="B289" s="46"/>
      <c r="C289" s="46"/>
      <c r="D289" s="125" t="s">
        <v>543</v>
      </c>
      <c r="E289" s="129"/>
      <c r="F289" s="130"/>
      <c r="G289" s="131"/>
      <c r="H289" s="129"/>
      <c r="I289" s="79">
        <f>I290+I293+I296+I299</f>
        <v>2524.6</v>
      </c>
      <c r="J289" s="79">
        <f t="shared" ref="J289:K289" si="65">J290+J293+J296+J299</f>
        <v>521.6</v>
      </c>
      <c r="K289" s="79">
        <f t="shared" si="65"/>
        <v>521.6</v>
      </c>
    </row>
    <row r="290" spans="1:11" ht="58.15" customHeight="1" x14ac:dyDescent="0.2">
      <c r="A290" s="2" t="s">
        <v>545</v>
      </c>
      <c r="B290" s="46"/>
      <c r="C290" s="46"/>
      <c r="D290" s="70" t="s">
        <v>546</v>
      </c>
      <c r="E290" s="129"/>
      <c r="F290" s="130"/>
      <c r="G290" s="131"/>
      <c r="H290" s="129"/>
      <c r="I290" s="79">
        <f>I291</f>
        <v>102.6</v>
      </c>
      <c r="J290" s="79">
        <f t="shared" ref="J290:K291" si="66">J291</f>
        <v>102.6</v>
      </c>
      <c r="K290" s="79">
        <f t="shared" si="66"/>
        <v>102.6</v>
      </c>
    </row>
    <row r="291" spans="1:11" ht="48.75" customHeight="1" x14ac:dyDescent="0.2">
      <c r="A291" s="2" t="s">
        <v>556</v>
      </c>
      <c r="B291" s="46"/>
      <c r="C291" s="46"/>
      <c r="D291" s="70" t="s">
        <v>555</v>
      </c>
      <c r="E291" s="129"/>
      <c r="F291" s="130"/>
      <c r="G291" s="131"/>
      <c r="H291" s="129"/>
      <c r="I291" s="79">
        <f>I292</f>
        <v>102.6</v>
      </c>
      <c r="J291" s="79">
        <f t="shared" si="66"/>
        <v>102.6</v>
      </c>
      <c r="K291" s="79">
        <f t="shared" si="66"/>
        <v>102.6</v>
      </c>
    </row>
    <row r="292" spans="1:11" ht="48" customHeight="1" x14ac:dyDescent="0.2">
      <c r="A292" s="2" t="s">
        <v>182</v>
      </c>
      <c r="B292" s="46"/>
      <c r="C292" s="46"/>
      <c r="D292" s="70" t="s">
        <v>555</v>
      </c>
      <c r="E292" s="129" t="s">
        <v>552</v>
      </c>
      <c r="F292" s="130" t="s">
        <v>14</v>
      </c>
      <c r="G292" s="131" t="s">
        <v>42</v>
      </c>
      <c r="H292" s="129" t="s">
        <v>57</v>
      </c>
      <c r="I292" s="79">
        <v>102.6</v>
      </c>
      <c r="J292" s="79">
        <v>102.6</v>
      </c>
      <c r="K292" s="79">
        <v>102.6</v>
      </c>
    </row>
    <row r="293" spans="1:11" ht="70.5" customHeight="1" x14ac:dyDescent="0.2">
      <c r="A293" s="2" t="s">
        <v>557</v>
      </c>
      <c r="B293" s="46"/>
      <c r="C293" s="46"/>
      <c r="D293" s="70" t="s">
        <v>558</v>
      </c>
      <c r="E293" s="129"/>
      <c r="F293" s="130"/>
      <c r="G293" s="131"/>
      <c r="H293" s="129"/>
      <c r="I293" s="79">
        <f>I294</f>
        <v>84</v>
      </c>
      <c r="J293" s="79">
        <f t="shared" ref="J293:K294" si="67">J294</f>
        <v>84</v>
      </c>
      <c r="K293" s="79">
        <f t="shared" si="67"/>
        <v>84</v>
      </c>
    </row>
    <row r="294" spans="1:11" ht="48" customHeight="1" x14ac:dyDescent="0.2">
      <c r="A294" s="2" t="s">
        <v>556</v>
      </c>
      <c r="B294" s="46"/>
      <c r="C294" s="46"/>
      <c r="D294" s="70" t="s">
        <v>559</v>
      </c>
      <c r="E294" s="129"/>
      <c r="F294" s="130"/>
      <c r="G294" s="131"/>
      <c r="H294" s="129"/>
      <c r="I294" s="79">
        <f>I295</f>
        <v>84</v>
      </c>
      <c r="J294" s="79">
        <f t="shared" si="67"/>
        <v>84</v>
      </c>
      <c r="K294" s="79">
        <f t="shared" si="67"/>
        <v>84</v>
      </c>
    </row>
    <row r="295" spans="1:11" ht="29.45" customHeight="1" x14ac:dyDescent="0.2">
      <c r="A295" s="2" t="s">
        <v>182</v>
      </c>
      <c r="B295" s="46"/>
      <c r="C295" s="46"/>
      <c r="D295" s="70" t="s">
        <v>559</v>
      </c>
      <c r="E295" s="129" t="s">
        <v>552</v>
      </c>
      <c r="F295" s="130" t="s">
        <v>14</v>
      </c>
      <c r="G295" s="131" t="s">
        <v>42</v>
      </c>
      <c r="H295" s="129" t="s">
        <v>57</v>
      </c>
      <c r="I295" s="79">
        <v>84</v>
      </c>
      <c r="J295" s="79">
        <v>84</v>
      </c>
      <c r="K295" s="79">
        <v>84</v>
      </c>
    </row>
    <row r="296" spans="1:11" ht="52.5" customHeight="1" x14ac:dyDescent="0.2">
      <c r="A296" s="2" t="s">
        <v>560</v>
      </c>
      <c r="B296" s="46"/>
      <c r="C296" s="46"/>
      <c r="D296" s="70" t="s">
        <v>561</v>
      </c>
      <c r="E296" s="129"/>
      <c r="F296" s="130"/>
      <c r="G296" s="131"/>
      <c r="H296" s="129"/>
      <c r="I296" s="79">
        <f>I297</f>
        <v>112</v>
      </c>
      <c r="J296" s="79">
        <f t="shared" ref="J296:K297" si="68">J297</f>
        <v>112</v>
      </c>
      <c r="K296" s="79">
        <f t="shared" si="68"/>
        <v>112</v>
      </c>
    </row>
    <row r="297" spans="1:11" ht="47.25" customHeight="1" x14ac:dyDescent="0.2">
      <c r="A297" s="2" t="s">
        <v>556</v>
      </c>
      <c r="B297" s="46"/>
      <c r="C297" s="46"/>
      <c r="D297" s="70" t="s">
        <v>562</v>
      </c>
      <c r="E297" s="129"/>
      <c r="F297" s="130"/>
      <c r="G297" s="131"/>
      <c r="H297" s="129"/>
      <c r="I297" s="79">
        <f>I298</f>
        <v>112</v>
      </c>
      <c r="J297" s="79">
        <f t="shared" si="68"/>
        <v>112</v>
      </c>
      <c r="K297" s="79">
        <f t="shared" si="68"/>
        <v>112</v>
      </c>
    </row>
    <row r="298" spans="1:11" ht="47.25" customHeight="1" x14ac:dyDescent="0.2">
      <c r="A298" s="2" t="s">
        <v>182</v>
      </c>
      <c r="B298" s="46"/>
      <c r="C298" s="46"/>
      <c r="D298" s="70" t="s">
        <v>562</v>
      </c>
      <c r="E298" s="129" t="s">
        <v>552</v>
      </c>
      <c r="F298" s="130" t="s">
        <v>14</v>
      </c>
      <c r="G298" s="131" t="s">
        <v>42</v>
      </c>
      <c r="H298" s="129" t="s">
        <v>57</v>
      </c>
      <c r="I298" s="79">
        <v>112</v>
      </c>
      <c r="J298" s="79">
        <v>112</v>
      </c>
      <c r="K298" s="79">
        <v>112</v>
      </c>
    </row>
    <row r="299" spans="1:11" ht="33.75" customHeight="1" x14ac:dyDescent="0.2">
      <c r="A299" s="2" t="s">
        <v>563</v>
      </c>
      <c r="B299" s="46"/>
      <c r="C299" s="46"/>
      <c r="D299" s="70" t="s">
        <v>564</v>
      </c>
      <c r="E299" s="129"/>
      <c r="F299" s="130"/>
      <c r="G299" s="131"/>
      <c r="H299" s="129"/>
      <c r="I299" s="79">
        <f>I300+I302</f>
        <v>2226</v>
      </c>
      <c r="J299" s="79">
        <f t="shared" ref="J299:K300" si="69">J300</f>
        <v>223</v>
      </c>
      <c r="K299" s="79">
        <f t="shared" si="69"/>
        <v>223</v>
      </c>
    </row>
    <row r="300" spans="1:11" ht="25.5" customHeight="1" x14ac:dyDescent="0.2">
      <c r="A300" s="2" t="s">
        <v>556</v>
      </c>
      <c r="B300" s="46"/>
      <c r="C300" s="46"/>
      <c r="D300" s="70" t="s">
        <v>565</v>
      </c>
      <c r="E300" s="129"/>
      <c r="F300" s="130"/>
      <c r="G300" s="131"/>
      <c r="H300" s="129"/>
      <c r="I300" s="79">
        <f>I301</f>
        <v>2226</v>
      </c>
      <c r="J300" s="79">
        <f t="shared" si="69"/>
        <v>223</v>
      </c>
      <c r="K300" s="79">
        <f t="shared" si="69"/>
        <v>223</v>
      </c>
    </row>
    <row r="301" spans="1:11" ht="25.5" customHeight="1" x14ac:dyDescent="0.2">
      <c r="A301" s="2" t="s">
        <v>182</v>
      </c>
      <c r="B301" s="46"/>
      <c r="C301" s="46"/>
      <c r="D301" s="70" t="s">
        <v>565</v>
      </c>
      <c r="E301" s="129" t="s">
        <v>552</v>
      </c>
      <c r="F301" s="130" t="s">
        <v>14</v>
      </c>
      <c r="G301" s="131" t="s">
        <v>42</v>
      </c>
      <c r="H301" s="129" t="s">
        <v>57</v>
      </c>
      <c r="I301" s="79">
        <v>2226</v>
      </c>
      <c r="J301" s="79">
        <v>223</v>
      </c>
      <c r="K301" s="79">
        <v>223</v>
      </c>
    </row>
    <row r="302" spans="1:11" ht="32.450000000000003" customHeight="1" x14ac:dyDescent="0.2">
      <c r="A302" s="2" t="s">
        <v>694</v>
      </c>
      <c r="B302" s="46"/>
      <c r="C302" s="46"/>
      <c r="D302" s="70" t="s">
        <v>695</v>
      </c>
      <c r="E302" s="129"/>
      <c r="F302" s="130"/>
      <c r="G302" s="131"/>
      <c r="H302" s="129"/>
      <c r="I302" s="79">
        <f>I303</f>
        <v>0</v>
      </c>
      <c r="J302" s="79">
        <f t="shared" ref="J302:K302" si="70">J303</f>
        <v>0</v>
      </c>
      <c r="K302" s="79">
        <f t="shared" si="70"/>
        <v>0</v>
      </c>
    </row>
    <row r="303" spans="1:11" ht="33.6" customHeight="1" x14ac:dyDescent="0.2">
      <c r="A303" s="2" t="s">
        <v>182</v>
      </c>
      <c r="B303" s="46"/>
      <c r="C303" s="46"/>
      <c r="D303" s="70" t="s">
        <v>695</v>
      </c>
      <c r="E303" s="129" t="s">
        <v>552</v>
      </c>
      <c r="F303" s="130" t="s">
        <v>14</v>
      </c>
      <c r="G303" s="131" t="s">
        <v>42</v>
      </c>
      <c r="H303" s="129" t="s">
        <v>57</v>
      </c>
      <c r="I303" s="79">
        <v>0</v>
      </c>
      <c r="J303" s="79">
        <v>0</v>
      </c>
      <c r="K303" s="79">
        <v>0</v>
      </c>
    </row>
    <row r="304" spans="1:11" s="25" customFormat="1" ht="41.45" customHeight="1" x14ac:dyDescent="0.2">
      <c r="A304" s="22" t="s">
        <v>603</v>
      </c>
      <c r="B304" s="140"/>
      <c r="C304" s="140"/>
      <c r="D304" s="73" t="s">
        <v>347</v>
      </c>
      <c r="E304" s="124"/>
      <c r="F304" s="133"/>
      <c r="G304" s="134"/>
      <c r="H304" s="124"/>
      <c r="I304" s="259">
        <f>I307+I309+I312</f>
        <v>264</v>
      </c>
      <c r="J304" s="259">
        <f>J307+J309+J312+J315</f>
        <v>1494.5</v>
      </c>
      <c r="K304" s="259">
        <f>K307+K309+K312+K315</f>
        <v>504</v>
      </c>
    </row>
    <row r="305" spans="1:11" ht="51" customHeight="1" x14ac:dyDescent="0.2">
      <c r="A305" s="201" t="s">
        <v>158</v>
      </c>
      <c r="B305" s="46"/>
      <c r="C305" s="46"/>
      <c r="D305" s="135" t="s">
        <v>348</v>
      </c>
      <c r="E305" s="129"/>
      <c r="F305" s="130"/>
      <c r="G305" s="131"/>
      <c r="H305" s="129"/>
      <c r="I305" s="258">
        <f>I306+I308</f>
        <v>192</v>
      </c>
      <c r="J305" s="258">
        <f>J306+J308</f>
        <v>432</v>
      </c>
      <c r="K305" s="258">
        <f>K306+K308</f>
        <v>432</v>
      </c>
    </row>
    <row r="306" spans="1:11" ht="34.5" customHeight="1" x14ac:dyDescent="0.2">
      <c r="A306" s="50" t="s">
        <v>219</v>
      </c>
      <c r="B306" s="141"/>
      <c r="C306" s="141"/>
      <c r="D306" s="139" t="s">
        <v>349</v>
      </c>
      <c r="E306" s="129"/>
      <c r="F306" s="130"/>
      <c r="G306" s="131"/>
      <c r="H306" s="129"/>
      <c r="I306" s="258">
        <f t="shared" ref="I306:K308" si="71">I307</f>
        <v>192</v>
      </c>
      <c r="J306" s="258">
        <f t="shared" si="71"/>
        <v>336</v>
      </c>
      <c r="K306" s="258">
        <f t="shared" si="71"/>
        <v>336</v>
      </c>
    </row>
    <row r="307" spans="1:11" ht="16.149999999999999" customHeight="1" x14ac:dyDescent="0.2">
      <c r="A307" s="2" t="s">
        <v>176</v>
      </c>
      <c r="B307" s="46"/>
      <c r="C307" s="46"/>
      <c r="D307" s="70" t="s">
        <v>349</v>
      </c>
      <c r="E307" s="129" t="s">
        <v>552</v>
      </c>
      <c r="F307" s="130" t="s">
        <v>33</v>
      </c>
      <c r="G307" s="131" t="s">
        <v>23</v>
      </c>
      <c r="H307" s="129" t="s">
        <v>175</v>
      </c>
      <c r="I307" s="258">
        <v>192</v>
      </c>
      <c r="J307" s="258">
        <v>336</v>
      </c>
      <c r="K307" s="258">
        <v>336</v>
      </c>
    </row>
    <row r="308" spans="1:11" ht="34.5" customHeight="1" x14ac:dyDescent="0.2">
      <c r="A308" s="50" t="s">
        <v>159</v>
      </c>
      <c r="B308" s="141"/>
      <c r="C308" s="141"/>
      <c r="D308" s="139" t="s">
        <v>372</v>
      </c>
      <c r="E308" s="129"/>
      <c r="F308" s="130"/>
      <c r="G308" s="131"/>
      <c r="H308" s="129"/>
      <c r="I308" s="258">
        <f t="shared" si="71"/>
        <v>0</v>
      </c>
      <c r="J308" s="258">
        <f t="shared" si="71"/>
        <v>96</v>
      </c>
      <c r="K308" s="258">
        <f t="shared" si="71"/>
        <v>96</v>
      </c>
    </row>
    <row r="309" spans="1:11" ht="16.149999999999999" customHeight="1" x14ac:dyDescent="0.2">
      <c r="A309" s="2" t="s">
        <v>176</v>
      </c>
      <c r="B309" s="46"/>
      <c r="C309" s="46"/>
      <c r="D309" s="70" t="s">
        <v>372</v>
      </c>
      <c r="E309" s="129" t="s">
        <v>552</v>
      </c>
      <c r="F309" s="130" t="s">
        <v>23</v>
      </c>
      <c r="G309" s="131" t="s">
        <v>23</v>
      </c>
      <c r="H309" s="129" t="s">
        <v>175</v>
      </c>
      <c r="I309" s="258">
        <v>0</v>
      </c>
      <c r="J309" s="258">
        <v>96</v>
      </c>
      <c r="K309" s="258">
        <v>96</v>
      </c>
    </row>
    <row r="310" spans="1:11" ht="43.15" customHeight="1" x14ac:dyDescent="0.2">
      <c r="A310" s="168" t="s">
        <v>414</v>
      </c>
      <c r="B310" s="46"/>
      <c r="C310" s="46"/>
      <c r="D310" s="70" t="s">
        <v>412</v>
      </c>
      <c r="E310" s="129"/>
      <c r="F310" s="130"/>
      <c r="G310" s="131"/>
      <c r="H310" s="129"/>
      <c r="I310" s="258">
        <f t="shared" ref="I310:K311" si="72">I311</f>
        <v>72</v>
      </c>
      <c r="J310" s="258">
        <f t="shared" si="72"/>
        <v>72</v>
      </c>
      <c r="K310" s="258">
        <f t="shared" si="72"/>
        <v>72</v>
      </c>
    </row>
    <row r="311" spans="1:11" ht="27" customHeight="1" x14ac:dyDescent="0.2">
      <c r="A311" s="199" t="s">
        <v>159</v>
      </c>
      <c r="B311" s="46"/>
      <c r="C311" s="46"/>
      <c r="D311" s="70" t="s">
        <v>413</v>
      </c>
      <c r="E311" s="129"/>
      <c r="F311" s="130"/>
      <c r="G311" s="131"/>
      <c r="H311" s="129"/>
      <c r="I311" s="258">
        <f t="shared" si="72"/>
        <v>72</v>
      </c>
      <c r="J311" s="258">
        <f t="shared" si="72"/>
        <v>72</v>
      </c>
      <c r="K311" s="258">
        <f t="shared" si="72"/>
        <v>72</v>
      </c>
    </row>
    <row r="312" spans="1:11" ht="34.5" customHeight="1" x14ac:dyDescent="0.2">
      <c r="A312" s="200" t="s">
        <v>182</v>
      </c>
      <c r="B312" s="46"/>
      <c r="C312" s="46"/>
      <c r="D312" s="70" t="s">
        <v>413</v>
      </c>
      <c r="E312" s="129" t="s">
        <v>552</v>
      </c>
      <c r="F312" s="130" t="s">
        <v>23</v>
      </c>
      <c r="G312" s="131" t="s">
        <v>23</v>
      </c>
      <c r="H312" s="129" t="s">
        <v>57</v>
      </c>
      <c r="I312" s="258">
        <v>72</v>
      </c>
      <c r="J312" s="258">
        <v>72</v>
      </c>
      <c r="K312" s="258">
        <v>72</v>
      </c>
    </row>
    <row r="313" spans="1:11" ht="54" customHeight="1" x14ac:dyDescent="0.2">
      <c r="A313" s="168" t="s">
        <v>604</v>
      </c>
      <c r="B313" s="46"/>
      <c r="C313" s="46"/>
      <c r="D313" s="70" t="s">
        <v>408</v>
      </c>
      <c r="E313" s="129"/>
      <c r="F313" s="130"/>
      <c r="G313" s="131"/>
      <c r="H313" s="129"/>
      <c r="I313" s="258">
        <v>0</v>
      </c>
      <c r="J313" s="258">
        <f>J314</f>
        <v>990.5</v>
      </c>
      <c r="K313" s="258">
        <f>K314</f>
        <v>0</v>
      </c>
    </row>
    <row r="314" spans="1:11" ht="45.6" customHeight="1" x14ac:dyDescent="0.2">
      <c r="A314" s="168" t="s">
        <v>411</v>
      </c>
      <c r="B314" s="46"/>
      <c r="C314" s="46"/>
      <c r="D314" s="70" t="s">
        <v>409</v>
      </c>
      <c r="E314" s="129"/>
      <c r="F314" s="130"/>
      <c r="G314" s="131"/>
      <c r="H314" s="129"/>
      <c r="I314" s="258">
        <v>0</v>
      </c>
      <c r="J314" s="258">
        <f>J315</f>
        <v>990.5</v>
      </c>
      <c r="K314" s="258">
        <f>K315</f>
        <v>0</v>
      </c>
    </row>
    <row r="315" spans="1:11" ht="16.149999999999999" customHeight="1" x14ac:dyDescent="0.2">
      <c r="A315" s="168" t="s">
        <v>83</v>
      </c>
      <c r="B315" s="46"/>
      <c r="C315" s="46"/>
      <c r="D315" s="70" t="s">
        <v>409</v>
      </c>
      <c r="E315" s="129" t="s">
        <v>552</v>
      </c>
      <c r="F315" s="130" t="s">
        <v>23</v>
      </c>
      <c r="G315" s="131" t="s">
        <v>23</v>
      </c>
      <c r="H315" s="129" t="s">
        <v>142</v>
      </c>
      <c r="I315" s="258">
        <v>0</v>
      </c>
      <c r="J315" s="258">
        <v>990.5</v>
      </c>
      <c r="K315" s="258">
        <v>0</v>
      </c>
    </row>
    <row r="316" spans="1:11" ht="61.15" customHeight="1" x14ac:dyDescent="0.2">
      <c r="A316" s="22" t="s">
        <v>605</v>
      </c>
      <c r="B316" s="46"/>
      <c r="C316" s="46"/>
      <c r="D316" s="73" t="s">
        <v>275</v>
      </c>
      <c r="E316" s="129"/>
      <c r="F316" s="130"/>
      <c r="G316" s="131"/>
      <c r="H316" s="129"/>
      <c r="I316" s="259">
        <f t="shared" ref="I316:K318" si="73">I317</f>
        <v>1500</v>
      </c>
      <c r="J316" s="259">
        <f t="shared" si="73"/>
        <v>1500</v>
      </c>
      <c r="K316" s="259">
        <f t="shared" si="73"/>
        <v>1500</v>
      </c>
    </row>
    <row r="317" spans="1:11" ht="46.9" customHeight="1" x14ac:dyDescent="0.2">
      <c r="A317" s="2" t="s">
        <v>606</v>
      </c>
      <c r="B317" s="46"/>
      <c r="C317" s="46"/>
      <c r="D317" s="70" t="s">
        <v>276</v>
      </c>
      <c r="E317" s="129"/>
      <c r="F317" s="130"/>
      <c r="G317" s="131"/>
      <c r="H317" s="129"/>
      <c r="I317" s="258">
        <f>I318</f>
        <v>1500</v>
      </c>
      <c r="J317" s="258">
        <f t="shared" si="73"/>
        <v>1500</v>
      </c>
      <c r="K317" s="258">
        <f t="shared" si="73"/>
        <v>1500</v>
      </c>
    </row>
    <row r="318" spans="1:11" ht="31.9" customHeight="1" x14ac:dyDescent="0.2">
      <c r="A318" s="202" t="s">
        <v>432</v>
      </c>
      <c r="B318" s="46"/>
      <c r="C318" s="46"/>
      <c r="D318" s="135" t="s">
        <v>433</v>
      </c>
      <c r="E318" s="129"/>
      <c r="F318" s="130"/>
      <c r="G318" s="131"/>
      <c r="H318" s="129"/>
      <c r="I318" s="258">
        <f t="shared" si="73"/>
        <v>1500</v>
      </c>
      <c r="J318" s="258">
        <f t="shared" si="73"/>
        <v>1500</v>
      </c>
      <c r="K318" s="258">
        <f t="shared" si="73"/>
        <v>1500</v>
      </c>
    </row>
    <row r="319" spans="1:11" ht="38.25" customHeight="1" x14ac:dyDescent="0.2">
      <c r="A319" s="2" t="s">
        <v>182</v>
      </c>
      <c r="B319" s="141"/>
      <c r="C319" s="141"/>
      <c r="D319" s="217" t="s">
        <v>433</v>
      </c>
      <c r="E319" s="142" t="s">
        <v>552</v>
      </c>
      <c r="F319" s="143" t="s">
        <v>28</v>
      </c>
      <c r="G319" s="149" t="s">
        <v>10</v>
      </c>
      <c r="H319" s="150" t="s">
        <v>57</v>
      </c>
      <c r="I319" s="79">
        <v>1500</v>
      </c>
      <c r="J319" s="79">
        <v>1500</v>
      </c>
      <c r="K319" s="79">
        <v>1500</v>
      </c>
    </row>
    <row r="320" spans="1:11" ht="54" customHeight="1" x14ac:dyDescent="0.2">
      <c r="A320" s="22" t="s">
        <v>607</v>
      </c>
      <c r="B320" s="41"/>
      <c r="C320" s="41"/>
      <c r="D320" s="73" t="s">
        <v>277</v>
      </c>
      <c r="E320" s="41"/>
      <c r="F320" s="41"/>
      <c r="G320" s="41"/>
      <c r="H320" s="151"/>
      <c r="I320" s="158">
        <f>I323+I326+I328</f>
        <v>5883.9</v>
      </c>
      <c r="J320" s="158">
        <f t="shared" ref="J320:K320" si="74">J323+J326+J328</f>
        <v>595</v>
      </c>
      <c r="K320" s="158">
        <f t="shared" si="74"/>
        <v>295</v>
      </c>
    </row>
    <row r="321" spans="1:11" ht="38.25" x14ac:dyDescent="0.2">
      <c r="A321" s="2" t="s">
        <v>0</v>
      </c>
      <c r="B321" s="41"/>
      <c r="C321" s="41"/>
      <c r="D321" s="70" t="s">
        <v>278</v>
      </c>
      <c r="E321" s="41"/>
      <c r="F321" s="41"/>
      <c r="G321" s="41"/>
      <c r="H321" s="151"/>
      <c r="I321" s="79">
        <f t="shared" ref="I321:J321" si="75">I323</f>
        <v>2920</v>
      </c>
      <c r="J321" s="79">
        <f t="shared" si="75"/>
        <v>420</v>
      </c>
      <c r="K321" s="79">
        <f t="shared" ref="K321" si="76">K323</f>
        <v>120</v>
      </c>
    </row>
    <row r="322" spans="1:11" x14ac:dyDescent="0.2">
      <c r="A322" s="2" t="s">
        <v>78</v>
      </c>
      <c r="B322" s="41"/>
      <c r="C322" s="41"/>
      <c r="D322" s="70" t="s">
        <v>279</v>
      </c>
      <c r="E322" s="41"/>
      <c r="F322" s="41"/>
      <c r="G322" s="41"/>
      <c r="H322" s="151"/>
      <c r="I322" s="79">
        <f>I323</f>
        <v>2920</v>
      </c>
      <c r="J322" s="79">
        <f>J323</f>
        <v>420</v>
      </c>
      <c r="K322" s="79">
        <f>K323</f>
        <v>120</v>
      </c>
    </row>
    <row r="323" spans="1:11" ht="38.25" x14ac:dyDescent="0.2">
      <c r="A323" s="2" t="s">
        <v>182</v>
      </c>
      <c r="B323" s="41"/>
      <c r="C323" s="41"/>
      <c r="D323" s="70" t="s">
        <v>279</v>
      </c>
      <c r="E323" s="129" t="s">
        <v>552</v>
      </c>
      <c r="F323" s="70" t="s">
        <v>17</v>
      </c>
      <c r="G323" s="70" t="s">
        <v>14</v>
      </c>
      <c r="H323" s="70" t="s">
        <v>57</v>
      </c>
      <c r="I323" s="79">
        <v>2920</v>
      </c>
      <c r="J323" s="79">
        <v>420</v>
      </c>
      <c r="K323" s="79">
        <v>120</v>
      </c>
    </row>
    <row r="324" spans="1:11" ht="25.5" x14ac:dyDescent="0.2">
      <c r="A324" s="2" t="s">
        <v>130</v>
      </c>
      <c r="B324" s="41"/>
      <c r="C324" s="41"/>
      <c r="D324" s="70" t="s">
        <v>281</v>
      </c>
      <c r="E324" s="129"/>
      <c r="F324" s="70"/>
      <c r="G324" s="70"/>
      <c r="H324" s="70"/>
      <c r="I324" s="79">
        <f t="shared" ref="I324:K325" si="77">I325</f>
        <v>2828.9</v>
      </c>
      <c r="J324" s="79">
        <f t="shared" si="77"/>
        <v>40</v>
      </c>
      <c r="K324" s="79">
        <f t="shared" si="77"/>
        <v>40</v>
      </c>
    </row>
    <row r="325" spans="1:11" x14ac:dyDescent="0.2">
      <c r="A325" s="2" t="s">
        <v>78</v>
      </c>
      <c r="B325" s="41"/>
      <c r="C325" s="41"/>
      <c r="D325" s="70" t="s">
        <v>281</v>
      </c>
      <c r="E325" s="129"/>
      <c r="F325" s="70"/>
      <c r="G325" s="70"/>
      <c r="H325" s="70"/>
      <c r="I325" s="79">
        <f t="shared" si="77"/>
        <v>2828.9</v>
      </c>
      <c r="J325" s="79">
        <f t="shared" si="77"/>
        <v>40</v>
      </c>
      <c r="K325" s="79">
        <f t="shared" si="77"/>
        <v>40</v>
      </c>
    </row>
    <row r="326" spans="1:11" ht="38.25" x14ac:dyDescent="0.2">
      <c r="A326" s="2" t="s">
        <v>182</v>
      </c>
      <c r="B326" s="41"/>
      <c r="C326" s="41"/>
      <c r="D326" s="70" t="s">
        <v>281</v>
      </c>
      <c r="E326" s="129" t="s">
        <v>552</v>
      </c>
      <c r="F326" s="70" t="s">
        <v>17</v>
      </c>
      <c r="G326" s="70" t="s">
        <v>14</v>
      </c>
      <c r="H326" s="70" t="s">
        <v>57</v>
      </c>
      <c r="I326" s="79">
        <v>2828.9</v>
      </c>
      <c r="J326" s="79">
        <v>40</v>
      </c>
      <c r="K326" s="79">
        <v>40</v>
      </c>
    </row>
    <row r="327" spans="1:11" ht="38.25" x14ac:dyDescent="0.2">
      <c r="A327" s="2" t="s">
        <v>131</v>
      </c>
      <c r="B327" s="41"/>
      <c r="C327" s="41"/>
      <c r="D327" s="70" t="s">
        <v>282</v>
      </c>
      <c r="E327" s="129"/>
      <c r="F327" s="70"/>
      <c r="G327" s="70"/>
      <c r="H327" s="70"/>
      <c r="I327" s="79">
        <f>I328</f>
        <v>135</v>
      </c>
      <c r="J327" s="79">
        <f>J328</f>
        <v>135</v>
      </c>
      <c r="K327" s="79">
        <f>K328</f>
        <v>135</v>
      </c>
    </row>
    <row r="328" spans="1:11" x14ac:dyDescent="0.2">
      <c r="A328" s="2" t="s">
        <v>78</v>
      </c>
      <c r="B328" s="41"/>
      <c r="C328" s="41"/>
      <c r="D328" s="70" t="s">
        <v>283</v>
      </c>
      <c r="E328" s="129"/>
      <c r="F328" s="70"/>
      <c r="G328" s="70"/>
      <c r="H328" s="70"/>
      <c r="I328" s="79">
        <f t="shared" ref="I328:J328" si="78">I329+I330</f>
        <v>135</v>
      </c>
      <c r="J328" s="79">
        <f t="shared" si="78"/>
        <v>135</v>
      </c>
      <c r="K328" s="79">
        <f t="shared" ref="K328" si="79">K329+K330</f>
        <v>135</v>
      </c>
    </row>
    <row r="329" spans="1:11" ht="22.15" customHeight="1" x14ac:dyDescent="0.2">
      <c r="A329" s="2" t="s">
        <v>80</v>
      </c>
      <c r="B329" s="41"/>
      <c r="C329" s="41"/>
      <c r="D329" s="70" t="s">
        <v>283</v>
      </c>
      <c r="E329" s="129" t="s">
        <v>552</v>
      </c>
      <c r="F329" s="70" t="s">
        <v>17</v>
      </c>
      <c r="G329" s="70" t="s">
        <v>14</v>
      </c>
      <c r="H329" s="70" t="s">
        <v>81</v>
      </c>
      <c r="I329" s="257">
        <v>115</v>
      </c>
      <c r="J329" s="257">
        <v>115</v>
      </c>
      <c r="K329" s="257">
        <v>115</v>
      </c>
    </row>
    <row r="330" spans="1:11" ht="39.75" customHeight="1" x14ac:dyDescent="0.2">
      <c r="A330" s="2" t="s">
        <v>182</v>
      </c>
      <c r="B330" s="41"/>
      <c r="C330" s="41"/>
      <c r="D330" s="70" t="s">
        <v>283</v>
      </c>
      <c r="E330" s="129" t="s">
        <v>552</v>
      </c>
      <c r="F330" s="70" t="s">
        <v>17</v>
      </c>
      <c r="G330" s="70" t="s">
        <v>14</v>
      </c>
      <c r="H330" s="70" t="s">
        <v>57</v>
      </c>
      <c r="I330" s="79">
        <v>20</v>
      </c>
      <c r="J330" s="79">
        <v>20</v>
      </c>
      <c r="K330" s="79">
        <v>20</v>
      </c>
    </row>
    <row r="331" spans="1:11" ht="59.45" customHeight="1" x14ac:dyDescent="0.2">
      <c r="A331" s="251" t="s">
        <v>608</v>
      </c>
      <c r="B331" s="40"/>
      <c r="C331" s="40"/>
      <c r="D331" s="73" t="s">
        <v>403</v>
      </c>
      <c r="E331" s="129"/>
      <c r="F331" s="70"/>
      <c r="G331" s="70"/>
      <c r="H331" s="70"/>
      <c r="I331" s="158">
        <f>I332+I361+I353</f>
        <v>49011.8</v>
      </c>
      <c r="J331" s="158">
        <f>J332+J361+J353</f>
        <v>22653.199999999997</v>
      </c>
      <c r="K331" s="158">
        <f>K332+K361+K353</f>
        <v>9282.1</v>
      </c>
    </row>
    <row r="332" spans="1:11" ht="30.75" customHeight="1" x14ac:dyDescent="0.2">
      <c r="A332" s="168" t="s">
        <v>204</v>
      </c>
      <c r="B332" s="44"/>
      <c r="C332" s="44"/>
      <c r="D332" s="70" t="s">
        <v>404</v>
      </c>
      <c r="E332" s="129"/>
      <c r="F332" s="70"/>
      <c r="G332" s="70"/>
      <c r="H332" s="70"/>
      <c r="I332" s="79">
        <f>I336+I338+I344+I346+I348+I350+I340+I334+I342+I352</f>
        <v>38157.5</v>
      </c>
      <c r="J332" s="79">
        <f>J336+J338+J344+J346+J348+J350</f>
        <v>13371.099999999999</v>
      </c>
      <c r="K332" s="79">
        <f>K336+K338+K344+K346+K348+K350</f>
        <v>0</v>
      </c>
    </row>
    <row r="333" spans="1:11" ht="44.45" customHeight="1" x14ac:dyDescent="0.2">
      <c r="A333" s="2" t="s">
        <v>726</v>
      </c>
      <c r="B333" s="44"/>
      <c r="C333" s="44"/>
      <c r="D333" s="70" t="s">
        <v>725</v>
      </c>
      <c r="E333" s="129"/>
      <c r="F333" s="70"/>
      <c r="G333" s="70"/>
      <c r="H333" s="70"/>
      <c r="I333" s="79">
        <f>I334</f>
        <v>110</v>
      </c>
      <c r="J333" s="79">
        <v>0</v>
      </c>
      <c r="K333" s="79">
        <v>0</v>
      </c>
    </row>
    <row r="334" spans="1:11" ht="47.45" customHeight="1" x14ac:dyDescent="0.2">
      <c r="A334" s="138" t="s">
        <v>182</v>
      </c>
      <c r="B334" s="44"/>
      <c r="C334" s="44"/>
      <c r="D334" s="70" t="s">
        <v>725</v>
      </c>
      <c r="E334" s="129" t="s">
        <v>552</v>
      </c>
      <c r="F334" s="70" t="s">
        <v>28</v>
      </c>
      <c r="G334" s="70" t="s">
        <v>12</v>
      </c>
      <c r="H334" s="70" t="s">
        <v>57</v>
      </c>
      <c r="I334" s="79">
        <v>110</v>
      </c>
      <c r="J334" s="79">
        <v>0</v>
      </c>
      <c r="K334" s="79">
        <v>0</v>
      </c>
    </row>
    <row r="335" spans="1:11" ht="41.45" customHeight="1" x14ac:dyDescent="0.2">
      <c r="A335" s="2" t="s">
        <v>573</v>
      </c>
      <c r="B335" s="44"/>
      <c r="C335" s="44"/>
      <c r="D335" s="70" t="s">
        <v>574</v>
      </c>
      <c r="E335" s="129"/>
      <c r="F335" s="70"/>
      <c r="G335" s="70"/>
      <c r="H335" s="70"/>
      <c r="I335" s="79">
        <f>I336</f>
        <v>2000</v>
      </c>
      <c r="J335" s="79">
        <v>0</v>
      </c>
      <c r="K335" s="79">
        <v>0</v>
      </c>
    </row>
    <row r="336" spans="1:11" ht="38.25" customHeight="1" x14ac:dyDescent="0.2">
      <c r="A336" s="138" t="s">
        <v>182</v>
      </c>
      <c r="B336" s="44"/>
      <c r="C336" s="44"/>
      <c r="D336" s="70" t="s">
        <v>574</v>
      </c>
      <c r="E336" s="129" t="s">
        <v>552</v>
      </c>
      <c r="F336" s="70" t="s">
        <v>28</v>
      </c>
      <c r="G336" s="70" t="s">
        <v>12</v>
      </c>
      <c r="H336" s="70" t="s">
        <v>57</v>
      </c>
      <c r="I336" s="79">
        <v>2000</v>
      </c>
      <c r="J336" s="79">
        <v>0</v>
      </c>
      <c r="K336" s="79">
        <v>0</v>
      </c>
    </row>
    <row r="337" spans="1:11" ht="36.6" customHeight="1" x14ac:dyDescent="0.2">
      <c r="A337" s="138" t="s">
        <v>576</v>
      </c>
      <c r="B337" s="44"/>
      <c r="C337" s="44"/>
      <c r="D337" s="70" t="s">
        <v>575</v>
      </c>
      <c r="E337" s="129"/>
      <c r="F337" s="70"/>
      <c r="G337" s="70"/>
      <c r="H337" s="70"/>
      <c r="I337" s="79">
        <f>I338</f>
        <v>2900</v>
      </c>
      <c r="J337" s="79">
        <v>0</v>
      </c>
      <c r="K337" s="79">
        <v>0</v>
      </c>
    </row>
    <row r="338" spans="1:11" ht="38.450000000000003" customHeight="1" x14ac:dyDescent="0.2">
      <c r="A338" s="138" t="s">
        <v>182</v>
      </c>
      <c r="B338" s="44"/>
      <c r="C338" s="44"/>
      <c r="D338" s="70" t="s">
        <v>575</v>
      </c>
      <c r="E338" s="129" t="s">
        <v>552</v>
      </c>
      <c r="F338" s="70" t="s">
        <v>28</v>
      </c>
      <c r="G338" s="70" t="s">
        <v>12</v>
      </c>
      <c r="H338" s="70" t="s">
        <v>57</v>
      </c>
      <c r="I338" s="79">
        <v>2900</v>
      </c>
      <c r="J338" s="79">
        <v>0</v>
      </c>
      <c r="K338" s="79">
        <v>0</v>
      </c>
    </row>
    <row r="339" spans="1:11" ht="38.450000000000003" customHeight="1" x14ac:dyDescent="0.2">
      <c r="A339" s="138" t="s">
        <v>716</v>
      </c>
      <c r="B339" s="44"/>
      <c r="C339" s="44"/>
      <c r="D339" s="70" t="s">
        <v>715</v>
      </c>
      <c r="E339" s="129"/>
      <c r="F339" s="70"/>
      <c r="G339" s="70"/>
      <c r="H339" s="70"/>
      <c r="I339" s="79">
        <f>I340</f>
        <v>10</v>
      </c>
      <c r="J339" s="79">
        <v>0</v>
      </c>
      <c r="K339" s="79">
        <v>0</v>
      </c>
    </row>
    <row r="340" spans="1:11" ht="38.450000000000003" customHeight="1" x14ac:dyDescent="0.2">
      <c r="A340" s="138" t="s">
        <v>182</v>
      </c>
      <c r="B340" s="44"/>
      <c r="C340" s="44"/>
      <c r="D340" s="70" t="s">
        <v>715</v>
      </c>
      <c r="E340" s="129" t="s">
        <v>552</v>
      </c>
      <c r="F340" s="70" t="s">
        <v>28</v>
      </c>
      <c r="G340" s="70" t="s">
        <v>12</v>
      </c>
      <c r="H340" s="70" t="s">
        <v>57</v>
      </c>
      <c r="I340" s="79">
        <v>10</v>
      </c>
      <c r="J340" s="79">
        <v>0</v>
      </c>
      <c r="K340" s="79">
        <v>0</v>
      </c>
    </row>
    <row r="341" spans="1:11" ht="38.450000000000003" customHeight="1" x14ac:dyDescent="0.2">
      <c r="A341" s="138" t="s">
        <v>728</v>
      </c>
      <c r="B341" s="44"/>
      <c r="C341" s="44"/>
      <c r="D341" s="70" t="s">
        <v>727</v>
      </c>
      <c r="E341" s="129"/>
      <c r="F341" s="70"/>
      <c r="G341" s="70"/>
      <c r="H341" s="70"/>
      <c r="I341" s="79">
        <f>I342</f>
        <v>100</v>
      </c>
      <c r="J341" s="79">
        <v>0</v>
      </c>
      <c r="K341" s="79">
        <v>0</v>
      </c>
    </row>
    <row r="342" spans="1:11" ht="38.450000000000003" customHeight="1" x14ac:dyDescent="0.2">
      <c r="A342" s="138" t="s">
        <v>182</v>
      </c>
      <c r="B342" s="44"/>
      <c r="C342" s="44"/>
      <c r="D342" s="70" t="s">
        <v>727</v>
      </c>
      <c r="E342" s="129" t="s">
        <v>552</v>
      </c>
      <c r="F342" s="70" t="s">
        <v>28</v>
      </c>
      <c r="G342" s="70" t="s">
        <v>12</v>
      </c>
      <c r="H342" s="70" t="s">
        <v>57</v>
      </c>
      <c r="I342" s="79">
        <v>100</v>
      </c>
      <c r="J342" s="79">
        <v>0</v>
      </c>
      <c r="K342" s="79">
        <v>0</v>
      </c>
    </row>
    <row r="343" spans="1:11" ht="57.6" customHeight="1" x14ac:dyDescent="0.2">
      <c r="A343" s="2" t="s">
        <v>450</v>
      </c>
      <c r="B343" s="44"/>
      <c r="C343" s="44"/>
      <c r="D343" s="70" t="s">
        <v>449</v>
      </c>
      <c r="E343" s="129"/>
      <c r="F343" s="70"/>
      <c r="G343" s="70"/>
      <c r="H343" s="70"/>
      <c r="I343" s="79">
        <f>I344</f>
        <v>2200</v>
      </c>
      <c r="J343" s="79">
        <f>J344</f>
        <v>0</v>
      </c>
      <c r="K343" s="79">
        <v>0</v>
      </c>
    </row>
    <row r="344" spans="1:11" ht="18" customHeight="1" x14ac:dyDescent="0.2">
      <c r="A344" s="2" t="s">
        <v>83</v>
      </c>
      <c r="B344" s="44"/>
      <c r="C344" s="44"/>
      <c r="D344" s="70" t="s">
        <v>449</v>
      </c>
      <c r="E344" s="129" t="s">
        <v>552</v>
      </c>
      <c r="F344" s="70" t="s">
        <v>28</v>
      </c>
      <c r="G344" s="70" t="s">
        <v>12</v>
      </c>
      <c r="H344" s="70" t="s">
        <v>142</v>
      </c>
      <c r="I344" s="79">
        <v>2200</v>
      </c>
      <c r="J344" s="79">
        <v>0</v>
      </c>
      <c r="K344" s="79">
        <v>0</v>
      </c>
    </row>
    <row r="345" spans="1:11" ht="80.45" customHeight="1" x14ac:dyDescent="0.2">
      <c r="A345" s="2" t="s">
        <v>504</v>
      </c>
      <c r="B345" s="44"/>
      <c r="C345" s="44"/>
      <c r="D345" s="70" t="s">
        <v>503</v>
      </c>
      <c r="E345" s="129"/>
      <c r="F345" s="70"/>
      <c r="G345" s="70"/>
      <c r="H345" s="70"/>
      <c r="I345" s="79">
        <f>I346</f>
        <v>0</v>
      </c>
      <c r="J345" s="79">
        <f>J346</f>
        <v>2216.6999999999998</v>
      </c>
      <c r="K345" s="79">
        <v>0</v>
      </c>
    </row>
    <row r="346" spans="1:11" ht="18" customHeight="1" x14ac:dyDescent="0.2">
      <c r="A346" s="2" t="s">
        <v>83</v>
      </c>
      <c r="B346" s="44"/>
      <c r="C346" s="44"/>
      <c r="D346" s="70" t="s">
        <v>503</v>
      </c>
      <c r="E346" s="129" t="s">
        <v>552</v>
      </c>
      <c r="F346" s="70" t="s">
        <v>28</v>
      </c>
      <c r="G346" s="70" t="s">
        <v>12</v>
      </c>
      <c r="H346" s="70" t="s">
        <v>142</v>
      </c>
      <c r="I346" s="79">
        <v>0</v>
      </c>
      <c r="J346" s="79">
        <v>2216.6999999999998</v>
      </c>
      <c r="K346" s="79">
        <v>0</v>
      </c>
    </row>
    <row r="347" spans="1:11" ht="79.150000000000006" customHeight="1" x14ac:dyDescent="0.2">
      <c r="A347" s="2" t="s">
        <v>739</v>
      </c>
      <c r="B347" s="44"/>
      <c r="C347" s="44"/>
      <c r="D347" s="70" t="s">
        <v>577</v>
      </c>
      <c r="E347" s="129"/>
      <c r="F347" s="70"/>
      <c r="G347" s="70"/>
      <c r="H347" s="70"/>
      <c r="I347" s="79">
        <f t="shared" ref="I347:K347" si="80">I348</f>
        <v>0</v>
      </c>
      <c r="J347" s="79">
        <f t="shared" si="80"/>
        <v>4375</v>
      </c>
      <c r="K347" s="79">
        <f t="shared" si="80"/>
        <v>0</v>
      </c>
    </row>
    <row r="348" spans="1:11" ht="18" customHeight="1" x14ac:dyDescent="0.2">
      <c r="A348" s="2" t="s">
        <v>83</v>
      </c>
      <c r="B348" s="44"/>
      <c r="C348" s="44"/>
      <c r="D348" s="166" t="s">
        <v>577</v>
      </c>
      <c r="E348" s="129" t="s">
        <v>552</v>
      </c>
      <c r="F348" s="70" t="s">
        <v>28</v>
      </c>
      <c r="G348" s="70" t="s">
        <v>12</v>
      </c>
      <c r="H348" s="70" t="s">
        <v>142</v>
      </c>
      <c r="I348" s="257">
        <v>0</v>
      </c>
      <c r="J348" s="242">
        <v>4375</v>
      </c>
      <c r="K348" s="242">
        <v>0</v>
      </c>
    </row>
    <row r="349" spans="1:11" ht="49.15" customHeight="1" x14ac:dyDescent="0.2">
      <c r="A349" s="2" t="s">
        <v>579</v>
      </c>
      <c r="B349" s="44"/>
      <c r="C349" s="44"/>
      <c r="D349" s="70" t="s">
        <v>578</v>
      </c>
      <c r="E349" s="129"/>
      <c r="F349" s="70"/>
      <c r="G349" s="70"/>
      <c r="H349" s="70"/>
      <c r="I349" s="79">
        <f>I350</f>
        <v>4937.5</v>
      </c>
      <c r="J349" s="79">
        <f>J350</f>
        <v>6779.4</v>
      </c>
      <c r="K349" s="79">
        <v>0</v>
      </c>
    </row>
    <row r="350" spans="1:11" ht="18" customHeight="1" x14ac:dyDescent="0.2">
      <c r="A350" s="2" t="s">
        <v>83</v>
      </c>
      <c r="B350" s="44"/>
      <c r="C350" s="44"/>
      <c r="D350" s="70" t="s">
        <v>578</v>
      </c>
      <c r="E350" s="129" t="s">
        <v>552</v>
      </c>
      <c r="F350" s="70" t="s">
        <v>28</v>
      </c>
      <c r="G350" s="70" t="s">
        <v>12</v>
      </c>
      <c r="H350" s="70" t="s">
        <v>142</v>
      </c>
      <c r="I350" s="79">
        <v>4937.5</v>
      </c>
      <c r="J350" s="79">
        <v>6779.4</v>
      </c>
      <c r="K350" s="79">
        <v>0</v>
      </c>
    </row>
    <row r="351" spans="1:11" ht="60.6" customHeight="1" x14ac:dyDescent="0.2">
      <c r="A351" s="2" t="s">
        <v>730</v>
      </c>
      <c r="B351" s="44"/>
      <c r="C351" s="44"/>
      <c r="D351" s="70" t="s">
        <v>729</v>
      </c>
      <c r="E351" s="129"/>
      <c r="F351" s="70"/>
      <c r="G351" s="70"/>
      <c r="H351" s="70"/>
      <c r="I351" s="257">
        <f>I352</f>
        <v>25900</v>
      </c>
      <c r="J351" s="257">
        <v>0</v>
      </c>
      <c r="K351" s="257">
        <v>0</v>
      </c>
    </row>
    <row r="352" spans="1:11" ht="18" customHeight="1" x14ac:dyDescent="0.2">
      <c r="A352" s="2" t="s">
        <v>83</v>
      </c>
      <c r="B352" s="44"/>
      <c r="C352" s="44"/>
      <c r="D352" s="70" t="s">
        <v>729</v>
      </c>
      <c r="E352" s="129" t="s">
        <v>552</v>
      </c>
      <c r="F352" s="70" t="s">
        <v>28</v>
      </c>
      <c r="G352" s="70" t="s">
        <v>12</v>
      </c>
      <c r="H352" s="70" t="s">
        <v>142</v>
      </c>
      <c r="I352" s="257">
        <v>25900</v>
      </c>
      <c r="J352" s="257">
        <v>0</v>
      </c>
      <c r="K352" s="257">
        <v>0</v>
      </c>
    </row>
    <row r="353" spans="1:11" ht="29.45" customHeight="1" x14ac:dyDescent="0.2">
      <c r="A353" s="2" t="s">
        <v>511</v>
      </c>
      <c r="B353" s="44"/>
      <c r="C353" s="44"/>
      <c r="D353" s="70" t="s">
        <v>510</v>
      </c>
      <c r="E353" s="129"/>
      <c r="F353" s="70"/>
      <c r="G353" s="70"/>
      <c r="H353" s="70"/>
      <c r="I353" s="257">
        <f>I354+I358+I356</f>
        <v>10354.300000000001</v>
      </c>
      <c r="J353" s="257">
        <f t="shared" ref="J353:K353" si="81">J354+J358</f>
        <v>8482.1</v>
      </c>
      <c r="K353" s="257">
        <f t="shared" si="81"/>
        <v>8482.1</v>
      </c>
    </row>
    <row r="354" spans="1:11" ht="46.15" customHeight="1" x14ac:dyDescent="0.2">
      <c r="A354" s="2" t="s">
        <v>520</v>
      </c>
      <c r="B354" s="44"/>
      <c r="C354" s="44"/>
      <c r="D354" s="70" t="s">
        <v>512</v>
      </c>
      <c r="E354" s="129"/>
      <c r="F354" s="70"/>
      <c r="G354" s="70"/>
      <c r="H354" s="70"/>
      <c r="I354" s="257">
        <f>I355</f>
        <v>8282.1</v>
      </c>
      <c r="J354" s="257">
        <f>J355</f>
        <v>8282.1</v>
      </c>
      <c r="K354" s="257">
        <f>K355</f>
        <v>8282.1</v>
      </c>
    </row>
    <row r="355" spans="1:11" ht="42" customHeight="1" x14ac:dyDescent="0.2">
      <c r="A355" s="2" t="s">
        <v>182</v>
      </c>
      <c r="B355" s="44"/>
      <c r="C355" s="44"/>
      <c r="D355" s="70" t="s">
        <v>512</v>
      </c>
      <c r="E355" s="129" t="s">
        <v>552</v>
      </c>
      <c r="F355" s="70" t="s">
        <v>28</v>
      </c>
      <c r="G355" s="70" t="s">
        <v>14</v>
      </c>
      <c r="H355" s="70" t="s">
        <v>57</v>
      </c>
      <c r="I355" s="257">
        <v>8282.1</v>
      </c>
      <c r="J355" s="257">
        <v>8282.1</v>
      </c>
      <c r="K355" s="257">
        <v>8282.1</v>
      </c>
    </row>
    <row r="356" spans="1:11" ht="34.9" customHeight="1" x14ac:dyDescent="0.2">
      <c r="A356" s="2" t="s">
        <v>701</v>
      </c>
      <c r="B356" s="44"/>
      <c r="C356" s="44"/>
      <c r="D356" s="70" t="s">
        <v>700</v>
      </c>
      <c r="E356" s="129"/>
      <c r="F356" s="70"/>
      <c r="G356" s="70"/>
      <c r="H356" s="70"/>
      <c r="I356" s="257">
        <f>I357</f>
        <v>1200</v>
      </c>
      <c r="J356" s="257">
        <v>0</v>
      </c>
      <c r="K356" s="257">
        <v>0</v>
      </c>
    </row>
    <row r="357" spans="1:11" ht="42" customHeight="1" x14ac:dyDescent="0.2">
      <c r="A357" s="2" t="s">
        <v>182</v>
      </c>
      <c r="B357" s="44"/>
      <c r="C357" s="44"/>
      <c r="D357" s="70" t="s">
        <v>700</v>
      </c>
      <c r="E357" s="129" t="s">
        <v>552</v>
      </c>
      <c r="F357" s="70" t="s">
        <v>28</v>
      </c>
      <c r="G357" s="70" t="s">
        <v>14</v>
      </c>
      <c r="H357" s="70" t="s">
        <v>57</v>
      </c>
      <c r="I357" s="257">
        <v>1200</v>
      </c>
      <c r="J357" s="257">
        <v>0</v>
      </c>
      <c r="K357" s="257">
        <v>0</v>
      </c>
    </row>
    <row r="358" spans="1:11" ht="28.15" customHeight="1" x14ac:dyDescent="0.2">
      <c r="A358" s="2" t="s">
        <v>518</v>
      </c>
      <c r="B358" s="44"/>
      <c r="C358" s="44"/>
      <c r="D358" s="70" t="s">
        <v>517</v>
      </c>
      <c r="E358" s="129"/>
      <c r="F358" s="70"/>
      <c r="G358" s="70"/>
      <c r="H358" s="70"/>
      <c r="I358" s="257">
        <f>I359+I360</f>
        <v>872.2</v>
      </c>
      <c r="J358" s="257">
        <f>J359</f>
        <v>200</v>
      </c>
      <c r="K358" s="257">
        <f>K359</f>
        <v>200</v>
      </c>
    </row>
    <row r="359" spans="1:11" ht="28.15" customHeight="1" x14ac:dyDescent="0.2">
      <c r="A359" s="2" t="s">
        <v>182</v>
      </c>
      <c r="B359" s="44"/>
      <c r="C359" s="44"/>
      <c r="D359" s="70" t="s">
        <v>517</v>
      </c>
      <c r="E359" s="129" t="s">
        <v>552</v>
      </c>
      <c r="F359" s="70" t="s">
        <v>28</v>
      </c>
      <c r="G359" s="70" t="s">
        <v>14</v>
      </c>
      <c r="H359" s="70" t="s">
        <v>57</v>
      </c>
      <c r="I359" s="257">
        <v>867.2</v>
      </c>
      <c r="J359" s="257">
        <v>200</v>
      </c>
      <c r="K359" s="257">
        <v>200</v>
      </c>
    </row>
    <row r="360" spans="1:11" ht="28.15" customHeight="1" x14ac:dyDescent="0.2">
      <c r="A360" s="202" t="s">
        <v>58</v>
      </c>
      <c r="B360" s="44"/>
      <c r="C360" s="44"/>
      <c r="D360" s="70" t="s">
        <v>517</v>
      </c>
      <c r="E360" s="129" t="s">
        <v>552</v>
      </c>
      <c r="F360" s="70" t="s">
        <v>28</v>
      </c>
      <c r="G360" s="70" t="s">
        <v>14</v>
      </c>
      <c r="H360" s="70" t="s">
        <v>59</v>
      </c>
      <c r="I360" s="257">
        <v>5</v>
      </c>
      <c r="J360" s="257">
        <v>0</v>
      </c>
      <c r="K360" s="257">
        <v>0</v>
      </c>
    </row>
    <row r="361" spans="1:11" ht="30.6" customHeight="1" x14ac:dyDescent="0.2">
      <c r="A361" s="2" t="s">
        <v>621</v>
      </c>
      <c r="B361" s="44"/>
      <c r="C361" s="44"/>
      <c r="D361" s="70" t="s">
        <v>447</v>
      </c>
      <c r="E361" s="129"/>
      <c r="F361" s="70"/>
      <c r="G361" s="70"/>
      <c r="H361" s="70"/>
      <c r="I361" s="79">
        <f t="shared" ref="I361:K362" si="82">I362</f>
        <v>500</v>
      </c>
      <c r="J361" s="79">
        <f t="shared" si="82"/>
        <v>800</v>
      </c>
      <c r="K361" s="79">
        <f t="shared" si="82"/>
        <v>800</v>
      </c>
    </row>
    <row r="362" spans="1:11" ht="26.45" customHeight="1" x14ac:dyDescent="0.2">
      <c r="A362" s="2" t="s">
        <v>446</v>
      </c>
      <c r="B362" s="44"/>
      <c r="C362" s="44"/>
      <c r="D362" s="70" t="s">
        <v>448</v>
      </c>
      <c r="E362" s="129"/>
      <c r="F362" s="70"/>
      <c r="G362" s="70"/>
      <c r="H362" s="70"/>
      <c r="I362" s="79">
        <f t="shared" si="82"/>
        <v>500</v>
      </c>
      <c r="J362" s="79">
        <f t="shared" si="82"/>
        <v>800</v>
      </c>
      <c r="K362" s="79">
        <f t="shared" si="82"/>
        <v>800</v>
      </c>
    </row>
    <row r="363" spans="1:11" ht="31.15" customHeight="1" x14ac:dyDescent="0.2">
      <c r="A363" s="2" t="s">
        <v>182</v>
      </c>
      <c r="B363" s="41"/>
      <c r="C363" s="41"/>
      <c r="D363" s="70" t="s">
        <v>448</v>
      </c>
      <c r="E363" s="129" t="s">
        <v>552</v>
      </c>
      <c r="F363" s="70" t="s">
        <v>28</v>
      </c>
      <c r="G363" s="70" t="s">
        <v>12</v>
      </c>
      <c r="H363" s="70" t="s">
        <v>57</v>
      </c>
      <c r="I363" s="79">
        <v>500</v>
      </c>
      <c r="J363" s="79">
        <v>800</v>
      </c>
      <c r="K363" s="79">
        <v>800</v>
      </c>
    </row>
    <row r="364" spans="1:11" ht="43.15" customHeight="1" x14ac:dyDescent="0.2">
      <c r="A364" s="22" t="s">
        <v>622</v>
      </c>
      <c r="B364" s="41"/>
      <c r="C364" s="41"/>
      <c r="D364" s="73" t="s">
        <v>380</v>
      </c>
      <c r="E364" s="41"/>
      <c r="F364" s="41"/>
      <c r="G364" s="41"/>
      <c r="H364" s="151"/>
      <c r="I364" s="161">
        <f>I365+I373+I379</f>
        <v>122259</v>
      </c>
      <c r="J364" s="161">
        <f>J365+J373</f>
        <v>1166.7</v>
      </c>
      <c r="K364" s="161">
        <f>K365+K373</f>
        <v>1166.7</v>
      </c>
    </row>
    <row r="365" spans="1:11" ht="54" customHeight="1" x14ac:dyDescent="0.2">
      <c r="A365" s="2" t="s">
        <v>114</v>
      </c>
      <c r="B365" s="44"/>
      <c r="C365" s="44"/>
      <c r="D365" s="70" t="s">
        <v>381</v>
      </c>
      <c r="E365" s="41"/>
      <c r="F365" s="41"/>
      <c r="G365" s="41"/>
      <c r="H365" s="151"/>
      <c r="I365" s="162">
        <f>I366+I369+I371</f>
        <v>1616.7</v>
      </c>
      <c r="J365" s="162">
        <f t="shared" ref="J365:K365" si="83">J366+J369</f>
        <v>1166.7</v>
      </c>
      <c r="K365" s="162">
        <f t="shared" si="83"/>
        <v>1166.7</v>
      </c>
    </row>
    <row r="366" spans="1:11" ht="27.75" customHeight="1" x14ac:dyDescent="0.2">
      <c r="A366" s="2" t="s">
        <v>106</v>
      </c>
      <c r="B366" s="44"/>
      <c r="C366" s="44"/>
      <c r="D366" s="70" t="s">
        <v>382</v>
      </c>
      <c r="E366" s="129"/>
      <c r="F366" s="70"/>
      <c r="G366" s="70"/>
      <c r="H366" s="70"/>
      <c r="I366" s="79">
        <f t="shared" ref="I366:J366" si="84">I367+I368</f>
        <v>500</v>
      </c>
      <c r="J366" s="79">
        <f t="shared" si="84"/>
        <v>500</v>
      </c>
      <c r="K366" s="79">
        <f t="shared" ref="K366" si="85">K367+K368</f>
        <v>500</v>
      </c>
    </row>
    <row r="367" spans="1:11" ht="23.45" customHeight="1" x14ac:dyDescent="0.2">
      <c r="A367" s="2" t="s">
        <v>73</v>
      </c>
      <c r="B367" s="44"/>
      <c r="C367" s="44"/>
      <c r="D367" s="70" t="s">
        <v>382</v>
      </c>
      <c r="E367" s="129" t="s">
        <v>552</v>
      </c>
      <c r="F367" s="70" t="s">
        <v>19</v>
      </c>
      <c r="G367" s="70" t="s">
        <v>12</v>
      </c>
      <c r="H367" s="70" t="s">
        <v>74</v>
      </c>
      <c r="I367" s="79">
        <v>0</v>
      </c>
      <c r="J367" s="79">
        <v>100</v>
      </c>
      <c r="K367" s="79">
        <v>100</v>
      </c>
    </row>
    <row r="368" spans="1:11" ht="41.25" customHeight="1" x14ac:dyDescent="0.2">
      <c r="A368" s="2" t="s">
        <v>182</v>
      </c>
      <c r="B368" s="44"/>
      <c r="C368" s="44"/>
      <c r="D368" s="70" t="s">
        <v>382</v>
      </c>
      <c r="E368" s="129" t="s">
        <v>552</v>
      </c>
      <c r="F368" s="70" t="s">
        <v>19</v>
      </c>
      <c r="G368" s="70" t="s">
        <v>12</v>
      </c>
      <c r="H368" s="70" t="s">
        <v>57</v>
      </c>
      <c r="I368" s="79">
        <v>500</v>
      </c>
      <c r="J368" s="79">
        <v>400</v>
      </c>
      <c r="K368" s="79">
        <v>400</v>
      </c>
    </row>
    <row r="369" spans="1:11" ht="58.9" customHeight="1" x14ac:dyDescent="0.2">
      <c r="A369" s="2" t="s">
        <v>609</v>
      </c>
      <c r="B369" s="44"/>
      <c r="C369" s="44"/>
      <c r="D369" s="220" t="s">
        <v>435</v>
      </c>
      <c r="E369" s="129"/>
      <c r="F369" s="70"/>
      <c r="G369" s="70"/>
      <c r="H369" s="70"/>
      <c r="I369" s="79">
        <f>I370</f>
        <v>666.7</v>
      </c>
      <c r="J369" s="79">
        <f>J370</f>
        <v>666.7</v>
      </c>
      <c r="K369" s="79">
        <f>K370</f>
        <v>666.7</v>
      </c>
    </row>
    <row r="370" spans="1:11" ht="34.15" customHeight="1" x14ac:dyDescent="0.2">
      <c r="A370" s="50" t="s">
        <v>182</v>
      </c>
      <c r="B370" s="44"/>
      <c r="C370" s="44"/>
      <c r="D370" s="220" t="s">
        <v>435</v>
      </c>
      <c r="E370" s="129" t="s">
        <v>552</v>
      </c>
      <c r="F370" s="70" t="s">
        <v>19</v>
      </c>
      <c r="G370" s="70" t="s">
        <v>12</v>
      </c>
      <c r="H370" s="70" t="s">
        <v>57</v>
      </c>
      <c r="I370" s="79">
        <v>666.7</v>
      </c>
      <c r="J370" s="79">
        <v>666.7</v>
      </c>
      <c r="K370" s="79">
        <v>666.7</v>
      </c>
    </row>
    <row r="371" spans="1:11" ht="34.15" customHeight="1" x14ac:dyDescent="0.2">
      <c r="A371" s="138" t="s">
        <v>705</v>
      </c>
      <c r="B371" s="44"/>
      <c r="C371" s="44"/>
      <c r="D371" s="70" t="s">
        <v>704</v>
      </c>
      <c r="E371" s="129"/>
      <c r="F371" s="70"/>
      <c r="G371" s="70"/>
      <c r="H371" s="70"/>
      <c r="I371" s="79">
        <f>I372</f>
        <v>450</v>
      </c>
      <c r="J371" s="79">
        <v>0</v>
      </c>
      <c r="K371" s="79">
        <v>0</v>
      </c>
    </row>
    <row r="372" spans="1:11" ht="34.15" customHeight="1" x14ac:dyDescent="0.2">
      <c r="A372" s="2" t="s">
        <v>182</v>
      </c>
      <c r="B372" s="44"/>
      <c r="C372" s="44"/>
      <c r="D372" s="70" t="s">
        <v>704</v>
      </c>
      <c r="E372" s="129" t="s">
        <v>552</v>
      </c>
      <c r="F372" s="70" t="s">
        <v>19</v>
      </c>
      <c r="G372" s="70" t="s">
        <v>12</v>
      </c>
      <c r="H372" s="70" t="s">
        <v>57</v>
      </c>
      <c r="I372" s="79">
        <v>450</v>
      </c>
      <c r="J372" s="79">
        <v>0</v>
      </c>
      <c r="K372" s="79">
        <v>0</v>
      </c>
    </row>
    <row r="373" spans="1:11" ht="79.5" customHeight="1" x14ac:dyDescent="0.2">
      <c r="A373" s="2" t="s">
        <v>189</v>
      </c>
      <c r="B373" s="44"/>
      <c r="C373" s="44"/>
      <c r="D373" s="164" t="s">
        <v>383</v>
      </c>
      <c r="E373" s="129"/>
      <c r="F373" s="70"/>
      <c r="G373" s="70"/>
      <c r="H373" s="70"/>
      <c r="I373" s="79">
        <f>I374+I377</f>
        <v>113984.40000000001</v>
      </c>
      <c r="J373" s="79">
        <f>J374</f>
        <v>0</v>
      </c>
      <c r="K373" s="79">
        <f>K374</f>
        <v>0</v>
      </c>
    </row>
    <row r="374" spans="1:11" ht="67.900000000000006" customHeight="1" x14ac:dyDescent="0.2">
      <c r="A374" s="138" t="s">
        <v>662</v>
      </c>
      <c r="B374" s="44"/>
      <c r="C374" s="44"/>
      <c r="D374" s="166" t="s">
        <v>434</v>
      </c>
      <c r="E374" s="129"/>
      <c r="F374" s="70"/>
      <c r="G374" s="70"/>
      <c r="H374" s="70"/>
      <c r="I374" s="257">
        <f>I375+I376</f>
        <v>113904.40000000001</v>
      </c>
      <c r="J374" s="79">
        <v>0</v>
      </c>
      <c r="K374" s="79">
        <v>0</v>
      </c>
    </row>
    <row r="375" spans="1:11" ht="20.25" customHeight="1" x14ac:dyDescent="0.2">
      <c r="A375" s="2" t="s">
        <v>83</v>
      </c>
      <c r="B375" s="44"/>
      <c r="C375" s="44"/>
      <c r="D375" s="70" t="s">
        <v>434</v>
      </c>
      <c r="E375" s="129" t="s">
        <v>552</v>
      </c>
      <c r="F375" s="70" t="s">
        <v>19</v>
      </c>
      <c r="G375" s="70" t="s">
        <v>28</v>
      </c>
      <c r="H375" s="70" t="s">
        <v>142</v>
      </c>
      <c r="I375" s="79">
        <v>99618.6</v>
      </c>
      <c r="J375" s="79">
        <v>0</v>
      </c>
      <c r="K375" s="79">
        <v>0</v>
      </c>
    </row>
    <row r="376" spans="1:11" ht="100.9" customHeight="1" x14ac:dyDescent="0.2">
      <c r="A376" s="2" t="s">
        <v>661</v>
      </c>
      <c r="B376" s="44"/>
      <c r="C376" s="44"/>
      <c r="D376" s="70" t="s">
        <v>434</v>
      </c>
      <c r="E376" s="129" t="s">
        <v>647</v>
      </c>
      <c r="F376" s="70" t="s">
        <v>19</v>
      </c>
      <c r="G376" s="70" t="s">
        <v>28</v>
      </c>
      <c r="H376" s="70" t="s">
        <v>660</v>
      </c>
      <c r="I376" s="257">
        <v>14285.8</v>
      </c>
      <c r="J376" s="79">
        <v>0</v>
      </c>
      <c r="K376" s="79">
        <v>0</v>
      </c>
    </row>
    <row r="377" spans="1:11" ht="59.45" customHeight="1" x14ac:dyDescent="0.2">
      <c r="A377" s="2" t="s">
        <v>691</v>
      </c>
      <c r="B377" s="44"/>
      <c r="C377" s="44"/>
      <c r="D377" s="70" t="s">
        <v>690</v>
      </c>
      <c r="E377" s="129"/>
      <c r="F377" s="70"/>
      <c r="G377" s="70"/>
      <c r="H377" s="70"/>
      <c r="I377" s="79">
        <f>I378</f>
        <v>80</v>
      </c>
      <c r="J377" s="79">
        <f t="shared" ref="J377:K377" si="86">J378</f>
        <v>0</v>
      </c>
      <c r="K377" s="79">
        <f t="shared" si="86"/>
        <v>0</v>
      </c>
    </row>
    <row r="378" spans="1:11" ht="100.9" customHeight="1" x14ac:dyDescent="0.2">
      <c r="A378" s="2" t="s">
        <v>661</v>
      </c>
      <c r="B378" s="44"/>
      <c r="C378" s="44"/>
      <c r="D378" s="70" t="s">
        <v>690</v>
      </c>
      <c r="E378" s="129" t="s">
        <v>647</v>
      </c>
      <c r="F378" s="70" t="s">
        <v>19</v>
      </c>
      <c r="G378" s="70" t="s">
        <v>28</v>
      </c>
      <c r="H378" s="70" t="s">
        <v>660</v>
      </c>
      <c r="I378" s="79">
        <v>80</v>
      </c>
      <c r="J378" s="257">
        <v>0</v>
      </c>
      <c r="K378" s="257">
        <v>0</v>
      </c>
    </row>
    <row r="379" spans="1:11" ht="51.6" customHeight="1" x14ac:dyDescent="0.2">
      <c r="A379" s="2" t="s">
        <v>736</v>
      </c>
      <c r="B379" s="44"/>
      <c r="C379" s="44"/>
      <c r="D379" s="70" t="s">
        <v>735</v>
      </c>
      <c r="E379" s="129"/>
      <c r="F379" s="70"/>
      <c r="G379" s="70"/>
      <c r="H379" s="70"/>
      <c r="I379" s="79">
        <f>I380</f>
        <v>6657.9</v>
      </c>
      <c r="J379" s="288">
        <v>0</v>
      </c>
      <c r="K379" s="79">
        <v>0</v>
      </c>
    </row>
    <row r="380" spans="1:11" ht="44.45" customHeight="1" x14ac:dyDescent="0.2">
      <c r="A380" s="2" t="s">
        <v>72</v>
      </c>
      <c r="B380" s="44"/>
      <c r="C380" s="44"/>
      <c r="D380" s="70" t="s">
        <v>737</v>
      </c>
      <c r="E380" s="129"/>
      <c r="F380" s="70"/>
      <c r="G380" s="70"/>
      <c r="H380" s="70"/>
      <c r="I380" s="79">
        <f>I381</f>
        <v>6657.9</v>
      </c>
      <c r="J380" s="288">
        <v>0</v>
      </c>
      <c r="K380" s="79">
        <v>0</v>
      </c>
    </row>
    <row r="381" spans="1:11" ht="19.899999999999999" customHeight="1" x14ac:dyDescent="0.2">
      <c r="A381" s="2" t="s">
        <v>64</v>
      </c>
      <c r="B381" s="44"/>
      <c r="C381" s="44"/>
      <c r="D381" s="70" t="s">
        <v>737</v>
      </c>
      <c r="E381" s="129" t="s">
        <v>552</v>
      </c>
      <c r="F381" s="70" t="s">
        <v>19</v>
      </c>
      <c r="G381" s="70" t="s">
        <v>12</v>
      </c>
      <c r="H381" s="70" t="s">
        <v>65</v>
      </c>
      <c r="I381" s="79">
        <v>6657.9</v>
      </c>
      <c r="J381" s="288">
        <v>0</v>
      </c>
      <c r="K381" s="79">
        <v>0</v>
      </c>
    </row>
    <row r="382" spans="1:11" ht="42" customHeight="1" x14ac:dyDescent="0.2">
      <c r="A382" s="22" t="s">
        <v>623</v>
      </c>
      <c r="B382" s="41"/>
      <c r="C382" s="41"/>
      <c r="D382" s="73" t="s">
        <v>338</v>
      </c>
      <c r="E382" s="129"/>
      <c r="F382" s="70"/>
      <c r="G382" s="70"/>
      <c r="H382" s="70"/>
      <c r="I382" s="161">
        <f>I383+I386</f>
        <v>500</v>
      </c>
      <c r="J382" s="161">
        <f t="shared" ref="J382:K382" si="87">J383</f>
        <v>500</v>
      </c>
      <c r="K382" s="161">
        <f t="shared" si="87"/>
        <v>500</v>
      </c>
    </row>
    <row r="383" spans="1:11" ht="25.5" customHeight="1" x14ac:dyDescent="0.2">
      <c r="A383" s="2" t="s">
        <v>94</v>
      </c>
      <c r="B383" s="41"/>
      <c r="C383" s="41"/>
      <c r="D383" s="70" t="s">
        <v>339</v>
      </c>
      <c r="E383" s="129"/>
      <c r="F383" s="70"/>
      <c r="G383" s="70"/>
      <c r="H383" s="70"/>
      <c r="I383" s="162">
        <f>I385+I384</f>
        <v>500</v>
      </c>
      <c r="J383" s="162">
        <f>J385+J384</f>
        <v>500</v>
      </c>
      <c r="K383" s="162">
        <f>K385+K384</f>
        <v>500</v>
      </c>
    </row>
    <row r="384" spans="1:11" ht="25.5" customHeight="1" x14ac:dyDescent="0.2">
      <c r="A384" s="2" t="s">
        <v>73</v>
      </c>
      <c r="B384" s="41"/>
      <c r="C384" s="41"/>
      <c r="D384" s="70" t="s">
        <v>339</v>
      </c>
      <c r="E384" s="129" t="s">
        <v>552</v>
      </c>
      <c r="F384" s="70" t="s">
        <v>33</v>
      </c>
      <c r="G384" s="70" t="s">
        <v>33</v>
      </c>
      <c r="H384" s="70" t="s">
        <v>74</v>
      </c>
      <c r="I384" s="162">
        <v>0</v>
      </c>
      <c r="J384" s="162">
        <v>10</v>
      </c>
      <c r="K384" s="162">
        <v>10</v>
      </c>
    </row>
    <row r="385" spans="1:11" ht="25.5" customHeight="1" x14ac:dyDescent="0.2">
      <c r="A385" s="2" t="s">
        <v>182</v>
      </c>
      <c r="B385" s="41"/>
      <c r="C385" s="41"/>
      <c r="D385" s="70" t="s">
        <v>339</v>
      </c>
      <c r="E385" s="129" t="s">
        <v>552</v>
      </c>
      <c r="F385" s="70" t="s">
        <v>33</v>
      </c>
      <c r="G385" s="70" t="s">
        <v>33</v>
      </c>
      <c r="H385" s="70" t="s">
        <v>57</v>
      </c>
      <c r="I385" s="162">
        <v>500</v>
      </c>
      <c r="J385" s="162">
        <v>490</v>
      </c>
      <c r="K385" s="162">
        <v>490</v>
      </c>
    </row>
    <row r="386" spans="1:11" ht="31.9" customHeight="1" x14ac:dyDescent="0.2">
      <c r="A386" s="202" t="s">
        <v>706</v>
      </c>
      <c r="B386" s="41"/>
      <c r="C386" s="41"/>
      <c r="D386" s="135" t="s">
        <v>707</v>
      </c>
      <c r="E386" s="129"/>
      <c r="F386" s="70"/>
      <c r="G386" s="70"/>
      <c r="H386" s="70"/>
      <c r="I386" s="79">
        <f>I387</f>
        <v>0</v>
      </c>
      <c r="J386" s="79">
        <v>0</v>
      </c>
      <c r="K386" s="79">
        <v>0</v>
      </c>
    </row>
    <row r="387" spans="1:11" ht="32.450000000000003" customHeight="1" x14ac:dyDescent="0.2">
      <c r="A387" s="202" t="s">
        <v>182</v>
      </c>
      <c r="B387" s="41"/>
      <c r="C387" s="41"/>
      <c r="D387" s="135" t="s">
        <v>707</v>
      </c>
      <c r="E387" s="129" t="s">
        <v>647</v>
      </c>
      <c r="F387" s="70" t="s">
        <v>33</v>
      </c>
      <c r="G387" s="70" t="s">
        <v>33</v>
      </c>
      <c r="H387" s="70" t="s">
        <v>57</v>
      </c>
      <c r="I387" s="79">
        <v>0</v>
      </c>
      <c r="J387" s="79">
        <v>0</v>
      </c>
      <c r="K387" s="79">
        <v>0</v>
      </c>
    </row>
    <row r="388" spans="1:11" ht="57.6" customHeight="1" x14ac:dyDescent="0.2">
      <c r="A388" s="22" t="s">
        <v>610</v>
      </c>
      <c r="B388" s="41"/>
      <c r="C388" s="41"/>
      <c r="D388" s="73" t="s">
        <v>262</v>
      </c>
      <c r="E388" s="129"/>
      <c r="F388" s="70"/>
      <c r="G388" s="70"/>
      <c r="H388" s="70"/>
      <c r="I388" s="161">
        <f>I389+I392+I395</f>
        <v>70</v>
      </c>
      <c r="J388" s="161">
        <f>J389+J392+J395</f>
        <v>70</v>
      </c>
      <c r="K388" s="161">
        <f>K389+K392+K395</f>
        <v>70</v>
      </c>
    </row>
    <row r="389" spans="1:11" ht="27.75" customHeight="1" x14ac:dyDescent="0.2">
      <c r="A389" s="202" t="s">
        <v>624</v>
      </c>
      <c r="B389" s="44"/>
      <c r="C389" s="44"/>
      <c r="D389" s="70" t="s">
        <v>263</v>
      </c>
      <c r="E389" s="129"/>
      <c r="F389" s="70"/>
      <c r="G389" s="70"/>
      <c r="H389" s="70"/>
      <c r="I389" s="79">
        <f t="shared" ref="I389:K390" si="88">I390</f>
        <v>20</v>
      </c>
      <c r="J389" s="79">
        <f t="shared" si="88"/>
        <v>20</v>
      </c>
      <c r="K389" s="79">
        <f t="shared" si="88"/>
        <v>20</v>
      </c>
    </row>
    <row r="390" spans="1:11" ht="29.25" customHeight="1" x14ac:dyDescent="0.2">
      <c r="A390" s="202" t="s">
        <v>137</v>
      </c>
      <c r="B390" s="44"/>
      <c r="C390" s="44"/>
      <c r="D390" s="70" t="s">
        <v>264</v>
      </c>
      <c r="E390" s="129"/>
      <c r="F390" s="70"/>
      <c r="G390" s="70"/>
      <c r="H390" s="70"/>
      <c r="I390" s="79">
        <f t="shared" si="88"/>
        <v>20</v>
      </c>
      <c r="J390" s="79">
        <f t="shared" si="88"/>
        <v>20</v>
      </c>
      <c r="K390" s="79">
        <f t="shared" si="88"/>
        <v>20</v>
      </c>
    </row>
    <row r="391" spans="1:11" ht="42.75" customHeight="1" x14ac:dyDescent="0.2">
      <c r="A391" s="202" t="s">
        <v>182</v>
      </c>
      <c r="B391" s="44"/>
      <c r="C391" s="44"/>
      <c r="D391" s="70" t="s">
        <v>264</v>
      </c>
      <c r="E391" s="129" t="s">
        <v>552</v>
      </c>
      <c r="F391" s="70" t="s">
        <v>15</v>
      </c>
      <c r="G391" s="70" t="s">
        <v>28</v>
      </c>
      <c r="H391" s="70" t="s">
        <v>57</v>
      </c>
      <c r="I391" s="79">
        <v>20</v>
      </c>
      <c r="J391" s="79">
        <v>20</v>
      </c>
      <c r="K391" s="79">
        <v>20</v>
      </c>
    </row>
    <row r="392" spans="1:11" ht="38.25" customHeight="1" x14ac:dyDescent="0.2">
      <c r="A392" s="202" t="s">
        <v>625</v>
      </c>
      <c r="B392" s="44"/>
      <c r="C392" s="44"/>
      <c r="D392" s="70" t="s">
        <v>265</v>
      </c>
      <c r="E392" s="129"/>
      <c r="F392" s="70"/>
      <c r="G392" s="70"/>
      <c r="H392" s="70"/>
      <c r="I392" s="79">
        <f t="shared" ref="I392:K393" si="89">I393</f>
        <v>40</v>
      </c>
      <c r="J392" s="79">
        <f t="shared" si="89"/>
        <v>40</v>
      </c>
      <c r="K392" s="79">
        <f t="shared" si="89"/>
        <v>40</v>
      </c>
    </row>
    <row r="393" spans="1:11" ht="27" customHeight="1" x14ac:dyDescent="0.2">
      <c r="A393" s="202" t="s">
        <v>137</v>
      </c>
      <c r="B393" s="44"/>
      <c r="C393" s="44"/>
      <c r="D393" s="70" t="s">
        <v>266</v>
      </c>
      <c r="E393" s="129"/>
      <c r="F393" s="70"/>
      <c r="G393" s="70"/>
      <c r="H393" s="70"/>
      <c r="I393" s="79">
        <f t="shared" si="89"/>
        <v>40</v>
      </c>
      <c r="J393" s="79">
        <f t="shared" si="89"/>
        <v>40</v>
      </c>
      <c r="K393" s="79">
        <f t="shared" si="89"/>
        <v>40</v>
      </c>
    </row>
    <row r="394" spans="1:11" ht="41.25" customHeight="1" x14ac:dyDescent="0.2">
      <c r="A394" s="202" t="s">
        <v>182</v>
      </c>
      <c r="B394" s="44"/>
      <c r="C394" s="44"/>
      <c r="D394" s="70" t="s">
        <v>266</v>
      </c>
      <c r="E394" s="129" t="s">
        <v>552</v>
      </c>
      <c r="F394" s="70" t="s">
        <v>15</v>
      </c>
      <c r="G394" s="70" t="s">
        <v>28</v>
      </c>
      <c r="H394" s="70" t="s">
        <v>57</v>
      </c>
      <c r="I394" s="79">
        <v>40</v>
      </c>
      <c r="J394" s="79">
        <v>40</v>
      </c>
      <c r="K394" s="79">
        <v>40</v>
      </c>
    </row>
    <row r="395" spans="1:11" ht="38.25" customHeight="1" x14ac:dyDescent="0.2">
      <c r="A395" s="202" t="s">
        <v>103</v>
      </c>
      <c r="B395" s="44"/>
      <c r="C395" s="44"/>
      <c r="D395" s="70" t="s">
        <v>267</v>
      </c>
      <c r="E395" s="129"/>
      <c r="F395" s="70"/>
      <c r="G395" s="70"/>
      <c r="H395" s="70"/>
      <c r="I395" s="79">
        <f t="shared" ref="I395:K396" si="90">I396</f>
        <v>10</v>
      </c>
      <c r="J395" s="79">
        <f t="shared" si="90"/>
        <v>10</v>
      </c>
      <c r="K395" s="79">
        <f t="shared" si="90"/>
        <v>10</v>
      </c>
    </row>
    <row r="396" spans="1:11" ht="27.75" customHeight="1" x14ac:dyDescent="0.2">
      <c r="A396" s="202" t="s">
        <v>137</v>
      </c>
      <c r="B396" s="44"/>
      <c r="C396" s="44"/>
      <c r="D396" s="70" t="s">
        <v>268</v>
      </c>
      <c r="E396" s="129"/>
      <c r="F396" s="70"/>
      <c r="G396" s="70"/>
      <c r="H396" s="70"/>
      <c r="I396" s="79">
        <f t="shared" si="90"/>
        <v>10</v>
      </c>
      <c r="J396" s="79">
        <f t="shared" si="90"/>
        <v>10</v>
      </c>
      <c r="K396" s="79">
        <f t="shared" si="90"/>
        <v>10</v>
      </c>
    </row>
    <row r="397" spans="1:11" ht="38.25" customHeight="1" x14ac:dyDescent="0.2">
      <c r="A397" s="202" t="s">
        <v>182</v>
      </c>
      <c r="B397" s="44"/>
      <c r="C397" s="44"/>
      <c r="D397" s="70" t="s">
        <v>268</v>
      </c>
      <c r="E397" s="129" t="s">
        <v>552</v>
      </c>
      <c r="F397" s="70" t="s">
        <v>15</v>
      </c>
      <c r="G397" s="70" t="s">
        <v>28</v>
      </c>
      <c r="H397" s="70" t="s">
        <v>57</v>
      </c>
      <c r="I397" s="79">
        <v>10</v>
      </c>
      <c r="J397" s="79">
        <v>10</v>
      </c>
      <c r="K397" s="79">
        <v>10</v>
      </c>
    </row>
    <row r="398" spans="1:11" ht="61.9" customHeight="1" x14ac:dyDescent="0.2">
      <c r="A398" s="22" t="s">
        <v>538</v>
      </c>
      <c r="B398" s="44"/>
      <c r="C398" s="44"/>
      <c r="D398" s="73" t="s">
        <v>539</v>
      </c>
      <c r="E398" s="124"/>
      <c r="F398" s="73"/>
      <c r="G398" s="73"/>
      <c r="H398" s="73"/>
      <c r="I398" s="158">
        <f>I399</f>
        <v>664.6</v>
      </c>
      <c r="J398" s="158">
        <f t="shared" ref="J398:K400" si="91">J399</f>
        <v>664.6</v>
      </c>
      <c r="K398" s="158">
        <f t="shared" si="91"/>
        <v>664.6</v>
      </c>
    </row>
    <row r="399" spans="1:11" ht="43.9" customHeight="1" x14ac:dyDescent="0.2">
      <c r="A399" s="2" t="s">
        <v>541</v>
      </c>
      <c r="B399" s="44"/>
      <c r="C399" s="44"/>
      <c r="D399" s="70" t="s">
        <v>540</v>
      </c>
      <c r="E399" s="129"/>
      <c r="F399" s="70"/>
      <c r="G399" s="70"/>
      <c r="H399" s="70"/>
      <c r="I399" s="79">
        <f>I400</f>
        <v>664.6</v>
      </c>
      <c r="J399" s="79">
        <f t="shared" si="91"/>
        <v>664.6</v>
      </c>
      <c r="K399" s="79">
        <f t="shared" si="91"/>
        <v>664.6</v>
      </c>
    </row>
    <row r="400" spans="1:11" ht="38.25" customHeight="1" x14ac:dyDescent="0.2">
      <c r="A400" s="2" t="s">
        <v>115</v>
      </c>
      <c r="B400" s="44"/>
      <c r="C400" s="44"/>
      <c r="D400" s="70" t="s">
        <v>542</v>
      </c>
      <c r="E400" s="129"/>
      <c r="F400" s="70"/>
      <c r="G400" s="70"/>
      <c r="H400" s="70"/>
      <c r="I400" s="79">
        <f>I401</f>
        <v>664.6</v>
      </c>
      <c r="J400" s="79">
        <f t="shared" si="91"/>
        <v>664.6</v>
      </c>
      <c r="K400" s="79">
        <f t="shared" si="91"/>
        <v>664.6</v>
      </c>
    </row>
    <row r="401" spans="1:11" ht="42.6" customHeight="1" x14ac:dyDescent="0.2">
      <c r="A401" s="2" t="s">
        <v>116</v>
      </c>
      <c r="B401" s="44"/>
      <c r="C401" s="44"/>
      <c r="D401" s="70" t="s">
        <v>542</v>
      </c>
      <c r="E401" s="129" t="s">
        <v>552</v>
      </c>
      <c r="F401" s="70" t="s">
        <v>42</v>
      </c>
      <c r="G401" s="70" t="s">
        <v>17</v>
      </c>
      <c r="H401" s="70" t="s">
        <v>105</v>
      </c>
      <c r="I401" s="79">
        <v>664.6</v>
      </c>
      <c r="J401" s="79">
        <v>664.6</v>
      </c>
      <c r="K401" s="79">
        <v>664.6</v>
      </c>
    </row>
    <row r="402" spans="1:11" ht="45" customHeight="1" x14ac:dyDescent="0.2">
      <c r="A402" s="22" t="s">
        <v>611</v>
      </c>
      <c r="B402" s="63"/>
      <c r="C402" s="63"/>
      <c r="D402" s="73" t="s">
        <v>237</v>
      </c>
      <c r="E402" s="124"/>
      <c r="F402" s="73"/>
      <c r="G402" s="73"/>
      <c r="H402" s="73"/>
      <c r="I402" s="161">
        <f>I403</f>
        <v>10497.4</v>
      </c>
      <c r="J402" s="161">
        <f t="shared" ref="J402:K402" si="92">J403</f>
        <v>10020.299999999999</v>
      </c>
      <c r="K402" s="161">
        <f t="shared" si="92"/>
        <v>10020.299999999999</v>
      </c>
    </row>
    <row r="403" spans="1:11" ht="59.45" customHeight="1" x14ac:dyDescent="0.25">
      <c r="A403" s="9" t="s">
        <v>612</v>
      </c>
      <c r="B403" s="65"/>
      <c r="C403" s="65"/>
      <c r="D403" s="125" t="s">
        <v>238</v>
      </c>
      <c r="E403" s="126"/>
      <c r="F403" s="125"/>
      <c r="G403" s="125"/>
      <c r="H403" s="125"/>
      <c r="I403" s="260">
        <f>I404</f>
        <v>10497.4</v>
      </c>
      <c r="J403" s="260">
        <f>J404</f>
        <v>10020.299999999999</v>
      </c>
      <c r="K403" s="260">
        <f>K404</f>
        <v>10020.299999999999</v>
      </c>
    </row>
    <row r="404" spans="1:11" ht="108.75" customHeight="1" x14ac:dyDescent="0.2">
      <c r="A404" s="2" t="s">
        <v>626</v>
      </c>
      <c r="B404" s="44"/>
      <c r="C404" s="44"/>
      <c r="D404" s="70" t="s">
        <v>239</v>
      </c>
      <c r="E404" s="129"/>
      <c r="F404" s="70"/>
      <c r="G404" s="70"/>
      <c r="H404" s="70"/>
      <c r="I404" s="79">
        <f>I405+I409</f>
        <v>10497.4</v>
      </c>
      <c r="J404" s="79">
        <f t="shared" ref="J404:K404" si="93">J405+J409</f>
        <v>10020.299999999999</v>
      </c>
      <c r="K404" s="79">
        <f t="shared" si="93"/>
        <v>10020.299999999999</v>
      </c>
    </row>
    <row r="405" spans="1:11" ht="26.45" customHeight="1" x14ac:dyDescent="0.2">
      <c r="A405" s="2" t="s">
        <v>53</v>
      </c>
      <c r="B405" s="44"/>
      <c r="C405" s="44"/>
      <c r="D405" s="70" t="s">
        <v>240</v>
      </c>
      <c r="E405" s="129"/>
      <c r="F405" s="70"/>
      <c r="G405" s="70"/>
      <c r="H405" s="70"/>
      <c r="I405" s="79">
        <f>I406+I407+I408</f>
        <v>7532.7</v>
      </c>
      <c r="J405" s="79">
        <f>J406+J407+J408</f>
        <v>7055.5999999999995</v>
      </c>
      <c r="K405" s="79">
        <f>K406+K407+K408</f>
        <v>7055.5999999999995</v>
      </c>
    </row>
    <row r="406" spans="1:11" ht="26.45" customHeight="1" x14ac:dyDescent="0.2">
      <c r="A406" s="2" t="s">
        <v>54</v>
      </c>
      <c r="B406" s="44"/>
      <c r="C406" s="44"/>
      <c r="D406" s="70" t="s">
        <v>240</v>
      </c>
      <c r="E406" s="129" t="s">
        <v>659</v>
      </c>
      <c r="F406" s="70" t="s">
        <v>10</v>
      </c>
      <c r="G406" s="70" t="s">
        <v>17</v>
      </c>
      <c r="H406" s="70" t="s">
        <v>55</v>
      </c>
      <c r="I406" s="162">
        <v>6132.4</v>
      </c>
      <c r="J406" s="162">
        <v>6132.4</v>
      </c>
      <c r="K406" s="162">
        <v>6132.4</v>
      </c>
    </row>
    <row r="407" spans="1:11" ht="39.75" customHeight="1" x14ac:dyDescent="0.2">
      <c r="A407" s="2" t="s">
        <v>182</v>
      </c>
      <c r="B407" s="44"/>
      <c r="C407" s="44"/>
      <c r="D407" s="70" t="s">
        <v>240</v>
      </c>
      <c r="E407" s="129" t="s">
        <v>659</v>
      </c>
      <c r="F407" s="70" t="s">
        <v>10</v>
      </c>
      <c r="G407" s="70" t="s">
        <v>17</v>
      </c>
      <c r="H407" s="70" t="s">
        <v>57</v>
      </c>
      <c r="I407" s="162">
        <v>1397.3</v>
      </c>
      <c r="J407" s="162">
        <v>920.2</v>
      </c>
      <c r="K407" s="162">
        <v>920.2</v>
      </c>
    </row>
    <row r="408" spans="1:11" ht="15" customHeight="1" x14ac:dyDescent="0.2">
      <c r="A408" s="2" t="s">
        <v>58</v>
      </c>
      <c r="B408" s="44"/>
      <c r="C408" s="44"/>
      <c r="D408" s="70" t="s">
        <v>240</v>
      </c>
      <c r="E408" s="129" t="s">
        <v>659</v>
      </c>
      <c r="F408" s="70" t="s">
        <v>10</v>
      </c>
      <c r="G408" s="70" t="s">
        <v>17</v>
      </c>
      <c r="H408" s="70" t="s">
        <v>59</v>
      </c>
      <c r="I408" s="162">
        <v>3</v>
      </c>
      <c r="J408" s="162">
        <v>3</v>
      </c>
      <c r="K408" s="162">
        <v>3</v>
      </c>
    </row>
    <row r="409" spans="1:11" ht="60.6" customHeight="1" x14ac:dyDescent="0.2">
      <c r="A409" s="201" t="s">
        <v>181</v>
      </c>
      <c r="B409" s="44"/>
      <c r="C409" s="44"/>
      <c r="D409" s="164" t="s">
        <v>406</v>
      </c>
      <c r="E409" s="129"/>
      <c r="F409" s="70"/>
      <c r="G409" s="70"/>
      <c r="H409" s="70"/>
      <c r="I409" s="162">
        <f>I410</f>
        <v>2964.7</v>
      </c>
      <c r="J409" s="162">
        <f>J410</f>
        <v>2964.7</v>
      </c>
      <c r="K409" s="162">
        <f>K410</f>
        <v>2964.7</v>
      </c>
    </row>
    <row r="410" spans="1:11" ht="34.9" customHeight="1" x14ac:dyDescent="0.2">
      <c r="A410" s="202" t="s">
        <v>54</v>
      </c>
      <c r="B410" s="44"/>
      <c r="C410" s="44"/>
      <c r="D410" s="164" t="s">
        <v>406</v>
      </c>
      <c r="E410" s="129" t="s">
        <v>659</v>
      </c>
      <c r="F410" s="70" t="s">
        <v>10</v>
      </c>
      <c r="G410" s="70" t="s">
        <v>17</v>
      </c>
      <c r="H410" s="70" t="s">
        <v>55</v>
      </c>
      <c r="I410" s="162">
        <v>2964.7</v>
      </c>
      <c r="J410" s="162">
        <v>2964.7</v>
      </c>
      <c r="K410" s="162">
        <v>2964.7</v>
      </c>
    </row>
    <row r="411" spans="1:11" ht="41.25" customHeight="1" x14ac:dyDescent="0.2">
      <c r="A411" s="22" t="s">
        <v>228</v>
      </c>
      <c r="B411" s="44"/>
      <c r="C411" s="44"/>
      <c r="D411" s="73" t="s">
        <v>229</v>
      </c>
      <c r="E411" s="129"/>
      <c r="F411" s="70"/>
      <c r="G411" s="70"/>
      <c r="H411" s="70"/>
      <c r="I411" s="158">
        <f>I412+I419+I423</f>
        <v>72441.600000000006</v>
      </c>
      <c r="J411" s="158">
        <f>J412+J419+J423</f>
        <v>70269.399999999994</v>
      </c>
      <c r="K411" s="158">
        <f>K412+K419+K423</f>
        <v>70497</v>
      </c>
    </row>
    <row r="412" spans="1:11" ht="40.700000000000003" customHeight="1" x14ac:dyDescent="0.2">
      <c r="A412" s="45" t="s">
        <v>109</v>
      </c>
      <c r="B412" s="44"/>
      <c r="C412" s="44"/>
      <c r="D412" s="70" t="s">
        <v>244</v>
      </c>
      <c r="E412" s="129"/>
      <c r="F412" s="70"/>
      <c r="G412" s="70"/>
      <c r="H412" s="70"/>
      <c r="I412" s="79">
        <f>I415+I413</f>
        <v>2772.4</v>
      </c>
      <c r="J412" s="79">
        <f t="shared" ref="J412:K412" si="94">J415+J413</f>
        <v>2616.1</v>
      </c>
      <c r="K412" s="79">
        <f t="shared" si="94"/>
        <v>2616.1</v>
      </c>
    </row>
    <row r="413" spans="1:11" ht="42" customHeight="1" x14ac:dyDescent="0.2">
      <c r="A413" s="2" t="s">
        <v>72</v>
      </c>
      <c r="B413" s="44"/>
      <c r="C413" s="44"/>
      <c r="D413" s="135" t="s">
        <v>424</v>
      </c>
      <c r="E413" s="129"/>
      <c r="F413" s="70"/>
      <c r="G413" s="70"/>
      <c r="H413" s="70"/>
      <c r="I413" s="79">
        <f>I414</f>
        <v>250</v>
      </c>
      <c r="J413" s="79">
        <f t="shared" ref="J413:K413" si="95">J414</f>
        <v>250</v>
      </c>
      <c r="K413" s="79">
        <f t="shared" si="95"/>
        <v>250</v>
      </c>
    </row>
    <row r="414" spans="1:11" ht="45" customHeight="1" x14ac:dyDescent="0.2">
      <c r="A414" s="202" t="s">
        <v>182</v>
      </c>
      <c r="B414" s="44"/>
      <c r="C414" s="44"/>
      <c r="D414" s="135" t="s">
        <v>424</v>
      </c>
      <c r="E414" s="129" t="s">
        <v>552</v>
      </c>
      <c r="F414" s="70" t="s">
        <v>10</v>
      </c>
      <c r="G414" s="70" t="s">
        <v>21</v>
      </c>
      <c r="H414" s="70" t="s">
        <v>57</v>
      </c>
      <c r="I414" s="79">
        <v>250</v>
      </c>
      <c r="J414" s="79">
        <v>250</v>
      </c>
      <c r="K414" s="79">
        <v>250</v>
      </c>
    </row>
    <row r="415" spans="1:11" ht="99" customHeight="1" x14ac:dyDescent="0.2">
      <c r="A415" s="45" t="s">
        <v>75</v>
      </c>
      <c r="B415" s="44"/>
      <c r="C415" s="44"/>
      <c r="D415" s="70" t="s">
        <v>245</v>
      </c>
      <c r="E415" s="129"/>
      <c r="F415" s="70"/>
      <c r="G415" s="70"/>
      <c r="H415" s="70"/>
      <c r="I415" s="79">
        <f>I416+I417+I418</f>
        <v>2522.4</v>
      </c>
      <c r="J415" s="79">
        <f t="shared" ref="J415:K415" si="96">J416+J417+J418</f>
        <v>2366.1</v>
      </c>
      <c r="K415" s="79">
        <f t="shared" si="96"/>
        <v>2366.1</v>
      </c>
    </row>
    <row r="416" spans="1:11" ht="25.15" customHeight="1" x14ac:dyDescent="0.2">
      <c r="A416" s="2" t="s">
        <v>73</v>
      </c>
      <c r="B416" s="44"/>
      <c r="C416" s="44"/>
      <c r="D416" s="70" t="s">
        <v>245</v>
      </c>
      <c r="E416" s="129" t="s">
        <v>552</v>
      </c>
      <c r="F416" s="70" t="s">
        <v>10</v>
      </c>
      <c r="G416" s="70" t="s">
        <v>21</v>
      </c>
      <c r="H416" s="70" t="s">
        <v>74</v>
      </c>
      <c r="I416" s="79">
        <v>2251.1999999999998</v>
      </c>
      <c r="J416" s="79">
        <v>2251.1999999999998</v>
      </c>
      <c r="K416" s="79">
        <v>2251.1999999999998</v>
      </c>
    </row>
    <row r="417" spans="1:11" ht="26.45" customHeight="1" x14ac:dyDescent="0.2">
      <c r="A417" s="2" t="s">
        <v>182</v>
      </c>
      <c r="B417" s="44"/>
      <c r="C417" s="44"/>
      <c r="D417" s="70" t="s">
        <v>245</v>
      </c>
      <c r="E417" s="129" t="s">
        <v>552</v>
      </c>
      <c r="F417" s="70" t="s">
        <v>10</v>
      </c>
      <c r="G417" s="70" t="s">
        <v>21</v>
      </c>
      <c r="H417" s="70" t="s">
        <v>57</v>
      </c>
      <c r="I417" s="257">
        <v>269.3</v>
      </c>
      <c r="J417" s="257">
        <v>113</v>
      </c>
      <c r="K417" s="79">
        <v>113</v>
      </c>
    </row>
    <row r="418" spans="1:11" ht="26.45" customHeight="1" x14ac:dyDescent="0.2">
      <c r="A418" s="2" t="s">
        <v>58</v>
      </c>
      <c r="B418" s="44"/>
      <c r="C418" s="44"/>
      <c r="D418" s="70" t="s">
        <v>245</v>
      </c>
      <c r="E418" s="129" t="s">
        <v>552</v>
      </c>
      <c r="F418" s="70" t="s">
        <v>10</v>
      </c>
      <c r="G418" s="70" t="s">
        <v>21</v>
      </c>
      <c r="H418" s="70" t="s">
        <v>59</v>
      </c>
      <c r="I418" s="79">
        <v>1.9</v>
      </c>
      <c r="J418" s="79">
        <v>1.9</v>
      </c>
      <c r="K418" s="79">
        <v>1.9</v>
      </c>
    </row>
    <row r="419" spans="1:11" ht="59.45" customHeight="1" x14ac:dyDescent="0.2">
      <c r="A419" s="2" t="s">
        <v>613</v>
      </c>
      <c r="B419" s="44"/>
      <c r="C419" s="44"/>
      <c r="D419" s="70" t="s">
        <v>373</v>
      </c>
      <c r="E419" s="129"/>
      <c r="F419" s="70"/>
      <c r="G419" s="70"/>
      <c r="H419" s="70"/>
      <c r="I419" s="79">
        <f t="shared" ref="I419:K419" si="97">I420</f>
        <v>3204.3999999999996</v>
      </c>
      <c r="J419" s="79">
        <f t="shared" si="97"/>
        <v>3204.3999999999996</v>
      </c>
      <c r="K419" s="79">
        <f t="shared" si="97"/>
        <v>3204.3999999999996</v>
      </c>
    </row>
    <row r="420" spans="1:11" ht="30" customHeight="1" x14ac:dyDescent="0.2">
      <c r="A420" s="2" t="s">
        <v>183</v>
      </c>
      <c r="B420" s="44"/>
      <c r="C420" s="44"/>
      <c r="D420" s="70" t="s">
        <v>374</v>
      </c>
      <c r="E420" s="129"/>
      <c r="F420" s="70"/>
      <c r="G420" s="70"/>
      <c r="H420" s="70"/>
      <c r="I420" s="79">
        <f>I421+I422</f>
        <v>3204.3999999999996</v>
      </c>
      <c r="J420" s="79">
        <f>J421+J422</f>
        <v>3204.3999999999996</v>
      </c>
      <c r="K420" s="79">
        <f>K421+K422</f>
        <v>3204.3999999999996</v>
      </c>
    </row>
    <row r="421" spans="1:11" ht="34.5" customHeight="1" x14ac:dyDescent="0.2">
      <c r="A421" s="2" t="s">
        <v>182</v>
      </c>
      <c r="B421" s="44"/>
      <c r="C421" s="44"/>
      <c r="D421" s="70" t="s">
        <v>374</v>
      </c>
      <c r="E421" s="129" t="s">
        <v>552</v>
      </c>
      <c r="F421" s="70" t="s">
        <v>42</v>
      </c>
      <c r="G421" s="70" t="s">
        <v>10</v>
      </c>
      <c r="H421" s="70" t="s">
        <v>57</v>
      </c>
      <c r="I421" s="162">
        <v>31.7</v>
      </c>
      <c r="J421" s="162">
        <v>31.7</v>
      </c>
      <c r="K421" s="162">
        <v>31.7</v>
      </c>
    </row>
    <row r="422" spans="1:11" ht="35.25" customHeight="1" x14ac:dyDescent="0.2">
      <c r="A422" s="2" t="s">
        <v>162</v>
      </c>
      <c r="B422" s="44"/>
      <c r="C422" s="44"/>
      <c r="D422" s="70" t="s">
        <v>374</v>
      </c>
      <c r="E422" s="129" t="s">
        <v>552</v>
      </c>
      <c r="F422" s="70" t="s">
        <v>42</v>
      </c>
      <c r="G422" s="70" t="s">
        <v>10</v>
      </c>
      <c r="H422" s="70" t="s">
        <v>113</v>
      </c>
      <c r="I422" s="162">
        <v>3172.7</v>
      </c>
      <c r="J422" s="162">
        <v>3172.7</v>
      </c>
      <c r="K422" s="162">
        <v>3172.7</v>
      </c>
    </row>
    <row r="423" spans="1:11" ht="58.5" customHeight="1" x14ac:dyDescent="0.2">
      <c r="A423" s="2" t="s">
        <v>614</v>
      </c>
      <c r="B423" s="44"/>
      <c r="C423" s="44"/>
      <c r="D423" s="70" t="s">
        <v>230</v>
      </c>
      <c r="E423" s="129"/>
      <c r="F423" s="70"/>
      <c r="G423" s="70"/>
      <c r="H423" s="70"/>
      <c r="I423" s="79">
        <f>I424+I444+I446+I449+I452+I455+I431+I442+I435+I429+I440+I437</f>
        <v>66464.800000000003</v>
      </c>
      <c r="J423" s="79">
        <f t="shared" ref="J423:K423" si="98">J424+J444+J446+J449+J452+J455+J431+J442+J435+J429+J440</f>
        <v>64448.9</v>
      </c>
      <c r="K423" s="79">
        <f t="shared" si="98"/>
        <v>64676.5</v>
      </c>
    </row>
    <row r="424" spans="1:11" ht="26.45" customHeight="1" x14ac:dyDescent="0.2">
      <c r="A424" s="2" t="s">
        <v>53</v>
      </c>
      <c r="B424" s="44"/>
      <c r="C424" s="44"/>
      <c r="D424" s="70" t="s">
        <v>231</v>
      </c>
      <c r="E424" s="129"/>
      <c r="F424" s="70"/>
      <c r="G424" s="70"/>
      <c r="H424" s="70"/>
      <c r="I424" s="79">
        <f>I425+I426+I428+I427</f>
        <v>41651.1</v>
      </c>
      <c r="J424" s="79">
        <f t="shared" ref="J424" si="99">J425+J426+J428</f>
        <v>39828</v>
      </c>
      <c r="K424" s="79">
        <f t="shared" ref="K424" si="100">K425+K426+K428</f>
        <v>39828</v>
      </c>
    </row>
    <row r="425" spans="1:11" ht="26.45" customHeight="1" x14ac:dyDescent="0.2">
      <c r="A425" s="2" t="s">
        <v>54</v>
      </c>
      <c r="B425" s="44"/>
      <c r="C425" s="44"/>
      <c r="D425" s="70" t="s">
        <v>231</v>
      </c>
      <c r="E425" s="129" t="s">
        <v>552</v>
      </c>
      <c r="F425" s="70" t="s">
        <v>10</v>
      </c>
      <c r="G425" s="70" t="s">
        <v>15</v>
      </c>
      <c r="H425" s="70" t="s">
        <v>55</v>
      </c>
      <c r="I425" s="79">
        <v>27710.7</v>
      </c>
      <c r="J425" s="79">
        <v>28974.799999999999</v>
      </c>
      <c r="K425" s="79">
        <v>28974.799999999999</v>
      </c>
    </row>
    <row r="426" spans="1:11" ht="26.45" customHeight="1" x14ac:dyDescent="0.2">
      <c r="A426" s="2" t="s">
        <v>182</v>
      </c>
      <c r="B426" s="44"/>
      <c r="C426" s="44"/>
      <c r="D426" s="70" t="s">
        <v>231</v>
      </c>
      <c r="E426" s="129" t="s">
        <v>552</v>
      </c>
      <c r="F426" s="70" t="s">
        <v>10</v>
      </c>
      <c r="G426" s="70" t="s">
        <v>15</v>
      </c>
      <c r="H426" s="70" t="s">
        <v>57</v>
      </c>
      <c r="I426" s="79">
        <v>13298.4</v>
      </c>
      <c r="J426" s="79">
        <v>10211.200000000001</v>
      </c>
      <c r="K426" s="79">
        <v>10211.200000000001</v>
      </c>
    </row>
    <row r="427" spans="1:11" ht="26.45" customHeight="1" x14ac:dyDescent="0.2">
      <c r="A427" s="202" t="s">
        <v>494</v>
      </c>
      <c r="B427" s="44"/>
      <c r="C427" s="44"/>
      <c r="D427" s="70" t="s">
        <v>231</v>
      </c>
      <c r="E427" s="129" t="s">
        <v>552</v>
      </c>
      <c r="F427" s="70" t="s">
        <v>10</v>
      </c>
      <c r="G427" s="70" t="s">
        <v>15</v>
      </c>
      <c r="H427" s="70" t="s">
        <v>493</v>
      </c>
      <c r="I427" s="79">
        <v>0</v>
      </c>
      <c r="J427" s="79">
        <v>0</v>
      </c>
      <c r="K427" s="79">
        <v>0</v>
      </c>
    </row>
    <row r="428" spans="1:11" ht="20.45" customHeight="1" x14ac:dyDescent="0.2">
      <c r="A428" s="2" t="s">
        <v>58</v>
      </c>
      <c r="B428" s="44"/>
      <c r="C428" s="44"/>
      <c r="D428" s="70" t="s">
        <v>231</v>
      </c>
      <c r="E428" s="129" t="s">
        <v>552</v>
      </c>
      <c r="F428" s="70" t="s">
        <v>10</v>
      </c>
      <c r="G428" s="70" t="s">
        <v>15</v>
      </c>
      <c r="H428" s="70" t="s">
        <v>59</v>
      </c>
      <c r="I428" s="79">
        <v>642</v>
      </c>
      <c r="J428" s="79">
        <v>642</v>
      </c>
      <c r="K428" s="79">
        <v>642</v>
      </c>
    </row>
    <row r="429" spans="1:11" ht="20.45" customHeight="1" x14ac:dyDescent="0.2">
      <c r="A429" s="2" t="s">
        <v>52</v>
      </c>
      <c r="B429" s="44"/>
      <c r="C429" s="44"/>
      <c r="D429" s="70" t="s">
        <v>553</v>
      </c>
      <c r="E429" s="129"/>
      <c r="F429" s="70"/>
      <c r="G429" s="70"/>
      <c r="H429" s="70"/>
      <c r="I429" s="162">
        <f>I430</f>
        <v>1728.3</v>
      </c>
      <c r="J429" s="162">
        <f t="shared" ref="J429:K429" si="101">J430</f>
        <v>1728.3</v>
      </c>
      <c r="K429" s="162">
        <f t="shared" si="101"/>
        <v>1728.3</v>
      </c>
    </row>
    <row r="430" spans="1:11" ht="33.6" customHeight="1" x14ac:dyDescent="0.2">
      <c r="A430" s="2" t="s">
        <v>54</v>
      </c>
      <c r="B430" s="44"/>
      <c r="C430" s="44"/>
      <c r="D430" s="70" t="s">
        <v>553</v>
      </c>
      <c r="E430" s="129" t="s">
        <v>552</v>
      </c>
      <c r="F430" s="70" t="s">
        <v>10</v>
      </c>
      <c r="G430" s="70" t="s">
        <v>12</v>
      </c>
      <c r="H430" s="70" t="s">
        <v>55</v>
      </c>
      <c r="I430" s="162">
        <v>1728.3</v>
      </c>
      <c r="J430" s="162">
        <v>1728.3</v>
      </c>
      <c r="K430" s="162">
        <v>1728.3</v>
      </c>
    </row>
    <row r="431" spans="1:11" ht="42.75" customHeight="1" x14ac:dyDescent="0.2">
      <c r="A431" s="2" t="s">
        <v>72</v>
      </c>
      <c r="B431" s="44"/>
      <c r="C431" s="44"/>
      <c r="D431" s="70" t="s">
        <v>405</v>
      </c>
      <c r="E431" s="129"/>
      <c r="F431" s="70"/>
      <c r="G431" s="70"/>
      <c r="H431" s="70"/>
      <c r="I431" s="79">
        <f>I432+I433+I434</f>
        <v>2903.7999999999997</v>
      </c>
      <c r="J431" s="79">
        <f>J432+J433+J434</f>
        <v>2891.5</v>
      </c>
      <c r="K431" s="79">
        <f>K432+K433+K434</f>
        <v>2933.7999999999997</v>
      </c>
    </row>
    <row r="432" spans="1:11" ht="27.75" customHeight="1" x14ac:dyDescent="0.2">
      <c r="A432" s="50" t="s">
        <v>73</v>
      </c>
      <c r="B432" s="44"/>
      <c r="C432" s="44"/>
      <c r="D432" s="70" t="s">
        <v>405</v>
      </c>
      <c r="E432" s="129" t="s">
        <v>552</v>
      </c>
      <c r="F432" s="70" t="s">
        <v>10</v>
      </c>
      <c r="G432" s="70" t="s">
        <v>21</v>
      </c>
      <c r="H432" s="70" t="s">
        <v>74</v>
      </c>
      <c r="I432" s="79">
        <v>2628.2</v>
      </c>
      <c r="J432" s="79">
        <v>2668.9</v>
      </c>
      <c r="K432" s="79">
        <v>2711.2</v>
      </c>
    </row>
    <row r="433" spans="1:11" ht="39.75" customHeight="1" x14ac:dyDescent="0.2">
      <c r="A433" s="2" t="s">
        <v>182</v>
      </c>
      <c r="B433" s="44"/>
      <c r="C433" s="44"/>
      <c r="D433" s="70" t="s">
        <v>405</v>
      </c>
      <c r="E433" s="129" t="s">
        <v>552</v>
      </c>
      <c r="F433" s="70" t="s">
        <v>10</v>
      </c>
      <c r="G433" s="70" t="s">
        <v>21</v>
      </c>
      <c r="H433" s="70" t="s">
        <v>57</v>
      </c>
      <c r="I433" s="79">
        <v>230.6</v>
      </c>
      <c r="J433" s="79">
        <v>187.6</v>
      </c>
      <c r="K433" s="79">
        <v>187.6</v>
      </c>
    </row>
    <row r="434" spans="1:11" ht="20.45" customHeight="1" x14ac:dyDescent="0.2">
      <c r="A434" s="138" t="s">
        <v>58</v>
      </c>
      <c r="B434" s="44"/>
      <c r="C434" s="44"/>
      <c r="D434" s="70" t="s">
        <v>405</v>
      </c>
      <c r="E434" s="129" t="s">
        <v>552</v>
      </c>
      <c r="F434" s="70" t="s">
        <v>10</v>
      </c>
      <c r="G434" s="70" t="s">
        <v>21</v>
      </c>
      <c r="H434" s="70" t="s">
        <v>59</v>
      </c>
      <c r="I434" s="79">
        <v>45</v>
      </c>
      <c r="J434" s="79">
        <v>35</v>
      </c>
      <c r="K434" s="79">
        <v>35</v>
      </c>
    </row>
    <row r="435" spans="1:11" ht="31.15" customHeight="1" x14ac:dyDescent="0.2">
      <c r="A435" s="2" t="s">
        <v>530</v>
      </c>
      <c r="B435" s="44"/>
      <c r="C435" s="44"/>
      <c r="D435" s="70" t="s">
        <v>529</v>
      </c>
      <c r="E435" s="129"/>
      <c r="F435" s="70"/>
      <c r="G435" s="70"/>
      <c r="H435" s="70"/>
      <c r="I435" s="79">
        <f>I436</f>
        <v>665</v>
      </c>
      <c r="J435" s="79">
        <f>J436</f>
        <v>694.6</v>
      </c>
      <c r="K435" s="79">
        <f>K436</f>
        <v>719</v>
      </c>
    </row>
    <row r="436" spans="1:11" ht="30.6" customHeight="1" x14ac:dyDescent="0.2">
      <c r="A436" s="2" t="s">
        <v>54</v>
      </c>
      <c r="B436" s="44"/>
      <c r="C436" s="44"/>
      <c r="D436" s="70" t="s">
        <v>529</v>
      </c>
      <c r="E436" s="129" t="s">
        <v>552</v>
      </c>
      <c r="F436" s="70" t="s">
        <v>12</v>
      </c>
      <c r="G436" s="70" t="s">
        <v>14</v>
      </c>
      <c r="H436" s="70" t="s">
        <v>55</v>
      </c>
      <c r="I436" s="79">
        <v>665</v>
      </c>
      <c r="J436" s="79">
        <v>694.6</v>
      </c>
      <c r="K436" s="79">
        <v>719</v>
      </c>
    </row>
    <row r="437" spans="1:11" ht="30.6" customHeight="1" x14ac:dyDescent="0.2">
      <c r="A437" s="2" t="s">
        <v>53</v>
      </c>
      <c r="B437" s="44"/>
      <c r="C437" s="44"/>
      <c r="D437" s="70" t="s">
        <v>231</v>
      </c>
      <c r="E437" s="129"/>
      <c r="F437" s="70"/>
      <c r="G437" s="70"/>
      <c r="H437" s="70"/>
      <c r="I437" s="79">
        <f>I438+I439</f>
        <v>364.1</v>
      </c>
      <c r="J437" s="79">
        <v>0</v>
      </c>
      <c r="K437" s="79">
        <v>0</v>
      </c>
    </row>
    <row r="438" spans="1:11" ht="30.6" customHeight="1" x14ac:dyDescent="0.2">
      <c r="A438" s="2" t="s">
        <v>54</v>
      </c>
      <c r="B438" s="44"/>
      <c r="C438" s="44"/>
      <c r="D438" s="70" t="s">
        <v>231</v>
      </c>
      <c r="E438" s="129" t="s">
        <v>552</v>
      </c>
      <c r="F438" s="70" t="s">
        <v>12</v>
      </c>
      <c r="G438" s="70" t="s">
        <v>14</v>
      </c>
      <c r="H438" s="70" t="s">
        <v>55</v>
      </c>
      <c r="I438" s="79">
        <v>362</v>
      </c>
      <c r="J438" s="79">
        <v>0</v>
      </c>
      <c r="K438" s="79">
        <v>0</v>
      </c>
    </row>
    <row r="439" spans="1:11" ht="30.6" customHeight="1" x14ac:dyDescent="0.2">
      <c r="A439" s="199" t="s">
        <v>161</v>
      </c>
      <c r="B439" s="44"/>
      <c r="C439" s="44"/>
      <c r="D439" s="70" t="s">
        <v>231</v>
      </c>
      <c r="E439" s="129" t="s">
        <v>552</v>
      </c>
      <c r="F439" s="70" t="s">
        <v>12</v>
      </c>
      <c r="G439" s="70" t="s">
        <v>14</v>
      </c>
      <c r="H439" s="70" t="s">
        <v>92</v>
      </c>
      <c r="I439" s="79">
        <v>2.1</v>
      </c>
      <c r="J439" s="79">
        <v>0</v>
      </c>
      <c r="K439" s="79">
        <v>0</v>
      </c>
    </row>
    <row r="440" spans="1:11" ht="59.45" customHeight="1" x14ac:dyDescent="0.2">
      <c r="A440" s="202" t="s">
        <v>181</v>
      </c>
      <c r="B440" s="44"/>
      <c r="C440" s="44"/>
      <c r="D440" s="70" t="s">
        <v>236</v>
      </c>
      <c r="E440" s="129"/>
      <c r="F440" s="70"/>
      <c r="G440" s="70"/>
      <c r="H440" s="70"/>
      <c r="I440" s="162">
        <f>I441</f>
        <v>536.20000000000005</v>
      </c>
      <c r="J440" s="162">
        <f t="shared" ref="J440:K440" si="102">J441</f>
        <v>536.20000000000005</v>
      </c>
      <c r="K440" s="162">
        <f t="shared" si="102"/>
        <v>536.20000000000005</v>
      </c>
    </row>
    <row r="441" spans="1:11" ht="30.6" customHeight="1" x14ac:dyDescent="0.2">
      <c r="A441" s="202" t="s">
        <v>54</v>
      </c>
      <c r="B441" s="44"/>
      <c r="C441" s="44"/>
      <c r="D441" s="70" t="s">
        <v>236</v>
      </c>
      <c r="E441" s="129" t="s">
        <v>552</v>
      </c>
      <c r="F441" s="70" t="s">
        <v>10</v>
      </c>
      <c r="G441" s="70" t="s">
        <v>12</v>
      </c>
      <c r="H441" s="70" t="s">
        <v>55</v>
      </c>
      <c r="I441" s="162">
        <v>536.20000000000005</v>
      </c>
      <c r="J441" s="162">
        <v>536.20000000000005</v>
      </c>
      <c r="K441" s="162">
        <v>536.20000000000005</v>
      </c>
    </row>
    <row r="442" spans="1:11" ht="63.6" customHeight="1" x14ac:dyDescent="0.2">
      <c r="A442" s="2" t="s">
        <v>181</v>
      </c>
      <c r="B442" s="44"/>
      <c r="C442" s="44"/>
      <c r="D442" s="70" t="s">
        <v>236</v>
      </c>
      <c r="E442" s="129"/>
      <c r="F442" s="70"/>
      <c r="G442" s="70"/>
      <c r="H442" s="70"/>
      <c r="I442" s="79">
        <f>I443</f>
        <v>2243.1</v>
      </c>
      <c r="J442" s="79">
        <f>J443</f>
        <v>2397.1999999999998</v>
      </c>
      <c r="K442" s="79">
        <f>K443</f>
        <v>2557.5</v>
      </c>
    </row>
    <row r="443" spans="1:11" ht="25.5" customHeight="1" x14ac:dyDescent="0.2">
      <c r="A443" s="2" t="s">
        <v>73</v>
      </c>
      <c r="B443" s="44"/>
      <c r="C443" s="44"/>
      <c r="D443" s="70" t="s">
        <v>236</v>
      </c>
      <c r="E443" s="129" t="s">
        <v>552</v>
      </c>
      <c r="F443" s="70" t="s">
        <v>10</v>
      </c>
      <c r="G443" s="70" t="s">
        <v>21</v>
      </c>
      <c r="H443" s="70" t="s">
        <v>74</v>
      </c>
      <c r="I443" s="79">
        <v>2243.1</v>
      </c>
      <c r="J443" s="79">
        <v>2397.1999999999998</v>
      </c>
      <c r="K443" s="79">
        <v>2557.5</v>
      </c>
    </row>
    <row r="444" spans="1:11" ht="95.25" customHeight="1" x14ac:dyDescent="0.2">
      <c r="A444" s="157" t="s">
        <v>61</v>
      </c>
      <c r="B444" s="44"/>
      <c r="C444" s="44"/>
      <c r="D444" s="135" t="s">
        <v>232</v>
      </c>
      <c r="E444" s="129"/>
      <c r="F444" s="70"/>
      <c r="G444" s="70"/>
      <c r="H444" s="70"/>
      <c r="I444" s="79">
        <f t="shared" ref="I444:K444" si="103">I445</f>
        <v>376.7</v>
      </c>
      <c r="J444" s="79">
        <f t="shared" si="103"/>
        <v>377.1</v>
      </c>
      <c r="K444" s="79">
        <f t="shared" si="103"/>
        <v>377.7</v>
      </c>
    </row>
    <row r="445" spans="1:11" ht="26.45" customHeight="1" x14ac:dyDescent="0.2">
      <c r="A445" s="50" t="s">
        <v>182</v>
      </c>
      <c r="B445" s="44"/>
      <c r="C445" s="44"/>
      <c r="D445" s="139" t="s">
        <v>232</v>
      </c>
      <c r="E445" s="129" t="s">
        <v>552</v>
      </c>
      <c r="F445" s="70" t="s">
        <v>10</v>
      </c>
      <c r="G445" s="70" t="s">
        <v>15</v>
      </c>
      <c r="H445" s="70" t="s">
        <v>57</v>
      </c>
      <c r="I445" s="79">
        <v>376.7</v>
      </c>
      <c r="J445" s="79">
        <v>377.1</v>
      </c>
      <c r="K445" s="79">
        <v>377.7</v>
      </c>
    </row>
    <row r="446" spans="1:11" ht="98.25" customHeight="1" x14ac:dyDescent="0.2">
      <c r="A446" s="2" t="s">
        <v>194</v>
      </c>
      <c r="B446" s="44"/>
      <c r="C446" s="44"/>
      <c r="D446" s="70" t="s">
        <v>233</v>
      </c>
      <c r="E446" s="129"/>
      <c r="F446" s="70"/>
      <c r="G446" s="70"/>
      <c r="H446" s="70"/>
      <c r="I446" s="79">
        <f>I447+I448</f>
        <v>893.9</v>
      </c>
      <c r="J446" s="79">
        <f>J447+J448</f>
        <v>893.9</v>
      </c>
      <c r="K446" s="79">
        <f>K447+K448</f>
        <v>893.9</v>
      </c>
    </row>
    <row r="447" spans="1:11" ht="26.45" customHeight="1" x14ac:dyDescent="0.2">
      <c r="A447" s="2" t="s">
        <v>54</v>
      </c>
      <c r="B447" s="44"/>
      <c r="C447" s="44"/>
      <c r="D447" s="70" t="s">
        <v>233</v>
      </c>
      <c r="E447" s="129" t="s">
        <v>552</v>
      </c>
      <c r="F447" s="70" t="s">
        <v>10</v>
      </c>
      <c r="G447" s="70" t="s">
        <v>15</v>
      </c>
      <c r="H447" s="70" t="s">
        <v>55</v>
      </c>
      <c r="I447" s="79">
        <v>630</v>
      </c>
      <c r="J447" s="79">
        <v>630</v>
      </c>
      <c r="K447" s="79">
        <v>630</v>
      </c>
    </row>
    <row r="448" spans="1:11" ht="26.45" customHeight="1" x14ac:dyDescent="0.2">
      <c r="A448" s="2" t="s">
        <v>182</v>
      </c>
      <c r="B448" s="44"/>
      <c r="C448" s="44"/>
      <c r="D448" s="70" t="s">
        <v>233</v>
      </c>
      <c r="E448" s="129" t="s">
        <v>552</v>
      </c>
      <c r="F448" s="70" t="s">
        <v>10</v>
      </c>
      <c r="G448" s="70" t="s">
        <v>15</v>
      </c>
      <c r="H448" s="70" t="s">
        <v>57</v>
      </c>
      <c r="I448" s="79">
        <v>263.89999999999998</v>
      </c>
      <c r="J448" s="79">
        <v>263.89999999999998</v>
      </c>
      <c r="K448" s="79">
        <v>263.89999999999998</v>
      </c>
    </row>
    <row r="449" spans="1:11" ht="95.25" customHeight="1" x14ac:dyDescent="0.2">
      <c r="A449" s="2" t="s">
        <v>195</v>
      </c>
      <c r="B449" s="44"/>
      <c r="C449" s="44"/>
      <c r="D449" s="70" t="s">
        <v>234</v>
      </c>
      <c r="E449" s="129"/>
      <c r="F449" s="70"/>
      <c r="G449" s="70"/>
      <c r="H449" s="70"/>
      <c r="I449" s="79">
        <f>I450+I451</f>
        <v>213.8</v>
      </c>
      <c r="J449" s="79">
        <f>J450+J451</f>
        <v>213.3</v>
      </c>
      <c r="K449" s="79">
        <f>K450+K451</f>
        <v>213.3</v>
      </c>
    </row>
    <row r="450" spans="1:11" ht="26.45" customHeight="1" x14ac:dyDescent="0.2">
      <c r="A450" s="2" t="s">
        <v>54</v>
      </c>
      <c r="B450" s="44"/>
      <c r="C450" s="44"/>
      <c r="D450" s="70" t="s">
        <v>234</v>
      </c>
      <c r="E450" s="129" t="s">
        <v>552</v>
      </c>
      <c r="F450" s="70" t="s">
        <v>10</v>
      </c>
      <c r="G450" s="70" t="s">
        <v>15</v>
      </c>
      <c r="H450" s="70" t="s">
        <v>55</v>
      </c>
      <c r="I450" s="79">
        <v>169.3</v>
      </c>
      <c r="J450" s="79">
        <v>168.8</v>
      </c>
      <c r="K450" s="79">
        <v>168.8</v>
      </c>
    </row>
    <row r="451" spans="1:11" ht="26.45" customHeight="1" x14ac:dyDescent="0.2">
      <c r="A451" s="2" t="s">
        <v>182</v>
      </c>
      <c r="B451" s="44"/>
      <c r="C451" s="44"/>
      <c r="D451" s="70" t="s">
        <v>234</v>
      </c>
      <c r="E451" s="129" t="s">
        <v>552</v>
      </c>
      <c r="F451" s="70" t="s">
        <v>10</v>
      </c>
      <c r="G451" s="70" t="s">
        <v>15</v>
      </c>
      <c r="H451" s="70" t="s">
        <v>57</v>
      </c>
      <c r="I451" s="79">
        <v>44.5</v>
      </c>
      <c r="J451" s="79">
        <v>44.5</v>
      </c>
      <c r="K451" s="79">
        <v>44.5</v>
      </c>
    </row>
    <row r="452" spans="1:11" ht="157.5" customHeight="1" x14ac:dyDescent="0.2">
      <c r="A452" s="2" t="s">
        <v>196</v>
      </c>
      <c r="B452" s="44"/>
      <c r="C452" s="44"/>
      <c r="D452" s="70" t="s">
        <v>235</v>
      </c>
      <c r="E452" s="129"/>
      <c r="F452" s="70"/>
      <c r="G452" s="70"/>
      <c r="H452" s="70"/>
      <c r="I452" s="79">
        <f t="shared" ref="I452:J452" si="104">I453+I454</f>
        <v>497.5</v>
      </c>
      <c r="J452" s="79">
        <f t="shared" si="104"/>
        <v>497.5</v>
      </c>
      <c r="K452" s="79">
        <f t="shared" ref="K452" si="105">K453+K454</f>
        <v>497.5</v>
      </c>
    </row>
    <row r="453" spans="1:11" ht="26.45" customHeight="1" x14ac:dyDescent="0.2">
      <c r="A453" s="2" t="s">
        <v>54</v>
      </c>
      <c r="B453" s="44"/>
      <c r="C453" s="44"/>
      <c r="D453" s="70" t="s">
        <v>235</v>
      </c>
      <c r="E453" s="129" t="s">
        <v>552</v>
      </c>
      <c r="F453" s="70" t="s">
        <v>10</v>
      </c>
      <c r="G453" s="70" t="s">
        <v>15</v>
      </c>
      <c r="H453" s="70" t="s">
        <v>55</v>
      </c>
      <c r="I453" s="79">
        <v>437.5</v>
      </c>
      <c r="J453" s="79">
        <v>437.5</v>
      </c>
      <c r="K453" s="79">
        <v>437.5</v>
      </c>
    </row>
    <row r="454" spans="1:11" ht="26.45" customHeight="1" x14ac:dyDescent="0.2">
      <c r="A454" s="2" t="s">
        <v>182</v>
      </c>
      <c r="B454" s="44"/>
      <c r="C454" s="44"/>
      <c r="D454" s="70" t="s">
        <v>235</v>
      </c>
      <c r="E454" s="129" t="s">
        <v>552</v>
      </c>
      <c r="F454" s="70" t="s">
        <v>10</v>
      </c>
      <c r="G454" s="70" t="s">
        <v>15</v>
      </c>
      <c r="H454" s="70" t="s">
        <v>57</v>
      </c>
      <c r="I454" s="79">
        <v>60</v>
      </c>
      <c r="J454" s="79">
        <v>60</v>
      </c>
      <c r="K454" s="79">
        <v>60</v>
      </c>
    </row>
    <row r="455" spans="1:11" ht="58.5" customHeight="1" x14ac:dyDescent="0.2">
      <c r="A455" s="2" t="s">
        <v>181</v>
      </c>
      <c r="B455" s="44"/>
      <c r="C455" s="44"/>
      <c r="D455" s="70" t="s">
        <v>236</v>
      </c>
      <c r="E455" s="129"/>
      <c r="F455" s="70"/>
      <c r="G455" s="70"/>
      <c r="H455" s="70"/>
      <c r="I455" s="79">
        <f>I456</f>
        <v>14391.3</v>
      </c>
      <c r="J455" s="79">
        <f>J456</f>
        <v>14391.3</v>
      </c>
      <c r="K455" s="79">
        <f>K456</f>
        <v>14391.3</v>
      </c>
    </row>
    <row r="456" spans="1:11" ht="26.45" customHeight="1" x14ac:dyDescent="0.2">
      <c r="A456" s="2" t="s">
        <v>54</v>
      </c>
      <c r="B456" s="44"/>
      <c r="C456" s="44"/>
      <c r="D456" s="70" t="s">
        <v>236</v>
      </c>
      <c r="E456" s="129" t="s">
        <v>552</v>
      </c>
      <c r="F456" s="70" t="s">
        <v>10</v>
      </c>
      <c r="G456" s="70" t="s">
        <v>15</v>
      </c>
      <c r="H456" s="70" t="s">
        <v>55</v>
      </c>
      <c r="I456" s="79">
        <v>14391.3</v>
      </c>
      <c r="J456" s="79">
        <v>14391.3</v>
      </c>
      <c r="K456" s="79">
        <v>14391.3</v>
      </c>
    </row>
    <row r="457" spans="1:11" s="25" customFormat="1" ht="59.45" customHeight="1" x14ac:dyDescent="0.2">
      <c r="A457" s="22" t="s">
        <v>615</v>
      </c>
      <c r="B457" s="63"/>
      <c r="C457" s="63"/>
      <c r="D457" s="73" t="s">
        <v>269</v>
      </c>
      <c r="E457" s="124"/>
      <c r="F457" s="73"/>
      <c r="G457" s="73"/>
      <c r="H457" s="73"/>
      <c r="I457" s="158">
        <f>I458+I463+I466</f>
        <v>78706.899999999994</v>
      </c>
      <c r="J457" s="158">
        <f>J458+J463</f>
        <v>21543.1</v>
      </c>
      <c r="K457" s="158">
        <f>K458+K463</f>
        <v>20694.099999999999</v>
      </c>
    </row>
    <row r="458" spans="1:11" s="25" customFormat="1" ht="57" customHeight="1" x14ac:dyDescent="0.2">
      <c r="A458" s="2" t="s">
        <v>431</v>
      </c>
      <c r="B458" s="63"/>
      <c r="C458" s="63"/>
      <c r="D458" s="70" t="s">
        <v>270</v>
      </c>
      <c r="E458" s="129"/>
      <c r="F458" s="70"/>
      <c r="G458" s="70"/>
      <c r="H458" s="70"/>
      <c r="I458" s="79">
        <f>I459+I461</f>
        <v>55734.799999999996</v>
      </c>
      <c r="J458" s="79">
        <f>J459+J461</f>
        <v>4163.1000000000004</v>
      </c>
      <c r="K458" s="79">
        <f>K459+K461</f>
        <v>4163.1000000000004</v>
      </c>
    </row>
    <row r="459" spans="1:11" s="25" customFormat="1" ht="57" customHeight="1" x14ac:dyDescent="0.2">
      <c r="A459" s="2" t="s">
        <v>169</v>
      </c>
      <c r="B459" s="63"/>
      <c r="C459" s="63"/>
      <c r="D459" s="70" t="s">
        <v>271</v>
      </c>
      <c r="E459" s="129"/>
      <c r="F459" s="70"/>
      <c r="G459" s="70"/>
      <c r="H459" s="70"/>
      <c r="I459" s="79">
        <f>I460</f>
        <v>54636.6</v>
      </c>
      <c r="J459" s="79">
        <f>J460</f>
        <v>3105.7</v>
      </c>
      <c r="K459" s="79">
        <f>K460</f>
        <v>3105.7</v>
      </c>
    </row>
    <row r="460" spans="1:11" s="25" customFormat="1" ht="36.75" customHeight="1" x14ac:dyDescent="0.2">
      <c r="A460" s="2" t="s">
        <v>182</v>
      </c>
      <c r="B460" s="63"/>
      <c r="C460" s="63"/>
      <c r="D460" s="70" t="s">
        <v>271</v>
      </c>
      <c r="E460" s="129" t="s">
        <v>552</v>
      </c>
      <c r="F460" s="70" t="s">
        <v>15</v>
      </c>
      <c r="G460" s="70" t="s">
        <v>23</v>
      </c>
      <c r="H460" s="70" t="s">
        <v>57</v>
      </c>
      <c r="I460" s="79">
        <v>54636.6</v>
      </c>
      <c r="J460" s="79">
        <v>3105.7</v>
      </c>
      <c r="K460" s="79">
        <v>3105.7</v>
      </c>
    </row>
    <row r="461" spans="1:11" s="25" customFormat="1" ht="92.25" customHeight="1" x14ac:dyDescent="0.2">
      <c r="A461" s="2" t="s">
        <v>172</v>
      </c>
      <c r="B461" s="63"/>
      <c r="C461" s="63"/>
      <c r="D461" s="70" t="s">
        <v>272</v>
      </c>
      <c r="E461" s="129"/>
      <c r="F461" s="70"/>
      <c r="G461" s="70"/>
      <c r="H461" s="70"/>
      <c r="I461" s="79">
        <f>I462</f>
        <v>1098.2</v>
      </c>
      <c r="J461" s="79">
        <f>J462</f>
        <v>1057.4000000000001</v>
      </c>
      <c r="K461" s="79">
        <f>K462</f>
        <v>1057.4000000000001</v>
      </c>
    </row>
    <row r="462" spans="1:11" s="25" customFormat="1" ht="37.5" customHeight="1" x14ac:dyDescent="0.2">
      <c r="A462" s="2" t="s">
        <v>182</v>
      </c>
      <c r="B462" s="63"/>
      <c r="C462" s="63"/>
      <c r="D462" s="70" t="s">
        <v>272</v>
      </c>
      <c r="E462" s="129" t="s">
        <v>552</v>
      </c>
      <c r="F462" s="70" t="s">
        <v>15</v>
      </c>
      <c r="G462" s="70" t="s">
        <v>23</v>
      </c>
      <c r="H462" s="70" t="s">
        <v>57</v>
      </c>
      <c r="I462" s="79">
        <v>1098.2</v>
      </c>
      <c r="J462" s="79">
        <v>1057.4000000000001</v>
      </c>
      <c r="K462" s="79">
        <v>1057.4000000000001</v>
      </c>
    </row>
    <row r="463" spans="1:11" ht="54" customHeight="1" x14ac:dyDescent="0.2">
      <c r="A463" s="2" t="s">
        <v>616</v>
      </c>
      <c r="B463" s="44"/>
      <c r="C463" s="44"/>
      <c r="D463" s="70" t="s">
        <v>273</v>
      </c>
      <c r="E463" s="129"/>
      <c r="F463" s="70"/>
      <c r="G463" s="70"/>
      <c r="H463" s="70"/>
      <c r="I463" s="79">
        <f t="shared" ref="I463:K464" si="106">I464</f>
        <v>22149.4</v>
      </c>
      <c r="J463" s="79">
        <f t="shared" si="106"/>
        <v>17380</v>
      </c>
      <c r="K463" s="79">
        <f t="shared" si="106"/>
        <v>16531</v>
      </c>
    </row>
    <row r="464" spans="1:11" ht="44.45" customHeight="1" x14ac:dyDescent="0.2">
      <c r="A464" s="2" t="s">
        <v>178</v>
      </c>
      <c r="B464" s="44"/>
      <c r="C464" s="44"/>
      <c r="D464" s="70" t="s">
        <v>274</v>
      </c>
      <c r="E464" s="129"/>
      <c r="F464" s="70"/>
      <c r="G464" s="70"/>
      <c r="H464" s="70"/>
      <c r="I464" s="79">
        <f t="shared" si="106"/>
        <v>22149.4</v>
      </c>
      <c r="J464" s="79">
        <f t="shared" si="106"/>
        <v>17380</v>
      </c>
      <c r="K464" s="79">
        <f t="shared" si="106"/>
        <v>16531</v>
      </c>
    </row>
    <row r="465" spans="1:11" ht="25.15" customHeight="1" x14ac:dyDescent="0.2">
      <c r="A465" s="2" t="s">
        <v>182</v>
      </c>
      <c r="B465" s="44"/>
      <c r="C465" s="44"/>
      <c r="D465" s="70" t="s">
        <v>274</v>
      </c>
      <c r="E465" s="129" t="s">
        <v>552</v>
      </c>
      <c r="F465" s="70" t="s">
        <v>15</v>
      </c>
      <c r="G465" s="70" t="s">
        <v>23</v>
      </c>
      <c r="H465" s="70" t="s">
        <v>57</v>
      </c>
      <c r="I465" s="79">
        <v>22149.4</v>
      </c>
      <c r="J465" s="79">
        <v>17380</v>
      </c>
      <c r="K465" s="79">
        <v>16531</v>
      </c>
    </row>
    <row r="466" spans="1:11" ht="42" customHeight="1" x14ac:dyDescent="0.2">
      <c r="A466" s="2" t="s">
        <v>498</v>
      </c>
      <c r="B466" s="44"/>
      <c r="C466" s="44"/>
      <c r="D466" s="70" t="s">
        <v>496</v>
      </c>
      <c r="E466" s="129"/>
      <c r="F466" s="70"/>
      <c r="G466" s="70"/>
      <c r="H466" s="70"/>
      <c r="I466" s="79">
        <f>I467</f>
        <v>822.7</v>
      </c>
      <c r="J466" s="79">
        <f t="shared" ref="J466:K467" si="107">J467</f>
        <v>0</v>
      </c>
      <c r="K466" s="79">
        <f t="shared" si="107"/>
        <v>0</v>
      </c>
    </row>
    <row r="467" spans="1:11" ht="42.6" customHeight="1" x14ac:dyDescent="0.2">
      <c r="A467" s="2" t="s">
        <v>499</v>
      </c>
      <c r="B467" s="44"/>
      <c r="C467" s="44"/>
      <c r="D467" s="70" t="s">
        <v>497</v>
      </c>
      <c r="E467" s="129"/>
      <c r="F467" s="70"/>
      <c r="G467" s="70"/>
      <c r="H467" s="70"/>
      <c r="I467" s="79">
        <f>I468</f>
        <v>822.7</v>
      </c>
      <c r="J467" s="79">
        <f t="shared" si="107"/>
        <v>0</v>
      </c>
      <c r="K467" s="79">
        <f t="shared" si="107"/>
        <v>0</v>
      </c>
    </row>
    <row r="468" spans="1:11" ht="30.6" customHeight="1" x14ac:dyDescent="0.2">
      <c r="A468" s="2" t="s">
        <v>182</v>
      </c>
      <c r="B468" s="44"/>
      <c r="C468" s="44"/>
      <c r="D468" s="70" t="s">
        <v>497</v>
      </c>
      <c r="E468" s="129" t="s">
        <v>552</v>
      </c>
      <c r="F468" s="70" t="s">
        <v>15</v>
      </c>
      <c r="G468" s="70" t="s">
        <v>164</v>
      </c>
      <c r="H468" s="70" t="s">
        <v>57</v>
      </c>
      <c r="I468" s="79">
        <v>822.7</v>
      </c>
      <c r="J468" s="79">
        <v>0</v>
      </c>
      <c r="K468" s="79">
        <v>0</v>
      </c>
    </row>
    <row r="469" spans="1:11" ht="66" customHeight="1" x14ac:dyDescent="0.2">
      <c r="A469" s="22" t="s">
        <v>485</v>
      </c>
      <c r="B469" s="63"/>
      <c r="C469" s="63"/>
      <c r="D469" s="73" t="s">
        <v>333</v>
      </c>
      <c r="E469" s="124"/>
      <c r="F469" s="73"/>
      <c r="G469" s="73"/>
      <c r="H469" s="73"/>
      <c r="I469" s="158">
        <f t="shared" ref="I469:K469" si="108">I470</f>
        <v>2349.3999999999996</v>
      </c>
      <c r="J469" s="158">
        <f t="shared" si="108"/>
        <v>2461.1999999999998</v>
      </c>
      <c r="K469" s="158">
        <f t="shared" si="108"/>
        <v>2576</v>
      </c>
    </row>
    <row r="470" spans="1:11" ht="31.15" customHeight="1" x14ac:dyDescent="0.2">
      <c r="A470" s="2" t="s">
        <v>133</v>
      </c>
      <c r="B470" s="44"/>
      <c r="C470" s="44"/>
      <c r="D470" s="70" t="s">
        <v>334</v>
      </c>
      <c r="E470" s="129"/>
      <c r="F470" s="70"/>
      <c r="G470" s="70"/>
      <c r="H470" s="70"/>
      <c r="I470" s="79">
        <f t="shared" ref="I470:J470" si="109">I471+I473</f>
        <v>2349.3999999999996</v>
      </c>
      <c r="J470" s="79">
        <f t="shared" si="109"/>
        <v>2461.1999999999998</v>
      </c>
      <c r="K470" s="79">
        <f t="shared" ref="K470" si="110">K471+K473</f>
        <v>2576</v>
      </c>
    </row>
    <row r="471" spans="1:11" ht="19.149999999999999" customHeight="1" x14ac:dyDescent="0.2">
      <c r="A471" s="2" t="s">
        <v>85</v>
      </c>
      <c r="B471" s="44"/>
      <c r="C471" s="44"/>
      <c r="D471" s="70" t="s">
        <v>335</v>
      </c>
      <c r="E471" s="129"/>
      <c r="F471" s="70"/>
      <c r="G471" s="70"/>
      <c r="H471" s="70"/>
      <c r="I471" s="79">
        <f t="shared" ref="I471:K471" si="111">I472</f>
        <v>1694.1</v>
      </c>
      <c r="J471" s="79">
        <f t="shared" si="111"/>
        <v>1694.1</v>
      </c>
      <c r="K471" s="79">
        <f t="shared" si="111"/>
        <v>1694.1</v>
      </c>
    </row>
    <row r="472" spans="1:11" ht="12.75" customHeight="1" x14ac:dyDescent="0.2">
      <c r="A472" s="2" t="s">
        <v>80</v>
      </c>
      <c r="B472" s="44"/>
      <c r="C472" s="44"/>
      <c r="D472" s="70" t="s">
        <v>335</v>
      </c>
      <c r="E472" s="129" t="s">
        <v>552</v>
      </c>
      <c r="F472" s="70" t="s">
        <v>33</v>
      </c>
      <c r="G472" s="70" t="s">
        <v>14</v>
      </c>
      <c r="H472" s="70" t="s">
        <v>81</v>
      </c>
      <c r="I472" s="79">
        <v>1694.1</v>
      </c>
      <c r="J472" s="79">
        <v>1694.1</v>
      </c>
      <c r="K472" s="79">
        <v>1694.1</v>
      </c>
    </row>
    <row r="473" spans="1:11" ht="62.25" customHeight="1" x14ac:dyDescent="0.2">
      <c r="A473" s="2" t="s">
        <v>181</v>
      </c>
      <c r="B473" s="44"/>
      <c r="C473" s="44"/>
      <c r="D473" s="70" t="s">
        <v>336</v>
      </c>
      <c r="E473" s="129"/>
      <c r="F473" s="70"/>
      <c r="G473" s="70"/>
      <c r="H473" s="70"/>
      <c r="I473" s="79">
        <f t="shared" ref="I473:K473" si="112">I474</f>
        <v>655.29999999999995</v>
      </c>
      <c r="J473" s="79">
        <f t="shared" si="112"/>
        <v>767.1</v>
      </c>
      <c r="K473" s="79">
        <f t="shared" si="112"/>
        <v>881.9</v>
      </c>
    </row>
    <row r="474" spans="1:11" ht="17.45" customHeight="1" x14ac:dyDescent="0.2">
      <c r="A474" s="2" t="s">
        <v>80</v>
      </c>
      <c r="B474" s="44"/>
      <c r="C474" s="44"/>
      <c r="D474" s="70" t="s">
        <v>336</v>
      </c>
      <c r="E474" s="129" t="s">
        <v>552</v>
      </c>
      <c r="F474" s="70" t="s">
        <v>33</v>
      </c>
      <c r="G474" s="70" t="s">
        <v>14</v>
      </c>
      <c r="H474" s="70" t="s">
        <v>81</v>
      </c>
      <c r="I474" s="79">
        <v>655.29999999999995</v>
      </c>
      <c r="J474" s="79">
        <v>767.1</v>
      </c>
      <c r="K474" s="79">
        <v>881.9</v>
      </c>
    </row>
    <row r="475" spans="1:11" s="25" customFormat="1" ht="79.900000000000006" customHeight="1" x14ac:dyDescent="0.2">
      <c r="A475" s="22" t="s">
        <v>617</v>
      </c>
      <c r="B475" s="63"/>
      <c r="C475" s="63"/>
      <c r="D475" s="73" t="s">
        <v>246</v>
      </c>
      <c r="E475" s="124"/>
      <c r="F475" s="73"/>
      <c r="G475" s="73"/>
      <c r="H475" s="73"/>
      <c r="I475" s="158">
        <f t="shared" ref="I475:K475" si="113">I476</f>
        <v>13211.900000000001</v>
      </c>
      <c r="J475" s="158">
        <f t="shared" si="113"/>
        <v>12757.2</v>
      </c>
      <c r="K475" s="158">
        <f t="shared" si="113"/>
        <v>12757.2</v>
      </c>
    </row>
    <row r="476" spans="1:11" ht="52.5" customHeight="1" x14ac:dyDescent="0.2">
      <c r="A476" s="2" t="s">
        <v>618</v>
      </c>
      <c r="B476" s="44"/>
      <c r="C476" s="44"/>
      <c r="D476" s="70" t="s">
        <v>247</v>
      </c>
      <c r="E476" s="129"/>
      <c r="F476" s="70"/>
      <c r="G476" s="70"/>
      <c r="H476" s="70"/>
      <c r="I476" s="79">
        <f>I477+I482</f>
        <v>13211.900000000001</v>
      </c>
      <c r="J476" s="79">
        <f>J477+J482</f>
        <v>12757.2</v>
      </c>
      <c r="K476" s="79">
        <f>K477+K482</f>
        <v>12757.2</v>
      </c>
    </row>
    <row r="477" spans="1:11" ht="42.75" customHeight="1" x14ac:dyDescent="0.2">
      <c r="A477" s="2" t="s">
        <v>72</v>
      </c>
      <c r="B477" s="44"/>
      <c r="C477" s="44"/>
      <c r="D477" s="70" t="s">
        <v>248</v>
      </c>
      <c r="E477" s="129"/>
      <c r="F477" s="70"/>
      <c r="G477" s="70"/>
      <c r="H477" s="70"/>
      <c r="I477" s="79">
        <f>I478+I479+I481+I480</f>
        <v>9606.3000000000011</v>
      </c>
      <c r="J477" s="79">
        <f t="shared" ref="J477" si="114">J478+J479+J481</f>
        <v>9151.6</v>
      </c>
      <c r="K477" s="79">
        <f t="shared" ref="K477" si="115">K478+K479+K481</f>
        <v>9151.6</v>
      </c>
    </row>
    <row r="478" spans="1:11" ht="24.6" customHeight="1" x14ac:dyDescent="0.2">
      <c r="A478" s="2" t="s">
        <v>73</v>
      </c>
      <c r="B478" s="44"/>
      <c r="C478" s="44"/>
      <c r="D478" s="70" t="s">
        <v>248</v>
      </c>
      <c r="E478" s="129" t="s">
        <v>552</v>
      </c>
      <c r="F478" s="70" t="s">
        <v>10</v>
      </c>
      <c r="G478" s="70" t="s">
        <v>21</v>
      </c>
      <c r="H478" s="70" t="s">
        <v>74</v>
      </c>
      <c r="I478" s="79">
        <v>9006.1</v>
      </c>
      <c r="J478" s="79">
        <v>8608</v>
      </c>
      <c r="K478" s="79">
        <v>8608</v>
      </c>
    </row>
    <row r="479" spans="1:11" ht="39" customHeight="1" x14ac:dyDescent="0.2">
      <c r="A479" s="2" t="s">
        <v>182</v>
      </c>
      <c r="B479" s="44"/>
      <c r="C479" s="44"/>
      <c r="D479" s="70" t="s">
        <v>248</v>
      </c>
      <c r="E479" s="129" t="s">
        <v>552</v>
      </c>
      <c r="F479" s="70" t="s">
        <v>10</v>
      </c>
      <c r="G479" s="70" t="s">
        <v>21</v>
      </c>
      <c r="H479" s="70" t="s">
        <v>57</v>
      </c>
      <c r="I479" s="79">
        <v>540.6</v>
      </c>
      <c r="J479" s="79">
        <v>540.6</v>
      </c>
      <c r="K479" s="79">
        <v>540.6</v>
      </c>
    </row>
    <row r="480" spans="1:11" ht="39" customHeight="1" x14ac:dyDescent="0.2">
      <c r="A480" s="199" t="s">
        <v>161</v>
      </c>
      <c r="B480" s="44"/>
      <c r="C480" s="44"/>
      <c r="D480" s="70" t="s">
        <v>248</v>
      </c>
      <c r="E480" s="129" t="s">
        <v>552</v>
      </c>
      <c r="F480" s="70" t="s">
        <v>10</v>
      </c>
      <c r="G480" s="70" t="s">
        <v>21</v>
      </c>
      <c r="H480" s="70" t="s">
        <v>92</v>
      </c>
      <c r="I480" s="257">
        <v>56.6</v>
      </c>
      <c r="J480" s="257">
        <v>0</v>
      </c>
      <c r="K480" s="257">
        <v>0</v>
      </c>
    </row>
    <row r="481" spans="1:11" ht="20.45" customHeight="1" x14ac:dyDescent="0.2">
      <c r="A481" s="2" t="s">
        <v>58</v>
      </c>
      <c r="B481" s="44"/>
      <c r="C481" s="44"/>
      <c r="D481" s="70" t="s">
        <v>248</v>
      </c>
      <c r="E481" s="129" t="s">
        <v>552</v>
      </c>
      <c r="F481" s="70" t="s">
        <v>10</v>
      </c>
      <c r="G481" s="70" t="s">
        <v>21</v>
      </c>
      <c r="H481" s="70" t="s">
        <v>59</v>
      </c>
      <c r="I481" s="257">
        <v>3</v>
      </c>
      <c r="J481" s="257">
        <v>3</v>
      </c>
      <c r="K481" s="257">
        <v>3</v>
      </c>
    </row>
    <row r="482" spans="1:11" ht="54.6" customHeight="1" x14ac:dyDescent="0.2">
      <c r="A482" s="2" t="s">
        <v>181</v>
      </c>
      <c r="B482" s="44"/>
      <c r="C482" s="44"/>
      <c r="D482" s="70" t="s">
        <v>407</v>
      </c>
      <c r="E482" s="129"/>
      <c r="F482" s="70"/>
      <c r="G482" s="70"/>
      <c r="H482" s="70"/>
      <c r="I482" s="79">
        <f>I483</f>
        <v>3605.6</v>
      </c>
      <c r="J482" s="79">
        <f>J483</f>
        <v>3605.6</v>
      </c>
      <c r="K482" s="79">
        <f>K483</f>
        <v>3605.6</v>
      </c>
    </row>
    <row r="483" spans="1:11" ht="29.25" customHeight="1" x14ac:dyDescent="0.2">
      <c r="A483" s="2" t="s">
        <v>73</v>
      </c>
      <c r="B483" s="44"/>
      <c r="C483" s="44"/>
      <c r="D483" s="70" t="s">
        <v>407</v>
      </c>
      <c r="E483" s="129" t="s">
        <v>552</v>
      </c>
      <c r="F483" s="70" t="s">
        <v>10</v>
      </c>
      <c r="G483" s="70" t="s">
        <v>21</v>
      </c>
      <c r="H483" s="70" t="s">
        <v>74</v>
      </c>
      <c r="I483" s="79">
        <v>3605.6</v>
      </c>
      <c r="J483" s="79">
        <v>3605.6</v>
      </c>
      <c r="K483" s="79">
        <v>3605.6</v>
      </c>
    </row>
    <row r="484" spans="1:11" ht="19.149999999999999" customHeight="1" x14ac:dyDescent="0.25">
      <c r="A484" s="76" t="s">
        <v>112</v>
      </c>
      <c r="B484" s="144"/>
      <c r="C484" s="144"/>
      <c r="D484" s="144"/>
      <c r="E484" s="144"/>
      <c r="F484" s="144"/>
      <c r="G484" s="144"/>
      <c r="H484" s="144"/>
      <c r="I484" s="145">
        <f>I21+I53+I76+I90+I205+I252+I259+I304+I316+I320+I364+I382+I388+I402+I411+I457+I469+I475+I331+I398</f>
        <v>1210908.8999999999</v>
      </c>
      <c r="J484" s="145">
        <f>J21+J53+J76+J90+J205+J252+J259+J304+J316+J320+J364+J382+J388+J402+J411+J457+J469+J475+J331+J398</f>
        <v>743019.99999999988</v>
      </c>
      <c r="K484" s="145">
        <f>K21+K53+K76+K90+K205+K252+K259+K304+K316+K320+K364+K382+K388+K402+K411+K457+K469+K475+K331+K398</f>
        <v>576746.79999999993</v>
      </c>
    </row>
    <row r="485" spans="1:11" x14ac:dyDescent="0.2">
      <c r="H485" s="146"/>
      <c r="I485" s="147"/>
      <c r="J485" s="147"/>
      <c r="K485" s="146"/>
    </row>
    <row r="486" spans="1:11" x14ac:dyDescent="0.2">
      <c r="I486" s="147"/>
      <c r="J486" s="146"/>
    </row>
  </sheetData>
  <sheetProtection selectLockedCells="1" selectUnlockedCells="1"/>
  <mergeCells count="14">
    <mergeCell ref="G1:J1"/>
    <mergeCell ref="G2:J4"/>
    <mergeCell ref="G6:J6"/>
    <mergeCell ref="A14:K14"/>
    <mergeCell ref="A18:C19"/>
    <mergeCell ref="D18:D19"/>
    <mergeCell ref="E18:E19"/>
    <mergeCell ref="F18:F19"/>
    <mergeCell ref="G18:G19"/>
    <mergeCell ref="H18:H19"/>
    <mergeCell ref="I18:K18"/>
    <mergeCell ref="A15:K15"/>
    <mergeCell ref="A16:K16"/>
    <mergeCell ref="G7:J11"/>
  </mergeCells>
  <pageMargins left="0.78740157480314965" right="0.19685039370078741" top="0.39370078740157483" bottom="0.19685039370078741" header="0.51181102362204722" footer="0.51181102362204722"/>
  <pageSetup paperSize="9" scale="57" firstPageNumber="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3 2023-2025</vt:lpstr>
      <vt:lpstr>прил 4 2023-2025</vt:lpstr>
      <vt:lpstr>прил 5 2023-2025</vt:lpstr>
      <vt:lpstr>прил 6  2023-2025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Comp</cp:lastModifiedBy>
  <cp:lastPrinted>2023-06-26T11:14:49Z</cp:lastPrinted>
  <dcterms:created xsi:type="dcterms:W3CDTF">2016-10-04T07:03:55Z</dcterms:created>
  <dcterms:modified xsi:type="dcterms:W3CDTF">2023-07-13T09:23:38Z</dcterms:modified>
</cp:coreProperties>
</file>