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J378" i="1" l="1"/>
  <c r="J373" i="1"/>
  <c r="J319" i="1"/>
  <c r="I319" i="1"/>
  <c r="J295" i="1"/>
  <c r="I295" i="1"/>
  <c r="J272" i="1"/>
  <c r="I272" i="1"/>
  <c r="J116" i="1"/>
  <c r="I116" i="1"/>
  <c r="J49" i="1"/>
  <c r="J431" i="1"/>
  <c r="J426" i="1"/>
  <c r="J422" i="1"/>
  <c r="J420" i="1"/>
  <c r="J416" i="1"/>
  <c r="J415" i="1" s="1"/>
  <c r="J413" i="1"/>
  <c r="J412" i="1" s="1"/>
  <c r="J410" i="1"/>
  <c r="J408" i="1"/>
  <c r="J401" i="1"/>
  <c r="J398" i="1"/>
  <c r="J395" i="1"/>
  <c r="J393" i="1"/>
  <c r="J372" i="1" s="1"/>
  <c r="J391" i="1"/>
  <c r="J389" i="1"/>
  <c r="J386" i="1"/>
  <c r="J384" i="1"/>
  <c r="J380" i="1"/>
  <c r="J369" i="1"/>
  <c r="J368" i="1" s="1"/>
  <c r="J364" i="1"/>
  <c r="J362" i="1"/>
  <c r="J358" i="1"/>
  <c r="J354" i="1"/>
  <c r="J349" i="1"/>
  <c r="J348" i="1" s="1"/>
  <c r="J347" i="1" s="1"/>
  <c r="J345" i="1"/>
  <c r="J344" i="1" s="1"/>
  <c r="J342" i="1"/>
  <c r="J341" i="1" s="1"/>
  <c r="J339" i="1"/>
  <c r="J338" i="1" s="1"/>
  <c r="J335" i="1"/>
  <c r="J332" i="1"/>
  <c r="J329" i="1"/>
  <c r="J326" i="1"/>
  <c r="J323" i="1"/>
  <c r="J321" i="1"/>
  <c r="J314" i="1"/>
  <c r="J311" i="1"/>
  <c r="J309" i="1"/>
  <c r="J307" i="1"/>
  <c r="J304" i="1"/>
  <c r="J302" i="1"/>
  <c r="J300" i="1"/>
  <c r="J298" i="1"/>
  <c r="J296" i="1"/>
  <c r="J291" i="1"/>
  <c r="J290" i="1" s="1"/>
  <c r="J288" i="1"/>
  <c r="J287" i="1" s="1"/>
  <c r="J285" i="1"/>
  <c r="J284" i="1"/>
  <c r="J281" i="1"/>
  <c r="J280" i="1" s="1"/>
  <c r="J279" i="1" s="1"/>
  <c r="J277" i="1"/>
  <c r="J276" i="1" s="1"/>
  <c r="J274" i="1"/>
  <c r="J273" i="1" s="1"/>
  <c r="J270" i="1"/>
  <c r="J269" i="1" s="1"/>
  <c r="J267" i="1"/>
  <c r="J266" i="1" s="1"/>
  <c r="J264" i="1"/>
  <c r="J263" i="1" s="1"/>
  <c r="J261" i="1"/>
  <c r="J260" i="1" s="1"/>
  <c r="J257" i="1"/>
  <c r="J256" i="1" s="1"/>
  <c r="J254" i="1"/>
  <c r="J253" i="1" s="1"/>
  <c r="J251" i="1"/>
  <c r="J250" i="1" s="1"/>
  <c r="J247" i="1"/>
  <c r="J246" i="1" s="1"/>
  <c r="J244" i="1"/>
  <c r="J243" i="1" s="1"/>
  <c r="J241" i="1"/>
  <c r="J240" i="1" s="1"/>
  <c r="J238" i="1"/>
  <c r="J237" i="1" s="1"/>
  <c r="J235" i="1"/>
  <c r="J234" i="1" s="1"/>
  <c r="J232" i="1"/>
  <c r="J231" i="1" s="1"/>
  <c r="J227" i="1"/>
  <c r="J226" i="1" s="1"/>
  <c r="J224" i="1"/>
  <c r="J223" i="1" s="1"/>
  <c r="J220" i="1"/>
  <c r="J219" i="1" s="1"/>
  <c r="J218" i="1" s="1"/>
  <c r="J216" i="1"/>
  <c r="J214" i="1"/>
  <c r="J210" i="1"/>
  <c r="J209" i="1" s="1"/>
  <c r="J207" i="1"/>
  <c r="J203" i="1"/>
  <c r="J200" i="1"/>
  <c r="J199" i="1" s="1"/>
  <c r="J197" i="1"/>
  <c r="J195" i="1"/>
  <c r="J194" i="1"/>
  <c r="J192" i="1"/>
  <c r="J190" i="1"/>
  <c r="J188" i="1"/>
  <c r="J185" i="1"/>
  <c r="J183" i="1"/>
  <c r="J182" i="1"/>
  <c r="J178" i="1"/>
  <c r="J177" i="1" s="1"/>
  <c r="J175" i="1"/>
  <c r="J171" i="1"/>
  <c r="J168" i="1"/>
  <c r="J164" i="1"/>
  <c r="J160" i="1"/>
  <c r="J159" i="1" s="1"/>
  <c r="J157" i="1"/>
  <c r="J155" i="1"/>
  <c r="J154" i="1"/>
  <c r="J152" i="1"/>
  <c r="J151" i="1" s="1"/>
  <c r="J149" i="1"/>
  <c r="J148" i="1" s="1"/>
  <c r="J146" i="1"/>
  <c r="J145" i="1" s="1"/>
  <c r="J143" i="1"/>
  <c r="J142" i="1" s="1"/>
  <c r="J140" i="1"/>
  <c r="J139" i="1" s="1"/>
  <c r="J137" i="1"/>
  <c r="J135" i="1"/>
  <c r="J133" i="1"/>
  <c r="J131" i="1"/>
  <c r="J129" i="1"/>
  <c r="J126" i="1"/>
  <c r="J124" i="1"/>
  <c r="J122" i="1"/>
  <c r="J119" i="1"/>
  <c r="J118" i="1"/>
  <c r="J112" i="1"/>
  <c r="J109" i="1"/>
  <c r="J107" i="1"/>
  <c r="J104" i="1"/>
  <c r="J102" i="1"/>
  <c r="J100" i="1"/>
  <c r="J98" i="1"/>
  <c r="J94" i="1"/>
  <c r="J92" i="1"/>
  <c r="J90" i="1"/>
  <c r="J86" i="1"/>
  <c r="J84" i="1"/>
  <c r="J82" i="1"/>
  <c r="J77" i="1"/>
  <c r="J76" i="1" s="1"/>
  <c r="J74" i="1"/>
  <c r="J72" i="1"/>
  <c r="J70" i="1"/>
  <c r="J67" i="1"/>
  <c r="J66" i="1" s="1"/>
  <c r="J63" i="1"/>
  <c r="J61" i="1"/>
  <c r="J58" i="1"/>
  <c r="J57" i="1" s="1"/>
  <c r="J55" i="1"/>
  <c r="J53" i="1"/>
  <c r="J51" i="1"/>
  <c r="J47" i="1"/>
  <c r="J44" i="1"/>
  <c r="J43" i="1" s="1"/>
  <c r="J40" i="1"/>
  <c r="J39" i="1" s="1"/>
  <c r="J37" i="1"/>
  <c r="J36" i="1" s="1"/>
  <c r="J34" i="1"/>
  <c r="J33" i="1" s="1"/>
  <c r="J31" i="1"/>
  <c r="J28" i="1" s="1"/>
  <c r="J29" i="1"/>
  <c r="J26" i="1"/>
  <c r="J24" i="1"/>
  <c r="J20" i="1"/>
  <c r="J18" i="1"/>
  <c r="J17" i="1" s="1"/>
  <c r="J187" i="1" l="1"/>
  <c r="J128" i="1"/>
  <c r="J202" i="1"/>
  <c r="J353" i="1"/>
  <c r="J352" i="1" s="1"/>
  <c r="J351" i="1" s="1"/>
  <c r="J170" i="1"/>
  <c r="J419" i="1"/>
  <c r="J418" i="1" s="1"/>
  <c r="J331" i="1"/>
  <c r="J361" i="1"/>
  <c r="J360" i="1" s="1"/>
  <c r="J230" i="1"/>
  <c r="J259" i="1"/>
  <c r="J407" i="1"/>
  <c r="J406" i="1" s="1"/>
  <c r="J425" i="1"/>
  <c r="J424" i="1" s="1"/>
  <c r="J325" i="1"/>
  <c r="J106" i="1"/>
  <c r="J222" i="1"/>
  <c r="J97" i="1"/>
  <c r="J121" i="1"/>
  <c r="J163" i="1"/>
  <c r="J318" i="1"/>
  <c r="J337" i="1"/>
  <c r="J60" i="1"/>
  <c r="J89" i="1"/>
  <c r="J111" i="1"/>
  <c r="J213" i="1"/>
  <c r="J212" i="1" s="1"/>
  <c r="J249" i="1"/>
  <c r="J306" i="1"/>
  <c r="J294" i="1" s="1"/>
  <c r="J81" i="1"/>
  <c r="J69" i="1"/>
  <c r="J65" i="1" s="1"/>
  <c r="J46" i="1"/>
  <c r="J23" i="1"/>
  <c r="J16" i="1" s="1"/>
  <c r="J283" i="1"/>
  <c r="I431" i="1"/>
  <c r="I426" i="1"/>
  <c r="I422" i="1"/>
  <c r="I420" i="1"/>
  <c r="I416" i="1"/>
  <c r="I415" i="1" s="1"/>
  <c r="I413" i="1"/>
  <c r="I412" i="1" s="1"/>
  <c r="I410" i="1"/>
  <c r="I408" i="1"/>
  <c r="I404" i="1"/>
  <c r="I401" i="1"/>
  <c r="I398" i="1"/>
  <c r="I395" i="1"/>
  <c r="I393" i="1"/>
  <c r="I391" i="1"/>
  <c r="I389" i="1"/>
  <c r="I386" i="1"/>
  <c r="I384" i="1"/>
  <c r="I380" i="1"/>
  <c r="I378" i="1"/>
  <c r="I373" i="1"/>
  <c r="I369" i="1"/>
  <c r="I368" i="1" s="1"/>
  <c r="I364" i="1"/>
  <c r="I362" i="1"/>
  <c r="I358" i="1"/>
  <c r="I354" i="1"/>
  <c r="I349" i="1"/>
  <c r="I348" i="1" s="1"/>
  <c r="I347" i="1" s="1"/>
  <c r="I345" i="1"/>
  <c r="I344" i="1" s="1"/>
  <c r="I342" i="1"/>
  <c r="I341" i="1" s="1"/>
  <c r="I339" i="1"/>
  <c r="I338" i="1" s="1"/>
  <c r="I335" i="1"/>
  <c r="I332" i="1"/>
  <c r="I329" i="1"/>
  <c r="I326" i="1"/>
  <c r="I323" i="1"/>
  <c r="I321" i="1"/>
  <c r="I318" i="1" s="1"/>
  <c r="I315" i="1"/>
  <c r="I314" i="1" s="1"/>
  <c r="I311" i="1"/>
  <c r="I309" i="1"/>
  <c r="I307" i="1"/>
  <c r="I304" i="1"/>
  <c r="I302" i="1"/>
  <c r="I300" i="1"/>
  <c r="I298" i="1"/>
  <c r="I296" i="1"/>
  <c r="I291" i="1"/>
  <c r="I283" i="1" s="1"/>
  <c r="I288" i="1"/>
  <c r="I287" i="1" s="1"/>
  <c r="I285" i="1"/>
  <c r="I284" i="1"/>
  <c r="I281" i="1"/>
  <c r="I280" i="1" s="1"/>
  <c r="I279" i="1" s="1"/>
  <c r="I277" i="1"/>
  <c r="I276" i="1" s="1"/>
  <c r="I274" i="1"/>
  <c r="I273" i="1" s="1"/>
  <c r="I270" i="1"/>
  <c r="I269" i="1" s="1"/>
  <c r="I267" i="1"/>
  <c r="I266" i="1" s="1"/>
  <c r="I264" i="1"/>
  <c r="I263" i="1" s="1"/>
  <c r="I261" i="1"/>
  <c r="I260" i="1" s="1"/>
  <c r="I257" i="1"/>
  <c r="I256" i="1" s="1"/>
  <c r="I254" i="1"/>
  <c r="I253" i="1" s="1"/>
  <c r="I251" i="1"/>
  <c r="I250" i="1" s="1"/>
  <c r="I247" i="1"/>
  <c r="I246" i="1" s="1"/>
  <c r="I244" i="1"/>
  <c r="I243" i="1" s="1"/>
  <c r="I241" i="1"/>
  <c r="I240" i="1" s="1"/>
  <c r="I238" i="1"/>
  <c r="I237" i="1" s="1"/>
  <c r="I235" i="1"/>
  <c r="I234" i="1" s="1"/>
  <c r="I232" i="1"/>
  <c r="I231" i="1" s="1"/>
  <c r="I227" i="1"/>
  <c r="I226" i="1" s="1"/>
  <c r="I224" i="1"/>
  <c r="I223" i="1" s="1"/>
  <c r="I220" i="1"/>
  <c r="I219" i="1" s="1"/>
  <c r="I218" i="1" s="1"/>
  <c r="I216" i="1"/>
  <c r="I214" i="1"/>
  <c r="I210" i="1"/>
  <c r="I209" i="1" s="1"/>
  <c r="I207" i="1"/>
  <c r="I203" i="1"/>
  <c r="I200" i="1"/>
  <c r="I199" i="1" s="1"/>
  <c r="I197" i="1"/>
  <c r="I195" i="1"/>
  <c r="I194" i="1"/>
  <c r="I192" i="1"/>
  <c r="I190" i="1"/>
  <c r="I188" i="1"/>
  <c r="I185" i="1"/>
  <c r="I183" i="1"/>
  <c r="I182" i="1"/>
  <c r="I178" i="1"/>
  <c r="I177" i="1" s="1"/>
  <c r="I175" i="1"/>
  <c r="I171" i="1"/>
  <c r="I168" i="1"/>
  <c r="I164" i="1"/>
  <c r="I160" i="1"/>
  <c r="I159" i="1" s="1"/>
  <c r="I157" i="1"/>
  <c r="I155" i="1"/>
  <c r="I154" i="1"/>
  <c r="I152" i="1"/>
  <c r="I151" i="1" s="1"/>
  <c r="I149" i="1"/>
  <c r="I148" i="1" s="1"/>
  <c r="I146" i="1"/>
  <c r="I145" i="1" s="1"/>
  <c r="I143" i="1"/>
  <c r="I142" i="1" s="1"/>
  <c r="I140" i="1"/>
  <c r="I139" i="1" s="1"/>
  <c r="I137" i="1"/>
  <c r="I135" i="1"/>
  <c r="I133" i="1"/>
  <c r="I131" i="1"/>
  <c r="I129" i="1"/>
  <c r="I126" i="1"/>
  <c r="I124" i="1"/>
  <c r="I122" i="1"/>
  <c r="I119" i="1"/>
  <c r="I118" i="1"/>
  <c r="I112" i="1"/>
  <c r="I109" i="1"/>
  <c r="I107" i="1"/>
  <c r="I104" i="1"/>
  <c r="I102" i="1"/>
  <c r="I100" i="1"/>
  <c r="I98" i="1"/>
  <c r="I94" i="1"/>
  <c r="I92" i="1"/>
  <c r="I90" i="1"/>
  <c r="I86" i="1"/>
  <c r="I84" i="1"/>
  <c r="I82" i="1"/>
  <c r="I77" i="1"/>
  <c r="I76" i="1" s="1"/>
  <c r="I74" i="1"/>
  <c r="I72" i="1"/>
  <c r="I70" i="1"/>
  <c r="I67" i="1"/>
  <c r="I66" i="1" s="1"/>
  <c r="I63" i="1"/>
  <c r="I61" i="1"/>
  <c r="I58" i="1"/>
  <c r="I57" i="1" s="1"/>
  <c r="I55" i="1"/>
  <c r="I53" i="1"/>
  <c r="I51" i="1"/>
  <c r="I49" i="1"/>
  <c r="I47" i="1"/>
  <c r="I44" i="1"/>
  <c r="I43" i="1" s="1"/>
  <c r="I40" i="1"/>
  <c r="I39" i="1" s="1"/>
  <c r="I37" i="1"/>
  <c r="I36" i="1" s="1"/>
  <c r="I34" i="1"/>
  <c r="I33" i="1" s="1"/>
  <c r="I31" i="1"/>
  <c r="I28" i="1" s="1"/>
  <c r="I29" i="1"/>
  <c r="I26" i="1"/>
  <c r="I24" i="1"/>
  <c r="I21" i="1"/>
  <c r="I20" i="1" s="1"/>
  <c r="I18" i="1"/>
  <c r="I17" i="1" s="1"/>
  <c r="I187" i="1" l="1"/>
  <c r="J162" i="1"/>
  <c r="J181" i="1"/>
  <c r="I128" i="1"/>
  <c r="J96" i="1"/>
  <c r="I60" i="1"/>
  <c r="I353" i="1"/>
  <c r="I352" i="1" s="1"/>
  <c r="I351" i="1" s="1"/>
  <c r="J317" i="1"/>
  <c r="I163" i="1"/>
  <c r="I202" i="1"/>
  <c r="I181" i="1" s="1"/>
  <c r="I213" i="1"/>
  <c r="I212" i="1" s="1"/>
  <c r="I249" i="1"/>
  <c r="I361" i="1"/>
  <c r="I407" i="1"/>
  <c r="I406" i="1" s="1"/>
  <c r="I419" i="1"/>
  <c r="I418" i="1" s="1"/>
  <c r="J229" i="1"/>
  <c r="I111" i="1"/>
  <c r="I425" i="1"/>
  <c r="I424" i="1" s="1"/>
  <c r="J80" i="1"/>
  <c r="I372" i="1"/>
  <c r="J42" i="1"/>
  <c r="J180" i="1"/>
  <c r="I306" i="1"/>
  <c r="I294" i="1" s="1"/>
  <c r="I97" i="1"/>
  <c r="I23" i="1"/>
  <c r="I16" i="1" s="1"/>
  <c r="I222" i="1"/>
  <c r="I230" i="1"/>
  <c r="I337" i="1"/>
  <c r="I46" i="1"/>
  <c r="I331" i="1"/>
  <c r="I69" i="1"/>
  <c r="I65" i="1" s="1"/>
  <c r="I81" i="1"/>
  <c r="I89" i="1"/>
  <c r="I106" i="1"/>
  <c r="I121" i="1"/>
  <c r="I170" i="1"/>
  <c r="I259" i="1"/>
  <c r="I325" i="1"/>
  <c r="I290" i="1"/>
  <c r="I42" i="1" l="1"/>
  <c r="I180" i="1"/>
  <c r="I162" i="1"/>
  <c r="I80" i="1"/>
  <c r="I317" i="1"/>
  <c r="I360" i="1"/>
  <c r="J79" i="1"/>
  <c r="J433" i="1" s="1"/>
  <c r="I96" i="1"/>
  <c r="I229" i="1"/>
  <c r="I79" i="1" l="1"/>
  <c r="I433" i="1"/>
</calcChain>
</file>

<file path=xl/sharedStrings.xml><?xml version="1.0" encoding="utf-8"?>
<sst xmlns="http://schemas.openxmlformats.org/spreadsheetml/2006/main" count="1526" uniqueCount="515">
  <si>
    <t>бюджетных ассигнований на реализацию муниципальных программ   Бабушкинского муниципального округа</t>
  </si>
  <si>
    <t>Наименование</t>
  </si>
  <si>
    <t>КЦСР</t>
  </si>
  <si>
    <t>ГРБС</t>
  </si>
  <si>
    <t>Рз</t>
  </si>
  <si>
    <t>Пр</t>
  </si>
  <si>
    <t>КВР</t>
  </si>
  <si>
    <t xml:space="preserve">Муниципальная программа "Развитие коммунального хозяйства на территории Бабушкинского муниципального округа на 2018-2025 годы" </t>
  </si>
  <si>
    <t>20 0 00 00000</t>
  </si>
  <si>
    <t>Основное мероприятие "Ремонт или реконструкция водопроводных сетей округа с целью устранения главного источника потерь воды, замена ветких и прокладка новых труб"</t>
  </si>
  <si>
    <t>20 0 01 00000</t>
  </si>
  <si>
    <t>Ремонт и реконструкция водопроводных сетей округа</t>
  </si>
  <si>
    <t>20 0 01 20100</t>
  </si>
  <si>
    <t>Иные закупки товаров, работ и услуг для обеспечения государственных (муниципальных) нужд</t>
  </si>
  <si>
    <t>087</t>
  </si>
  <si>
    <t>05</t>
  </si>
  <si>
    <t>02</t>
  </si>
  <si>
    <t>240</t>
  </si>
  <si>
    <t>Основное мероприятие "Модернизация инженерного оборудования для обеспечения достаточных объемов и надежности предоставления коммунальных услуг"</t>
  </si>
  <si>
    <t>20 0 02 00000</t>
  </si>
  <si>
    <t>Модернизация инженерного оборудования</t>
  </si>
  <si>
    <t>20 0 02 60200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</si>
  <si>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</si>
  <si>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</si>
  <si>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"Разработка и согласование проектов зон санитарной охраны источников водоснабжения округа"</t>
  </si>
  <si>
    <t>20 0 04 00000</t>
  </si>
  <si>
    <t>Проведение кадастровых работ, связанных с утверждением границ зон санитарной охраны скважин, находящихся в муниципальной собственности округа с привязкой к местной системе координат</t>
  </si>
  <si>
    <t>20 0 04 21140</t>
  </si>
  <si>
    <t>04</t>
  </si>
  <si>
    <t>12</t>
  </si>
  <si>
    <t>Разработка, согласование проектов зон санитарной охраны источников водоснабжения (в т.ч. проведение испытаний воды из водоисточников на соответствие нормам качества)</t>
  </si>
  <si>
    <t>20 0 04 60040</t>
  </si>
  <si>
    <t>Основное мероприятие "Реконструкция систем водоснабжения Бабушкинского округа"</t>
  </si>
  <si>
    <t>20 0 06 00000</t>
  </si>
  <si>
    <t>Ремонт павильонов артезианских скважин</t>
  </si>
  <si>
    <t>20 0 06 20160</t>
  </si>
  <si>
    <t>Мероприятия в сфере коммунального хозяйства в рамках реализации проекта "Народный бюджет</t>
  </si>
  <si>
    <t>20 0 06 S2271</t>
  </si>
  <si>
    <t>Основное мероприятие "Реализация регионального проекта  "Чистая вода"</t>
  </si>
  <si>
    <t>20 0 F5 00000</t>
  </si>
  <si>
    <t>Строительство и реконструкция (модернизация) объектов питьевого водоснабжения в рамках регионального проекта "Чистая вода"</t>
  </si>
  <si>
    <t>20 0 F5 52430</t>
  </si>
  <si>
    <t>Бюджетные инвестиции</t>
  </si>
  <si>
    <t>410</t>
  </si>
  <si>
    <t>Основное мероприятие " Прочие мероприятия в сфере коммунального хозяйства"</t>
  </si>
  <si>
    <t>20 0 09 00000</t>
  </si>
  <si>
    <t>Реализация прочих мероприятий в сфере коммунального хозяйства</t>
  </si>
  <si>
    <t>20 0 09 20130</t>
  </si>
  <si>
    <t>Основное мероприятие "Обустройство зон санитарной охраны артезианских скважин"</t>
  </si>
  <si>
    <t>20 0 10 00000</t>
  </si>
  <si>
    <t>Обустройство первого пояса зон санитарной охраны артезианских скважин на территории округа</t>
  </si>
  <si>
    <t>20 0 10 20110</t>
  </si>
  <si>
    <t>Муниципальная программа "Формирование современной городской среды на территории Бабушкинского муниципального округа на 2018-2024 годы"</t>
  </si>
  <si>
    <t>27 0 00 00000</t>
  </si>
  <si>
    <t>Основное мероприятие "Благоустройство дворовых территорий"</t>
  </si>
  <si>
    <t>27 0 01 00000</t>
  </si>
  <si>
    <t>Проведение государственной экспертизы сметной документации по благоустройству дворовых территорий</t>
  </si>
  <si>
    <t>27 0 01 20210</t>
  </si>
  <si>
    <t>03</t>
  </si>
  <si>
    <t>Основное мероприятие "Благоустройство общественных территорий"</t>
  </si>
  <si>
    <t>27 0 02 00000</t>
  </si>
  <si>
    <t>Разработка описания объекта закупки (технического задания)</t>
  </si>
  <si>
    <t>27 0 02 20120</t>
  </si>
  <si>
    <t>Проведение археологических работ в рамках благоустройства общественных территорий</t>
  </si>
  <si>
    <t>27 0 02 20220</t>
  </si>
  <si>
    <t xml:space="preserve">Изготовление и установка информационных щитов  (баннеров) на объектах благоустройства </t>
  </si>
  <si>
    <t>27 0 02 20230</t>
  </si>
  <si>
    <t>Благоустройство общественной территории  по адресу с.им. Бабушкина, ул. Бабушкина (Аллея Героев)</t>
  </si>
  <si>
    <t>27 0 02 20260</t>
  </si>
  <si>
    <t>Проведение государственной экспертизы сметной документации по благоустройству общественных территорий</t>
  </si>
  <si>
    <t>27 0 02 20270</t>
  </si>
  <si>
    <t>Основное мероприятие "Обустройство тротуаров"</t>
  </si>
  <si>
    <t>27 0 03 00000</t>
  </si>
  <si>
    <t>Обустройство тротуаров в с.им.Бабушкина</t>
  </si>
  <si>
    <t>27 0 03 20040</t>
  </si>
  <si>
    <t>Основное мероприятие "Реализация регионального проекта "Формирование комфортной городской среды"</t>
  </si>
  <si>
    <t>27 0 F2 00000</t>
  </si>
  <si>
    <t>Реализация мероприятий по благоустройству дворовых территорий</t>
  </si>
  <si>
    <t>27 0 F2 55551</t>
  </si>
  <si>
    <t>Реализация мероприятий по благоустройству общественных пространств</t>
  </si>
  <si>
    <t>27 0 F2 S1552</t>
  </si>
  <si>
    <t>Муниципальная программа "Комплексное обустройство сельских территорий Бабушкинского округа на 2020-2025 годы"</t>
  </si>
  <si>
    <t>29 0 00 00000</t>
  </si>
  <si>
    <t>Основное мероприятие "Ввод  (приобретение) жилья для сельских граждан"</t>
  </si>
  <si>
    <t>29 0 01 00000</t>
  </si>
  <si>
    <t>Улучшение жилищных условий граждан, проживающих на сельских территориях</t>
  </si>
  <si>
    <t>29 0 01 L5764</t>
  </si>
  <si>
    <t>Социальные выплаты гражданам, кроме публичных нормативных социальных выплат</t>
  </si>
  <si>
    <t>10</t>
  </si>
  <si>
    <t>320</t>
  </si>
  <si>
    <t>Основное мероприятие "Благоустройство сельских территорий"</t>
  </si>
  <si>
    <t>29 0 02 00000</t>
  </si>
  <si>
    <t>Организация и содержание мест захоронения</t>
  </si>
  <si>
    <t>29 0 02 20310</t>
  </si>
  <si>
    <t>Прочие мероприятия по благоустройству сельских территорий</t>
  </si>
  <si>
    <t>29 0 02 20320</t>
  </si>
  <si>
    <t>Благоустройство сельских территорий в рамках реализации проекта "Народный бюджет"</t>
  </si>
  <si>
    <t>29 0 02 S2273</t>
  </si>
  <si>
    <t>Основное мероприятие "Предотвращение распространения сорного растения борщевик Сосновского"</t>
  </si>
  <si>
    <t>29 0 03 00000</t>
  </si>
  <si>
    <t>Реализация мероприятий, направленых на предотвращение распространения сорного растения борщевик Сосновского</t>
  </si>
  <si>
    <t>29 0 03 S1400</t>
  </si>
  <si>
    <t xml:space="preserve">Муниципальная программа «Развитие  образования Бабушкинского муниципального округа на 2022– 2026 годы» </t>
  </si>
  <si>
    <t xml:space="preserve">Муниципальная программа "«Развитие системы образования Бабушкинского муниципального округа на 2014 – 2017 годы» </t>
  </si>
  <si>
    <t>31 0 00 00000</t>
  </si>
  <si>
    <t>Подпрограмма "Развитие  дошкольного образования"</t>
  </si>
  <si>
    <t>31 1 00 00000</t>
  </si>
  <si>
    <t>Основное мероприятие "Организация предоставления дошкольного образования в муниципальных дошкольных образовательных организациях"</t>
  </si>
  <si>
    <t>31 1 01 00000</t>
  </si>
  <si>
    <t xml:space="preserve">Детские дошкольные учреждения </t>
  </si>
  <si>
    <t>31 1 01 08590</t>
  </si>
  <si>
    <t xml:space="preserve">Субсидии бюджетным учреждениям </t>
  </si>
  <si>
    <t>024</t>
  </si>
  <si>
    <t>07</t>
  </si>
  <si>
    <t>01</t>
  </si>
  <si>
    <t>610</t>
  </si>
  <si>
    <t>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</si>
  <si>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31 1 01 70030</t>
  </si>
  <si>
    <t>Обеспечение дошкольного образования в муниципальных дошкольных образовательных организациях</t>
  </si>
  <si>
    <t>31 1 01 72010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</si>
  <si>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</si>
  <si>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Основное мероприятие "Модернизация системы дошкольного образования"</t>
  </si>
  <si>
    <t>31 1 03 00000</t>
  </si>
  <si>
    <t>Мероприятия по обеспечению комплексной безопасности в дошкольных образовательных учреждениях</t>
  </si>
  <si>
    <t>31 1 03 27010</t>
  </si>
  <si>
    <t>Благоустройство прилегающей территории МБДОУ "Детский сад общеразвивающего вида №1 "Березка"  с. им. Бабушкина</t>
  </si>
  <si>
    <t>31 1 03 27250</t>
  </si>
  <si>
    <t>31 1 03 08590</t>
  </si>
  <si>
    <t>Подпрограмма "Развитие общего и дополнительного образования детей"</t>
  </si>
  <si>
    <t>Подпрограмма "Развитие системы общего и дополнительного образования Бабушкинского муниципального округа"</t>
  </si>
  <si>
    <t>31 2 00 00000</t>
  </si>
  <si>
    <t>Основное мероприятие "Организация предоставления бесплатного начального общего, основного общего, среднего общего и дополнительного образования в муниципальных общеобразовательных организациях"</t>
  </si>
  <si>
    <t>31 2 01 00000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</si>
  <si>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</si>
  <si>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31 2 01 53031</t>
  </si>
  <si>
    <t>Обеспечение общеобразовательного процесса в муниципальных общеобразовательных организациях</t>
  </si>
  <si>
    <t>31 2 01 72010</t>
  </si>
  <si>
    <t>Школы-детские сады, школы начальные, неполные средние и средние</t>
  </si>
  <si>
    <t>31 2 01 13590</t>
  </si>
  <si>
    <t>31 2 01 70030</t>
  </si>
  <si>
    <t>Основное мероприятие "Предоставление питания на льготных условиях отдельным категориям обучающихся "</t>
  </si>
  <si>
    <t>31 2 02 00000</t>
  </si>
  <si>
    <t xml:space="preserve">31 2 02 72020 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</si>
  <si>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</si>
  <si>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31 2 02 L3041</t>
  </si>
  <si>
    <t>Основное мероприятие "Реализация механизмов обеспечения доступности качественных образовательных услуг общего образования детям с ограниченными возможностячми здоровья, детям-инвалидам"</t>
  </si>
  <si>
    <t>31 2 03 00000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</si>
  <si>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</si>
  <si>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31 2 03 S1490</t>
  </si>
  <si>
    <t xml:space="preserve">31 2 03 72020 </t>
  </si>
  <si>
    <t>Основное мероприятие "Обеспечение социальной поддержки детей, обучающихся в муниципальных общеобразовательных учреждениях, из многодетных семей, приемных семей, имеющих в своем составе трех и более детей, в том числе родных, в части предоставления денежных выплат"</t>
  </si>
  <si>
    <t xml:space="preserve">Капитальный ремонт спортивного зала МБОУ "Рослятинская средняя общеобразовательная школа" </t>
  </si>
  <si>
    <t>31 2 04 00000</t>
  </si>
  <si>
    <t xml:space="preserve">31 2 04 72020 </t>
  </si>
  <si>
    <t>Основное мероприятие "Организация предоставления дополнительного образования в образовательных организациях округа"</t>
  </si>
  <si>
    <t>31 2 07 00000</t>
  </si>
  <si>
    <t>Учреждения по внешкольной работе с детьми</t>
  </si>
  <si>
    <t>31 2 07 15590</t>
  </si>
  <si>
    <t>31 2 07 70030</t>
  </si>
  <si>
    <t>Мероприятия в системе общего и дополнительного образования</t>
  </si>
  <si>
    <t>31 2 07 27030</t>
  </si>
  <si>
    <t>Основное мероприятие "Модернизация содержания общего и дополнительного образования"</t>
  </si>
  <si>
    <t>31 2 08 00000</t>
  </si>
  <si>
    <t>31 2 08 13590</t>
  </si>
  <si>
    <t>Мероприятия по обеспечению комплексной безопасности в общеобразовательных учреждениях</t>
  </si>
  <si>
    <t>31 2 08  27070</t>
  </si>
  <si>
    <t xml:space="preserve">07 </t>
  </si>
  <si>
    <t xml:space="preserve">02 </t>
  </si>
  <si>
    <t>31 2 08 15590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</si>
  <si>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</si>
  <si>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>31 2 08 S1440</t>
  </si>
  <si>
    <t>Реализация мероприятий по капитальному ремонту МБОУ "Бабушкинская СШ"</t>
  </si>
  <si>
    <t>31 2 08 S1940</t>
  </si>
  <si>
    <t>Основное мероприятие "Создание условий для функионирования и обеспечения системы персонифицированного финансирования дополнительного образования детей"</t>
  </si>
  <si>
    <t>31 2 09 00000</t>
  </si>
  <si>
    <t>Создание условий для функционирования и обеспечение системы персонифицированного финансирования дополнительного образования детей</t>
  </si>
  <si>
    <t>31 2 09 15590</t>
  </si>
  <si>
    <t>Субсидии некоммерческим организациям (за исключением государственных (муниципальных) учреждений)</t>
  </si>
  <si>
    <t>630</t>
  </si>
  <si>
    <t>Основное мероприятие "Создание условий для выявления, развития и самореализации одаренных детей"</t>
  </si>
  <si>
    <t>31 2 10 00000</t>
  </si>
  <si>
    <t>Мероприятия в сфере образования</t>
  </si>
  <si>
    <t>31 2 10 27040</t>
  </si>
  <si>
    <t>Основное мероприятие "Реализация регионального проекта "Современная школа"</t>
  </si>
  <si>
    <t>31 2 E1 00000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</si>
  <si>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</si>
  <si>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31 2 E1 51720</t>
  </si>
  <si>
    <t>Основное мероприятие "Реализация регионального проекта "Цифровая образовательная среда"</t>
  </si>
  <si>
    <t>31 2 E4 00000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</si>
  <si>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</si>
  <si>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31 2 E4 52130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</si>
  <si>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</si>
  <si>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31 2 EВ 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</si>
  <si>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</si>
  <si>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31 2 EВ 51790</t>
  </si>
  <si>
    <t>Основное мероприятие "Формирование экологической культуры, здорового и безопасного образа жизни детей и подростков"</t>
  </si>
  <si>
    <t>31 2 13 00000</t>
  </si>
  <si>
    <t xml:space="preserve">Мероприятия по оздоровлению детей  </t>
  </si>
  <si>
    <t>31 2 13 20060</t>
  </si>
  <si>
    <t>Мероприятия по формированию экологической культуры,здорового и безопасного образа жизни детей и подростков</t>
  </si>
  <si>
    <t>31 2 13 27050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</si>
  <si>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</si>
  <si>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31 2 14 00000</t>
  </si>
  <si>
    <t>Реализация мероприятий по содействию занятости несовершеннолетних граждан  Бабушкинского округа</t>
  </si>
  <si>
    <t>31 2 14 24010</t>
  </si>
  <si>
    <t>Подпрограмма "Обеспечение реализации подпрограмм"</t>
  </si>
  <si>
    <t>31 3 00 00000</t>
  </si>
  <si>
    <t>Основное мероприятие "Содействие организации предоставления общедоступного и бесплатного дошкольного образования, начального общего, основного общего, среднего общего образования, дополнительного образования на территории Бабушкинского муниципального округа, обеспечение методической, хозяйственной, правовой деятельности образовательных организаций"</t>
  </si>
  <si>
    <t>31 3 01 00000</t>
  </si>
  <si>
    <t xml:space="preserve">Мероприятия по организации предоставления общедоступного и бесплатного образования </t>
  </si>
  <si>
    <t>31 3 01 00590</t>
  </si>
  <si>
    <t>Расходы на выплаты персоналу казенных учреждений</t>
  </si>
  <si>
    <t>09</t>
  </si>
  <si>
    <t>31 3 01 70030</t>
  </si>
  <si>
    <t>Основное мероприятие "Выполнение функций и полномочий Управлением образования Бабушкинского муниципального округа"</t>
  </si>
  <si>
    <t>31 3 02 00000</t>
  </si>
  <si>
    <t>Расходы на обеспечение функций органов местного самоуправления</t>
  </si>
  <si>
    <t>31 3 02 00190</t>
  </si>
  <si>
    <t>Расходы на выплаты персоналу государственных (муниципальных) органов</t>
  </si>
  <si>
    <t>Уплата налогов,сборов и иных платежей</t>
  </si>
  <si>
    <t>31 3 02 70030</t>
  </si>
  <si>
    <t>Основное мероприятие "Приобретение услуг распределительно-логистического центра"</t>
  </si>
  <si>
    <t>31 3 03 00000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</si>
  <si>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</si>
  <si>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31 3 03 S1460</t>
  </si>
  <si>
    <t>Муниципальная программа «Сохранение и развитие культурного и туристского потенциала  Бабушкинского муниципального  округа на 2022 – 2026 годы»</t>
  </si>
  <si>
    <t>33 0 00 00000</t>
  </si>
  <si>
    <t>Подпрограмма "Культурно-досуговая деятельность в культурном пространстве округа, музейное дело, библиотечное обслуживание"</t>
  </si>
  <si>
    <t>33 1 00 00000</t>
  </si>
  <si>
    <t>Основное мероприятие "Предоставление услуг населению в области культурно-досуговой деятельности"</t>
  </si>
  <si>
    <t>33 1 01 00000</t>
  </si>
  <si>
    <t>Учреждения культуры</t>
  </si>
  <si>
    <t>33 1 01 01590</t>
  </si>
  <si>
    <t>08</t>
  </si>
  <si>
    <t>33 1 01 70030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</si>
  <si>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культурно-досуговых учреждений"</t>
  </si>
  <si>
    <t>33 1 02 00000</t>
  </si>
  <si>
    <t>33 1 02 01590</t>
  </si>
  <si>
    <t>Капитальный ремонт МБУК "Центральный Дом культуры"</t>
  </si>
  <si>
    <t>33 1 02 S1270</t>
  </si>
  <si>
    <t>Мероприятия в сфере культуры в рамках реализации проекта  "Народный бюджет"</t>
  </si>
  <si>
    <t>33 1 02 S2272</t>
  </si>
  <si>
    <t>Основное мероприятие "Осуществление музейной деятельности</t>
  </si>
  <si>
    <t>33 1 03 00000</t>
  </si>
  <si>
    <t>Музеи и постоянные выставки</t>
  </si>
  <si>
    <t>33 1 03 02590</t>
  </si>
  <si>
    <t>33 1 03 70030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</si>
  <si>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музея"</t>
  </si>
  <si>
    <t>33 1 04 00000</t>
  </si>
  <si>
    <t>33 1 04 02590</t>
  </si>
  <si>
    <t>Основное мероприятие "Библиотечное информационно-справочное обслуживание населения"</t>
  </si>
  <si>
    <t>33 1 05 00000</t>
  </si>
  <si>
    <t>Расходы на обеспечение деятельности (оказание услуг) государственных (муниципальных) учреждений</t>
  </si>
  <si>
    <t>33 1 05 00590</t>
  </si>
  <si>
    <t>110</t>
  </si>
  <si>
    <t>850</t>
  </si>
  <si>
    <t>33 1 05 70030</t>
  </si>
  <si>
    <t>Основное мероприятие "Реализация мероприятий, направленных на развитие муниципальных учреждений культуры в части укрепления материально-технической базы библиотек, комплектования их фондов"</t>
  </si>
  <si>
    <t>33 1 06 00000</t>
  </si>
  <si>
    <t>Комплектование книжных фондов муниципальных библиотек</t>
  </si>
  <si>
    <t>33 1 06 S1980</t>
  </si>
  <si>
    <t>Подпрограмма "Обеспечение условий реализации муниципальной программы"</t>
  </si>
  <si>
    <t>33 2 00 00000</t>
  </si>
  <si>
    <t>Основное мероприятие "Обслуживание хозяйственной деятельности учреждений культуры Бабушкинского округа"</t>
  </si>
  <si>
    <t>33 2 02 00000</t>
  </si>
  <si>
    <t>33 2 02 00590</t>
  </si>
  <si>
    <t>33 2 02 70030</t>
  </si>
  <si>
    <t>Подпрограмма "Развитие туризма в Бабушкинском муниципальном округе на 2022-2026 гг."</t>
  </si>
  <si>
    <t xml:space="preserve">33 3 00 00000 </t>
  </si>
  <si>
    <t>Основное мероприятие "Проведение мероприятий"</t>
  </si>
  <si>
    <t>33 3 03 00000</t>
  </si>
  <si>
    <t>Реализация мероприятий, направленных на развитие туризма</t>
  </si>
  <si>
    <t>33 3 03 20070</t>
  </si>
  <si>
    <t>Муниципальная программа «Развитие и поддержка субъектов малого и среднего предпринимательства Бабушкинского муниципального округа на 2022 - 2026 годы»</t>
  </si>
  <si>
    <t>34 0 00 00000</t>
  </si>
  <si>
    <t>Основное мероприятие "Проведении ежегодной Спасской ярмарки"</t>
  </si>
  <si>
    <t>34 0 01 00000</t>
  </si>
  <si>
    <t>Мероприятия по развитию и поддержке субъектов малого и среднего предпринимательства</t>
  </si>
  <si>
    <t xml:space="preserve">34 0 01 23010 </t>
  </si>
  <si>
    <t>13</t>
  </si>
  <si>
    <t>Основное мероприятие "Предоставление субсидий на компенсацию организациям любых форм собственности и индивидуальным предпрнимателям части затрат на ГСМ"</t>
  </si>
  <si>
    <t>34 0 02 00000</t>
  </si>
  <si>
    <t>Развитие мобильной торговли в малонаселенных и труднодоступных населенных пунктах</t>
  </si>
  <si>
    <t xml:space="preserve">34 0 02 S1250 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</si>
  <si>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Вологодской области на 2022-2026 годы» </t>
  </si>
  <si>
    <t>35 0 00 00000</t>
  </si>
  <si>
    <t>Подпрограмма "Профилактика преступлений и иных правонарушений"</t>
  </si>
  <si>
    <t>35 1 00 00000</t>
  </si>
  <si>
    <t>Основное мероприятие "Предупреждение беспризорности, безнадзорности, профилактика правонарушений  несовершеннолетних"</t>
  </si>
  <si>
    <t>35 1 01 00000</t>
  </si>
  <si>
    <t>Мероприятия по профилактике преступлений и иных правонарушений</t>
  </si>
  <si>
    <t>35 1 01 23020</t>
  </si>
  <si>
    <t>14</t>
  </si>
  <si>
    <t xml:space="preserve">Основное мероприятие "Реализация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граждан" </t>
  </si>
  <si>
    <t>35 1 02 00000</t>
  </si>
  <si>
    <t>35 1 02 23020</t>
  </si>
  <si>
    <t>Основное мероприятие "Предупреждение экстремизма и терроризма"</t>
  </si>
  <si>
    <t>35 1 03 00000</t>
  </si>
  <si>
    <t>35 1 03 23020</t>
  </si>
  <si>
    <t>Иные выплаты населению</t>
  </si>
  <si>
    <t>360</t>
  </si>
  <si>
    <t>Основное мероприятие "Обеспечение внедрения и/или  эксплуатации аппаратно-программного комплекса "Безопасный город""</t>
  </si>
  <si>
    <t>35 1 04 00000</t>
  </si>
  <si>
    <t>Обеспечение внедрения и/или  эксплуатации аппаратно-программного комплекса "Безопасный город"</t>
  </si>
  <si>
    <t>35 1 04 S1060</t>
  </si>
  <si>
    <t>Основное мероприятие 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</si>
  <si>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35 1 05 00000</t>
  </si>
  <si>
    <t>35 1 05 23020</t>
  </si>
  <si>
    <t>Основное мероприятие "Правовое информирование граждан"</t>
  </si>
  <si>
    <t>35 1 06 00000</t>
  </si>
  <si>
    <t>35 1 06 23020</t>
  </si>
  <si>
    <t>Подпрограмма "Безопасность дорожного движения"</t>
  </si>
  <si>
    <t>35 2 00 00000</t>
  </si>
  <si>
    <t xml:space="preserve"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информационно-пропагандистское сопровождение" </t>
  </si>
  <si>
    <t>35 2 01 00000</t>
  </si>
  <si>
    <t>Мероприятия по повышению безопасности дорожного движения</t>
  </si>
  <si>
    <t>35 2 01 23030</t>
  </si>
  <si>
    <t>Основное мероприятие "Совершенствование материально технической базы образовательных учреждений, реализующих образовательные программы с изучением правил дорожного движения"</t>
  </si>
  <si>
    <t>35 2 02 00000</t>
  </si>
  <si>
    <t>35 2 02 23030</t>
  </si>
  <si>
    <t>Основное мероприятие " Освещение вопросов по тематике безопасности дорожного движения в СМИ"</t>
  </si>
  <si>
    <t>35 2 03 00000</t>
  </si>
  <si>
    <t>35 2 03 23030</t>
  </si>
  <si>
    <t>Подпрограмма "Обеспечение защиты населения и территории округа от чрезвычайных ситуаций природного и техногенного характера"</t>
  </si>
  <si>
    <t>35 4 00 00000</t>
  </si>
  <si>
    <t>Основное мероприятие "Обеспечение специализированной гидрометеорологической информацией для предупреждения чрезвычайных ситуаций природного и техногенного характера"</t>
  </si>
  <si>
    <t>35 4 01 00000</t>
  </si>
  <si>
    <t>Мероприятия по обеспечению защиты населения и территории округа от чрезвычайных ситуаций природного и техногенного характера</t>
  </si>
  <si>
    <t>35 4 01 23050</t>
  </si>
  <si>
    <t>Основное мероприятие "Реализация вопроса местного значения по созданию, содержанию и организации деятельности аварийно-спасательных служб и (или) аварийно-спасательных формирований"</t>
  </si>
  <si>
    <t>35 4 02 00000</t>
  </si>
  <si>
    <t>35 4 02 23050</t>
  </si>
  <si>
    <t>Основное мероприятие "Обеспечение эксплуатационно-технического обслуживания муниципальной системы оповещения"</t>
  </si>
  <si>
    <t>35 4 03 00000</t>
  </si>
  <si>
    <t>35 4 03 23050</t>
  </si>
  <si>
    <t>Основное мероприятие "Обеспечение первичных мер пожарной безопасности"</t>
  </si>
  <si>
    <t>35 4 04 00000</t>
  </si>
  <si>
    <t>35 4 04 23050</t>
  </si>
  <si>
    <t>Муниципальная программа «Кадры» Бабушкинского муниципального округа на 2022-2026 годы"</t>
  </si>
  <si>
    <t>36 0 00 00000</t>
  </si>
  <si>
    <t>Основное мероприятие "Установление доплаты к стипендиям студентов и врачей интернов, обучающихся за счет средств районного бюджета"</t>
  </si>
  <si>
    <t>36 0 01 00000</t>
  </si>
  <si>
    <t>Реализация мероприятий  по кадровому обеспечению системы образования</t>
  </si>
  <si>
    <t>36 0 01 29020</t>
  </si>
  <si>
    <t>Стипендии</t>
  </si>
  <si>
    <t>340</t>
  </si>
  <si>
    <t>Реализация мероприятий  по кадровому обеспечению системы здравоохранения</t>
  </si>
  <si>
    <t>Основное мероприятие  "Частичная компенсация расходов по договору найма жилого помещения молодым специалистам"</t>
  </si>
  <si>
    <t>36 0 02 00000</t>
  </si>
  <si>
    <t>36 0 02 29010</t>
  </si>
  <si>
    <t>Муниципальная программа "Капитальный ремонт жилых домов муниципального жилого фонда Бабушкинского муниципального округа на 2022-2026 гг"</t>
  </si>
  <si>
    <t>38 0 00 00000</t>
  </si>
  <si>
    <t>Основное мероприятие "Обеспечение комфортных условий проживания для жителей Бабушкинского муниципального округа"</t>
  </si>
  <si>
    <t>38 0 01 00000</t>
  </si>
  <si>
    <t>Осуществление мероприятий в целях капитального ремонта муниципального жилого фонда</t>
  </si>
  <si>
    <t>38 0 01 20010</t>
  </si>
  <si>
    <t>Муниципальная программа «Обеспечение экологической безопасности на территории Бабушкинского муниципального округа на 2022-2026 годы»</t>
  </si>
  <si>
    <t>40 0 00 00000</t>
  </si>
  <si>
    <t>Основное мероприятие "Мероприятия по предотвращению  загрязнения окружающей среды отходами производства и потребления"</t>
  </si>
  <si>
    <t>40 0 01 00000</t>
  </si>
  <si>
    <t>Природоохранные мероприятия</t>
  </si>
  <si>
    <t>40 0 01 20030</t>
  </si>
  <si>
    <t>06</t>
  </si>
  <si>
    <t>Основное мероприятие "Мероприятия по охране и рациональному использованию водных ресурсов"</t>
  </si>
  <si>
    <t>40 0 02 20030</t>
  </si>
  <si>
    <t xml:space="preserve">Основное мероприятие "Мероприятия по экологическому воспитанию, образованию, просвещению населения"  </t>
  </si>
  <si>
    <t>40 0 03 00000</t>
  </si>
  <si>
    <t>40 0 03 20030</t>
  </si>
  <si>
    <t>Муниципальная программа"Энергосбережение и повышение энергетической эффективности на территории Бабушкинского муниципального округа на 2022-2026 годы"</t>
  </si>
  <si>
    <t>41 0 00 00000</t>
  </si>
  <si>
    <t>Основное мероприятие "Подготовка объектов теплоэнергетики к работе в осенне-зимний период"</t>
  </si>
  <si>
    <t>41 0 01 00000</t>
  </si>
  <si>
    <t>Ремонт дымовой трубы котельной "Детский сад №1" по адресу: с.им.Бабушкина, ул.Советская, 1е"</t>
  </si>
  <si>
    <t>41 0 01 27490</t>
  </si>
  <si>
    <t>Ремонт дымовой трубы котельной "Центр" по адресу: с.им.Бабушкина, ул.Садовая, д.12</t>
  </si>
  <si>
    <t>41 0 01 27590</t>
  </si>
  <si>
    <t>Разработка НМЦК и технического задания</t>
  </si>
  <si>
    <t>41 0 01 27690</t>
  </si>
  <si>
    <t>Реализация мероприятий по разработке пректно-сметной документации по техническому перевооружению котельной по адресу: с.им.Бабушкина, ул. Мира д.28В</t>
  </si>
  <si>
    <t>41 0 01 41202</t>
  </si>
  <si>
    <t>Реализация мероприятий по техническому перевооружению котельной на ул.Мира 28В в с.им.Бабушкина</t>
  </si>
  <si>
    <t>41 0 01 41206</t>
  </si>
  <si>
    <t>Основное мероприятие "Организация уличного освещения"</t>
  </si>
  <si>
    <t>41 0 02 00000</t>
  </si>
  <si>
    <t>Организация уличного освещения за счет субсидии областного бюджета и софинансирования  бюджета округа</t>
  </si>
  <si>
    <t>41 0 02 S1090</t>
  </si>
  <si>
    <t>Установка дополнительных уличных светильников в рамках реализации проекта  "Народный бюджет"</t>
  </si>
  <si>
    <t>41 0 02 S2275</t>
  </si>
  <si>
    <t>Организация уличного освещения за счет средств бюджета округа</t>
  </si>
  <si>
    <t>41 0 02 28200</t>
  </si>
  <si>
    <t>Основное мероприятие "Ремонт сетей теплоснабжения в Бабушкинском муниципальном округе"</t>
  </si>
  <si>
    <t>41 0 03 00000</t>
  </si>
  <si>
    <t>Ремонт участков теплотрассы в с.им.Бабушкина</t>
  </si>
  <si>
    <t>41 0 03 28100</t>
  </si>
  <si>
    <t>Муниципальная программа «Развитие физической культуры и спорта в Бабушкинском муниципальном округе на 2022-2026 годы»</t>
  </si>
  <si>
    <t>45 0 00 00000</t>
  </si>
  <si>
    <t>Основное мероприятие "Увеличение уровня вовлеченности населения в систематические занятия физической культурой  и спортом через физкультурные и массовые спортивные мероприятия"</t>
  </si>
  <si>
    <t>45 0 01 00000</t>
  </si>
  <si>
    <t>Мероприятия в области здравоохранения, спорта и физической культуры,  туризма</t>
  </si>
  <si>
    <t>45 0 01 20080</t>
  </si>
  <si>
    <t>11</t>
  </si>
  <si>
    <t>Организация и проведение на территории округа по месту жительства и (или) по месту отдыха организованных занятий граждан физической культурой</t>
  </si>
  <si>
    <t>45 0 01 S1760</t>
  </si>
  <si>
    <t>Мероприятия в сфере физической культуры в рамках реализации проекта "Народный бюджет"</t>
  </si>
  <si>
    <t>45 0 01 S2276</t>
  </si>
  <si>
    <t xml:space="preserve">Основное мероприятие "Развитие инфраструктуры физической культуры и спорта,строительство и реконструкция спортивных объектов, доступность данных объектов в т.ч. для лиц с ограниченными возможностями здоровья и инвалидов" </t>
  </si>
  <si>
    <t>45 0 02 00000</t>
  </si>
  <si>
    <t>Реализация мероприятий по строительству объектов физической культуры и спорта, оснащение объектов спортивной инфраструктуры спортивно-технологическим оборудованием</t>
  </si>
  <si>
    <t>45 0 02 S3241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</si>
  <si>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</si>
  <si>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</si>
  <si>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Реализация мероприятий по разработке проектно-сметной документации на строительство физкультурно-оздоровительного комплекса открытого типа в с.Рослятино</t>
  </si>
  <si>
    <t>45 0 02 42200</t>
  </si>
  <si>
    <t>Муниципальная программа "Реализация молодежной политики в Бабушкинском муниципальном округе на 2022-2026 годы"</t>
  </si>
  <si>
    <t>47 0 00 00000</t>
  </si>
  <si>
    <t>Проведение мероприятий для детей и молодежи</t>
  </si>
  <si>
    <t>47 0 00 20050</t>
  </si>
  <si>
    <t>Мероприятия в области молодежной политики в рамках реализации проекта "Народный бюджет"</t>
  </si>
  <si>
    <t>47 0 00 S2277</t>
  </si>
  <si>
    <t>Муниципальная программа "Развитие агропромышленного комплекса Бабушкинского муниципального округа Вологодской области на 2022-2026 годы"</t>
  </si>
  <si>
    <t>48 0 00 00000</t>
  </si>
  <si>
    <t>Основное мероприятие "Развитие пчеловодства в Бабушкинском округе"</t>
  </si>
  <si>
    <t>48 0 01 00000</t>
  </si>
  <si>
    <t>Обеспечение мероприятий, проводимых в сфере сельского хозяйства</t>
  </si>
  <si>
    <t>48 0 01 20010</t>
  </si>
  <si>
    <t>Основное мероприятие "Развитие личных подсобных хозяйств через муниципальный конкурс "Бабушкинское подворье"</t>
  </si>
  <si>
    <t>48 0 02 00000</t>
  </si>
  <si>
    <t>48 0 02 20010</t>
  </si>
  <si>
    <t>Основное мероприятие "Обеспечение сохранности и готовности сельскохозяйственной  техники"</t>
  </si>
  <si>
    <t>48 0 03 00000</t>
  </si>
  <si>
    <t>48 0 03 20010</t>
  </si>
  <si>
    <t>Муниципальная программа «Поддержка социально-ориентированных некоммерческих организаций в Бабушкинском муниципальном округе на 2022-2026 годы»</t>
  </si>
  <si>
    <t>49 0 00 00000</t>
  </si>
  <si>
    <t>Основное мероприятие "Финансовая поддержка социально-ориентированных некоммерческих организаций"</t>
  </si>
  <si>
    <t>49 0 04 00000</t>
  </si>
  <si>
    <t>Предоставление субсидий некоммерческим организациям</t>
  </si>
  <si>
    <t>49 0 04 62010</t>
  </si>
  <si>
    <t xml:space="preserve">Субсидии некоммерческим организациям (за исключением государственных (муниципальных) учреждений) </t>
  </si>
  <si>
    <t>Муниципальная программа «Управление муниципальными финансами Бабушкинского муниципального округа на 2022-2026 годы»</t>
  </si>
  <si>
    <t>52 0 00 00000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</si>
  <si>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годы»"</t>
  </si>
  <si>
    <t>52 4 00 00000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</si>
  <si>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округа, а также материальных ценностей, находящихся в муниципальной собственности"</t>
  </si>
  <si>
    <t>52 4 01 00000</t>
  </si>
  <si>
    <t>52 4 01 00190</t>
  </si>
  <si>
    <t>902</t>
  </si>
  <si>
    <t>120</t>
  </si>
  <si>
    <t>52 4 01 70030</t>
  </si>
  <si>
    <t>Муниципальная программа "Совершенствование муниципального управления на 2022-2026 годы"</t>
  </si>
  <si>
    <t>53 0 00 00000</t>
  </si>
  <si>
    <t>Основное мероприятие "Совершенствование деятельности Многофункционального центра"</t>
  </si>
  <si>
    <t>53 0 01 00000</t>
  </si>
  <si>
    <t>53 0 01 00590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</si>
  <si>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</si>
  <si>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53 0 01 72250</t>
  </si>
  <si>
    <t>Основное мероприятие "Стимулирование, мотивация и оценка деятельности муниципальных служащих в органах местного самоуправления Бабушкинского муниципального округа"</t>
  </si>
  <si>
    <t>53 0 02 00000</t>
  </si>
  <si>
    <t>Дополнительное пенсионное обеспечение</t>
  </si>
  <si>
    <t>53 0 02 83010</t>
  </si>
  <si>
    <t xml:space="preserve">Публичные нормативные социальные выплаты гражданам  </t>
  </si>
  <si>
    <t>310</t>
  </si>
  <si>
    <t>Основное мероприятие "Обеспечение деятельности Администрации Бабушкинского муниципального округа"</t>
  </si>
  <si>
    <t>53 0 03 00000</t>
  </si>
  <si>
    <t>53 0 03 00190</t>
  </si>
  <si>
    <t>Исполнение судебных актов</t>
  </si>
  <si>
    <t>830</t>
  </si>
  <si>
    <t>Глава муниципального образования</t>
  </si>
  <si>
    <t>53 0 03 00191</t>
  </si>
  <si>
    <t>53 0 03 00590</t>
  </si>
  <si>
    <t>Осуществление полномочий по первичному воинскому учету</t>
  </si>
  <si>
    <t>53 0 03 51180</t>
  </si>
  <si>
    <t>53 0 03 70030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</si>
  <si>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</si>
  <si>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>53 0 03 72190</t>
  </si>
  <si>
    <t>Осуществление отдельных государственных полномочий в сфере административных отношений в соответствии с законом области от 28 ноября 2005 года №1369-ОЗ "О наделении органов местного самоуправления отдельными государственными полномочиями в сфере административных отношений" за счет средств единой субвенции</t>
  </si>
  <si>
    <t>53 0 03 72311</t>
  </si>
  <si>
    <t>Осуществление отдельных государственных полномочий в соответствии с законом области от 28 июня 2006 года № 1465-ОЗ  "О наделении органов местного самоуправления отдельными государственными полномочиями в сфере охраны окружающей среды" за счет средств единой субвенции</t>
  </si>
  <si>
    <t>53 0 03 72314</t>
  </si>
  <si>
    <t>Осуществление отдельных государственных полномочий в соответствии с законом области от 17 декабря 2007 года №1720-ОЗ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детей, обучающихся в федеральных государственных образовательных организациях), лиц из числа детей указанных категорий" за счет средств единой субвенции</t>
  </si>
  <si>
    <t>53 0 03 72315</t>
  </si>
  <si>
    <t>Муниципальная программа "Развитие сети автомобильных дорог местного значения на территории Бабушкинского муниципального округа на период 2022-2026 годы"</t>
  </si>
  <si>
    <t>54 0 00 00000</t>
  </si>
  <si>
    <t>Основное мероприятие  "Ремонт и содержание автомобильных дорог общего пользования в населенных пунктах за счет средств Дорожного фонда Вологодской области"</t>
  </si>
  <si>
    <t>54 0 01 00000</t>
  </si>
  <si>
    <t xml:space="preserve"> Осуществление дорожной деятельности в отношении автомобильных дорог общего пользования местного значения из Дорожного фонда Вологодской области</t>
  </si>
  <si>
    <t>54 0 01 S1350</t>
  </si>
  <si>
    <t xml:space="preserve">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(средства областного и местного бюджета)
</t>
  </si>
  <si>
    <t>54 0 01 S1360</t>
  </si>
  <si>
    <t>Основное мероприятие "Содержание, строительство и реконструкция автомобильных дорог и искусственных сооружений из Дорожного фонда округа"</t>
  </si>
  <si>
    <t>54 0 02 00000</t>
  </si>
  <si>
    <t xml:space="preserve">Содержание, строительство и реконструкция автомобильных дорог и искусственных сооружений </t>
  </si>
  <si>
    <t>54 0 02 20020</t>
  </si>
  <si>
    <t>Основное мероприятие "Разработка проекта организации дорожного движения и обустройства на дорожно-уличной сети"</t>
  </si>
  <si>
    <t>54 0 03 00000</t>
  </si>
  <si>
    <t>Мероприятия по разработке проекта организации дорожного движения и обустройства на дорожно-уличной сети</t>
  </si>
  <si>
    <t>54 0 03 24200</t>
  </si>
  <si>
    <t>Муниципальная программа "Реализация дополнительного образования в области искусств в муниципальном бюджетном учреждении дополнительного образования "Бабушкинская детская музыкальная школа" в 2022-2026 годах"</t>
  </si>
  <si>
    <t>55 0 00 00000</t>
  </si>
  <si>
    <t>Основное мероприятие "Развитие дополнительного образования в области музыкального искусства"</t>
  </si>
  <si>
    <t>55 0 01 00000</t>
  </si>
  <si>
    <t>55 0 01 15590</t>
  </si>
  <si>
    <t>55 0 01 70030</t>
  </si>
  <si>
    <t>Муниципальная программа "Обеспечение качественного бюджетного (бухгалтерского) учета и отчетности в органах местного самоуправления округа, казенных и бюджетных учреждениях Бабушкинского муниципального округа на 2022-2026 годы"</t>
  </si>
  <si>
    <t>58 0 00 00000</t>
  </si>
  <si>
    <t>Основное мероприятие" Обеспечение качественного бюджетного (бухгалтерского) учета и отчетности в муниципальных учреждениях округа"</t>
  </si>
  <si>
    <t>58 0 01 00000</t>
  </si>
  <si>
    <t>58 0 01 00590</t>
  </si>
  <si>
    <t>58 0 01 70030</t>
  </si>
  <si>
    <t>ВСЕГО:</t>
  </si>
  <si>
    <t>ИСПОЛНЕНИЕ</t>
  </si>
  <si>
    <t>за 1 полугодие 2023 года</t>
  </si>
  <si>
    <t>(тыс. руб.)</t>
  </si>
  <si>
    <t>Утверждено на 2023 год</t>
  </si>
  <si>
    <t>Исполнено за 1 полугодие 2023 года</t>
  </si>
  <si>
    <t>Утверждено                                                                                     постановлением Администрации округа                                                                от   12.07.2023 г. № 643                                                                                                        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</si>
</sst>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9"/>
      <name val="Arial Cyr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8" fillId="0" borderId="0"/>
  </cellStyleXfs>
  <cellXfs count="103">
    <xf numFmtId="0" fontId="0" fillId="0" borderId="0" xfId="0"/>
    <xf numFmtId="0" fontId="0" fillId="0" borderId="0" xfId="0" applyFont="1" applyFill="1"/>
    <xf numFmtId="0" fontId="0" fillId="0" borderId="0" xfId="0" applyFill="1"/>
    <xf numFmtId="0" fontId="1" fillId="0" borderId="0" xfId="0" applyFont="1" applyFill="1" applyBorder="1" applyAlignment="1"/>
    <xf numFmtId="0" fontId="2" fillId="0" borderId="0" xfId="0" applyFont="1" applyFill="1"/>
    <xf numFmtId="0" fontId="4" fillId="0" borderId="0" xfId="0" applyFont="1" applyFill="1" applyAlignment="1">
      <alignment horizontal="center"/>
    </xf>
    <xf numFmtId="0" fontId="2" fillId="0" borderId="5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/>
    </xf>
    <xf numFmtId="0" fontId="4" fillId="0" borderId="5" xfId="0" applyFont="1" applyFill="1" applyBorder="1" applyAlignment="1">
      <alignment wrapText="1"/>
    </xf>
    <xf numFmtId="0" fontId="4" fillId="0" borderId="5" xfId="0" applyFont="1" applyFill="1" applyBorder="1"/>
    <xf numFmtId="49" fontId="4" fillId="0" borderId="5" xfId="0" applyNumberFormat="1" applyFont="1" applyFill="1" applyBorder="1" applyAlignment="1">
      <alignment horizontal="right"/>
    </xf>
    <xf numFmtId="49" fontId="4" fillId="0" borderId="5" xfId="0" applyNumberFormat="1" applyFont="1" applyFill="1" applyBorder="1" applyAlignment="1">
      <alignment horizontal="right" wrapText="1"/>
    </xf>
    <xf numFmtId="164" fontId="4" fillId="0" borderId="5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wrapText="1"/>
    </xf>
    <xf numFmtId="0" fontId="2" fillId="0" borderId="5" xfId="0" applyFont="1" applyFill="1" applyBorder="1"/>
    <xf numFmtId="49" fontId="2" fillId="0" borderId="5" xfId="0" applyNumberFormat="1" applyFont="1" applyFill="1" applyBorder="1" applyAlignment="1">
      <alignment horizontal="right"/>
    </xf>
    <xf numFmtId="49" fontId="2" fillId="0" borderId="5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/>
    </xf>
    <xf numFmtId="0" fontId="2" fillId="0" borderId="11" xfId="0" applyFont="1" applyFill="1" applyBorder="1" applyAlignment="1">
      <alignment wrapText="1"/>
    </xf>
    <xf numFmtId="164" fontId="2" fillId="0" borderId="4" xfId="0" applyNumberFormat="1" applyFont="1" applyFill="1" applyBorder="1" applyAlignment="1">
      <alignment horizontal="right"/>
    </xf>
    <xf numFmtId="49" fontId="2" fillId="0" borderId="4" xfId="0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right"/>
    </xf>
    <xf numFmtId="0" fontId="2" fillId="0" borderId="12" xfId="0" applyFont="1" applyFill="1" applyBorder="1" applyAlignment="1">
      <alignment wrapText="1"/>
    </xf>
    <xf numFmtId="0" fontId="2" fillId="0" borderId="9" xfId="0" applyFont="1" applyFill="1" applyBorder="1"/>
    <xf numFmtId="49" fontId="2" fillId="0" borderId="9" xfId="0" applyNumberFormat="1" applyFont="1" applyFill="1" applyBorder="1" applyAlignment="1">
      <alignment horizontal="right"/>
    </xf>
    <xf numFmtId="49" fontId="2" fillId="0" borderId="9" xfId="0" applyNumberFormat="1" applyFont="1" applyFill="1" applyBorder="1" applyAlignment="1">
      <alignment horizontal="right" wrapText="1"/>
    </xf>
    <xf numFmtId="0" fontId="2" fillId="0" borderId="13" xfId="0" applyFont="1" applyFill="1" applyBorder="1" applyAlignment="1">
      <alignment wrapText="1"/>
    </xf>
    <xf numFmtId="0" fontId="2" fillId="0" borderId="14" xfId="0" applyFont="1" applyFill="1" applyBorder="1" applyAlignment="1">
      <alignment wrapText="1"/>
    </xf>
    <xf numFmtId="49" fontId="2" fillId="0" borderId="14" xfId="0" applyNumberFormat="1" applyFont="1" applyFill="1" applyBorder="1" applyAlignment="1">
      <alignment horizontal="right"/>
    </xf>
    <xf numFmtId="49" fontId="2" fillId="0" borderId="13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right" wrapText="1"/>
    </xf>
    <xf numFmtId="0" fontId="5" fillId="0" borderId="5" xfId="0" applyFont="1" applyFill="1" applyBorder="1" applyAlignment="1">
      <alignment wrapText="1"/>
    </xf>
    <xf numFmtId="49" fontId="5" fillId="0" borderId="5" xfId="0" applyNumberFormat="1" applyFont="1" applyFill="1" applyBorder="1" applyAlignment="1">
      <alignment horizontal="right"/>
    </xf>
    <xf numFmtId="49" fontId="5" fillId="0" borderId="5" xfId="0" applyNumberFormat="1" applyFont="1" applyFill="1" applyBorder="1" applyAlignment="1">
      <alignment horizontal="right" wrapText="1"/>
    </xf>
    <xf numFmtId="49" fontId="5" fillId="0" borderId="5" xfId="0" applyNumberFormat="1" applyFont="1" applyFill="1" applyBorder="1" applyAlignment="1">
      <alignment horizontal="center"/>
    </xf>
    <xf numFmtId="49" fontId="6" fillId="0" borderId="5" xfId="0" applyNumberFormat="1" applyFont="1" applyFill="1" applyBorder="1" applyAlignment="1">
      <alignment horizontal="center" wrapText="1"/>
    </xf>
    <xf numFmtId="49" fontId="6" fillId="0" borderId="5" xfId="0" applyNumberFormat="1" applyFont="1" applyFill="1" applyBorder="1" applyAlignment="1">
      <alignment horizontal="right" wrapText="1"/>
    </xf>
    <xf numFmtId="49" fontId="2" fillId="0" borderId="5" xfId="0" applyNumberFormat="1" applyFont="1" applyFill="1" applyBorder="1" applyAlignment="1">
      <alignment horizontal="center"/>
    </xf>
    <xf numFmtId="49" fontId="2" fillId="0" borderId="5" xfId="0" applyNumberFormat="1" applyFont="1" applyFill="1" applyBorder="1" applyAlignment="1">
      <alignment horizontal="center" wrapText="1"/>
    </xf>
    <xf numFmtId="0" fontId="2" fillId="0" borderId="5" xfId="0" applyNumberFormat="1" applyFont="1" applyFill="1" applyBorder="1" applyAlignment="1">
      <alignment wrapText="1"/>
    </xf>
    <xf numFmtId="164" fontId="5" fillId="0" borderId="5" xfId="0" applyNumberFormat="1" applyFont="1" applyFill="1" applyBorder="1" applyAlignment="1">
      <alignment horizontal="right"/>
    </xf>
    <xf numFmtId="49" fontId="2" fillId="0" borderId="15" xfId="0" applyNumberFormat="1" applyFont="1" applyFill="1" applyBorder="1" applyAlignment="1">
      <alignment horizontal="right"/>
    </xf>
    <xf numFmtId="0" fontId="2" fillId="0" borderId="4" xfId="0" applyFont="1" applyFill="1" applyBorder="1" applyAlignment="1">
      <alignment wrapText="1"/>
    </xf>
    <xf numFmtId="0" fontId="2" fillId="0" borderId="5" xfId="0" applyFont="1" applyFill="1" applyBorder="1" applyAlignment="1">
      <alignment horizontal="right"/>
    </xf>
    <xf numFmtId="164" fontId="2" fillId="0" borderId="5" xfId="0" applyNumberFormat="1" applyFont="1" applyFill="1" applyBorder="1"/>
    <xf numFmtId="49" fontId="5" fillId="0" borderId="5" xfId="0" applyNumberFormat="1" applyFont="1" applyFill="1" applyBorder="1" applyAlignment="1">
      <alignment horizontal="center" wrapText="1"/>
    </xf>
    <xf numFmtId="0" fontId="5" fillId="0" borderId="13" xfId="0" applyFont="1" applyFill="1" applyBorder="1" applyAlignment="1">
      <alignment wrapText="1"/>
    </xf>
    <xf numFmtId="49" fontId="5" fillId="0" borderId="13" xfId="0" applyNumberFormat="1" applyFont="1" applyFill="1" applyBorder="1" applyAlignment="1">
      <alignment horizontal="right"/>
    </xf>
    <xf numFmtId="0" fontId="2" fillId="0" borderId="16" xfId="0" applyFont="1" applyFill="1" applyBorder="1" applyAlignment="1">
      <alignment wrapText="1"/>
    </xf>
    <xf numFmtId="49" fontId="2" fillId="0" borderId="16" xfId="0" applyNumberFormat="1" applyFont="1" applyFill="1" applyBorder="1" applyAlignment="1">
      <alignment horizontal="right"/>
    </xf>
    <xf numFmtId="49" fontId="5" fillId="0" borderId="5" xfId="0" applyNumberFormat="1" applyFont="1" applyFill="1" applyBorder="1" applyAlignment="1"/>
    <xf numFmtId="0" fontId="2" fillId="0" borderId="5" xfId="0" applyFont="1" applyFill="1" applyBorder="1" applyAlignment="1">
      <alignment horizontal="left" wrapText="1"/>
    </xf>
    <xf numFmtId="164" fontId="5" fillId="0" borderId="5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 wrapText="1"/>
    </xf>
    <xf numFmtId="0" fontId="2" fillId="0" borderId="15" xfId="0" applyFont="1" applyFill="1" applyBorder="1" applyAlignment="1">
      <alignment wrapText="1"/>
    </xf>
    <xf numFmtId="0" fontId="4" fillId="0" borderId="5" xfId="0" applyFont="1" applyFill="1" applyBorder="1" applyAlignment="1">
      <alignment horizontal="left" wrapText="1"/>
    </xf>
    <xf numFmtId="49" fontId="4" fillId="0" borderId="5" xfId="0" applyNumberFormat="1" applyFont="1" applyFill="1" applyBorder="1" applyAlignment="1">
      <alignment horizontal="center"/>
    </xf>
    <xf numFmtId="49" fontId="4" fillId="0" borderId="5" xfId="0" applyNumberFormat="1" applyFont="1" applyFill="1" applyBorder="1" applyAlignment="1">
      <alignment horizontal="center" wrapText="1"/>
    </xf>
    <xf numFmtId="164" fontId="4" fillId="0" borderId="5" xfId="0" applyNumberFormat="1" applyFont="1" applyFill="1" applyBorder="1" applyAlignment="1">
      <alignment horizontal="right" wrapText="1"/>
    </xf>
    <xf numFmtId="0" fontId="2" fillId="0" borderId="4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wrapText="1"/>
    </xf>
    <xf numFmtId="0" fontId="2" fillId="0" borderId="17" xfId="0" applyFont="1" applyFill="1" applyBorder="1" applyAlignment="1">
      <alignment wrapText="1"/>
    </xf>
    <xf numFmtId="49" fontId="2" fillId="0" borderId="17" xfId="0" applyNumberFormat="1" applyFont="1" applyFill="1" applyBorder="1" applyAlignment="1">
      <alignment horizontal="right"/>
    </xf>
    <xf numFmtId="49" fontId="2" fillId="0" borderId="4" xfId="0" applyNumberFormat="1" applyFont="1" applyFill="1" applyBorder="1" applyAlignment="1">
      <alignment horizontal="right" wrapText="1"/>
    </xf>
    <xf numFmtId="49" fontId="2" fillId="0" borderId="4" xfId="0" applyNumberFormat="1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right"/>
    </xf>
    <xf numFmtId="0" fontId="0" fillId="0" borderId="5" xfId="0" applyFont="1" applyFill="1" applyBorder="1"/>
    <xf numFmtId="0" fontId="0" fillId="0" borderId="5" xfId="0" applyFont="1" applyFill="1" applyBorder="1" applyAlignment="1">
      <alignment horizontal="right"/>
    </xf>
    <xf numFmtId="0" fontId="4" fillId="0" borderId="15" xfId="0" applyFont="1" applyFill="1" applyBorder="1" applyAlignment="1">
      <alignment wrapText="1"/>
    </xf>
    <xf numFmtId="0" fontId="7" fillId="0" borderId="5" xfId="0" applyFont="1" applyFill="1" applyBorder="1"/>
    <xf numFmtId="164" fontId="4" fillId="0" borderId="5" xfId="0" applyNumberFormat="1" applyFont="1" applyFill="1" applyBorder="1"/>
    <xf numFmtId="49" fontId="2" fillId="0" borderId="10" xfId="0" applyNumberFormat="1" applyFont="1" applyFill="1" applyBorder="1" applyAlignment="1">
      <alignment horizontal="right"/>
    </xf>
    <xf numFmtId="0" fontId="5" fillId="0" borderId="5" xfId="0" applyFont="1" applyFill="1" applyBorder="1"/>
    <xf numFmtId="164" fontId="5" fillId="0" borderId="5" xfId="0" applyNumberFormat="1" applyFont="1" applyFill="1" applyBorder="1"/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3" xfId="0" applyNumberFormat="1" applyFont="1" applyFill="1" applyBorder="1" applyAlignment="1">
      <alignment wrapText="1"/>
    </xf>
    <xf numFmtId="0" fontId="3" fillId="0" borderId="5" xfId="0" applyFont="1" applyFill="1" applyBorder="1"/>
    <xf numFmtId="0" fontId="9" fillId="0" borderId="5" xfId="0" applyFont="1" applyFill="1" applyBorder="1"/>
    <xf numFmtId="164" fontId="3" fillId="0" borderId="5" xfId="0" applyNumberFormat="1" applyFont="1" applyFill="1" applyBorder="1"/>
    <xf numFmtId="0" fontId="0" fillId="0" borderId="0" xfId="0" applyFill="1" applyBorder="1"/>
    <xf numFmtId="164" fontId="2" fillId="0" borderId="0" xfId="0" applyNumberFormat="1" applyFont="1" applyFill="1" applyBorder="1" applyAlignment="1">
      <alignment horizontal="right"/>
    </xf>
    <xf numFmtId="164" fontId="0" fillId="0" borderId="0" xfId="0" applyNumberFormat="1"/>
    <xf numFmtId="0" fontId="10" fillId="0" borderId="5" xfId="0" applyFont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left"/>
    </xf>
    <xf numFmtId="0" fontId="0" fillId="0" borderId="0" xfId="0" applyFill="1" applyAlignment="1">
      <alignment horizontal="left"/>
    </xf>
    <xf numFmtId="0" fontId="1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0" fillId="0" borderId="0" xfId="0" applyFill="1" applyAlignment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0" fillId="0" borderId="7" xfId="0" applyFill="1" applyBorder="1" applyAlignment="1">
      <alignment horizontal="center" wrapText="1"/>
    </xf>
    <xf numFmtId="0" fontId="0" fillId="0" borderId="8" xfId="0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0" fillId="0" borderId="9" xfId="0" applyFill="1" applyBorder="1" applyAlignment="1">
      <alignment horizontal="center" wrapText="1"/>
    </xf>
    <xf numFmtId="0" fontId="2" fillId="0" borderId="4" xfId="0" applyFont="1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2" fillId="0" borderId="5" xfId="0" applyFont="1" applyFill="1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5"/>
  <sheetViews>
    <sheetView tabSelected="1" workbookViewId="0">
      <selection activeCell="O18" sqref="O18"/>
    </sheetView>
  </sheetViews>
  <sheetFormatPr defaultRowHeight="15" x14ac:dyDescent="0.25"/>
  <cols>
    <col min="1" max="1" width="44.140625" style="1" customWidth="1"/>
    <col min="2" max="3" width="0" style="2" hidden="1" customWidth="1"/>
    <col min="4" max="4" width="13.85546875" style="2" customWidth="1"/>
    <col min="5" max="5" width="7.7109375" style="2" customWidth="1"/>
    <col min="6" max="6" width="7.140625" style="2" customWidth="1"/>
    <col min="7" max="7" width="7.7109375" style="2" customWidth="1"/>
    <col min="8" max="8" width="8.85546875" style="2"/>
    <col min="9" max="9" width="14.140625" style="2" customWidth="1"/>
    <col min="10" max="10" width="12.7109375" customWidth="1"/>
  </cols>
  <sheetData>
    <row r="1" spans="1:10" x14ac:dyDescent="0.25">
      <c r="F1" s="3"/>
      <c r="G1" s="85"/>
      <c r="H1" s="86"/>
      <c r="I1" s="86"/>
    </row>
    <row r="2" spans="1:10" x14ac:dyDescent="0.25">
      <c r="F2" s="3"/>
      <c r="G2" s="87" t="s">
        <v>514</v>
      </c>
      <c r="H2" s="86"/>
      <c r="I2" s="86"/>
    </row>
    <row r="3" spans="1:10" x14ac:dyDescent="0.25">
      <c r="F3" s="3"/>
      <c r="G3" s="86"/>
      <c r="H3" s="86"/>
      <c r="I3" s="86"/>
    </row>
    <row r="4" spans="1:10" x14ac:dyDescent="0.25">
      <c r="F4" s="3"/>
      <c r="G4" s="86"/>
      <c r="H4" s="86"/>
      <c r="I4" s="86"/>
    </row>
    <row r="5" spans="1:10" x14ac:dyDescent="0.25">
      <c r="F5" s="3"/>
      <c r="G5" s="86"/>
      <c r="H5" s="86"/>
      <c r="I5" s="86"/>
    </row>
    <row r="6" spans="1:10" x14ac:dyDescent="0.25">
      <c r="F6" s="3"/>
      <c r="G6" s="86"/>
      <c r="H6" s="86"/>
      <c r="I6" s="86"/>
    </row>
    <row r="7" spans="1:10" x14ac:dyDescent="0.25">
      <c r="F7" s="3"/>
      <c r="G7" s="3"/>
      <c r="H7" s="3"/>
    </row>
    <row r="8" spans="1:10" x14ac:dyDescent="0.25">
      <c r="F8" s="4"/>
      <c r="G8" s="4"/>
      <c r="H8" s="4"/>
    </row>
    <row r="9" spans="1:10" x14ac:dyDescent="0.25">
      <c r="A9" s="88" t="s">
        <v>509</v>
      </c>
      <c r="B9" s="88"/>
      <c r="C9" s="88"/>
      <c r="D9" s="88"/>
      <c r="E9" s="88"/>
      <c r="F9" s="88"/>
      <c r="G9" s="88"/>
      <c r="H9" s="88"/>
      <c r="I9" s="88"/>
    </row>
    <row r="10" spans="1:10" x14ac:dyDescent="0.25">
      <c r="A10" s="84" t="s">
        <v>0</v>
      </c>
      <c r="B10" s="84"/>
      <c r="C10" s="84"/>
      <c r="D10" s="84"/>
      <c r="E10" s="84"/>
      <c r="F10" s="84"/>
      <c r="G10" s="84"/>
      <c r="H10" s="84"/>
      <c r="I10" s="84"/>
    </row>
    <row r="11" spans="1:10" x14ac:dyDescent="0.25">
      <c r="A11" s="84" t="s">
        <v>510</v>
      </c>
      <c r="B11" s="90"/>
      <c r="C11" s="90"/>
      <c r="D11" s="90"/>
      <c r="E11" s="90"/>
      <c r="F11" s="90"/>
      <c r="G11" s="90"/>
      <c r="H11" s="90"/>
      <c r="I11" s="90"/>
    </row>
    <row r="12" spans="1:10" x14ac:dyDescent="0.25">
      <c r="A12" s="5"/>
      <c r="B12" s="5"/>
      <c r="C12" s="5"/>
      <c r="D12" s="5"/>
      <c r="E12" s="5"/>
      <c r="F12" s="5"/>
      <c r="G12" s="5"/>
      <c r="H12" s="5"/>
      <c r="J12" t="s">
        <v>511</v>
      </c>
    </row>
    <row r="13" spans="1:10" x14ac:dyDescent="0.25">
      <c r="A13" s="91" t="s">
        <v>1</v>
      </c>
      <c r="B13" s="92"/>
      <c r="C13" s="93"/>
      <c r="D13" s="97" t="s">
        <v>2</v>
      </c>
      <c r="E13" s="97" t="s">
        <v>3</v>
      </c>
      <c r="F13" s="99" t="s">
        <v>4</v>
      </c>
      <c r="G13" s="97" t="s">
        <v>5</v>
      </c>
      <c r="H13" s="97" t="s">
        <v>6</v>
      </c>
      <c r="I13" s="101" t="s">
        <v>512</v>
      </c>
      <c r="J13" s="89" t="s">
        <v>513</v>
      </c>
    </row>
    <row r="14" spans="1:10" ht="31.9" customHeight="1" x14ac:dyDescent="0.25">
      <c r="A14" s="94"/>
      <c r="B14" s="95"/>
      <c r="C14" s="96"/>
      <c r="D14" s="98"/>
      <c r="E14" s="98"/>
      <c r="F14" s="100"/>
      <c r="G14" s="98"/>
      <c r="H14" s="98"/>
      <c r="I14" s="102"/>
      <c r="J14" s="89"/>
    </row>
    <row r="15" spans="1:10" x14ac:dyDescent="0.25">
      <c r="A15" s="6">
        <v>1</v>
      </c>
      <c r="B15" s="6"/>
      <c r="C15" s="6"/>
      <c r="D15" s="6">
        <v>2</v>
      </c>
      <c r="E15" s="6">
        <v>3</v>
      </c>
      <c r="F15" s="7">
        <v>4</v>
      </c>
      <c r="G15" s="6">
        <v>5</v>
      </c>
      <c r="H15" s="6">
        <v>6</v>
      </c>
      <c r="I15" s="7">
        <v>7</v>
      </c>
      <c r="J15" s="83">
        <v>8</v>
      </c>
    </row>
    <row r="16" spans="1:10" ht="51.75" x14ac:dyDescent="0.25">
      <c r="A16" s="8" t="s">
        <v>7</v>
      </c>
      <c r="B16" s="9"/>
      <c r="C16" s="9"/>
      <c r="D16" s="10" t="s">
        <v>8</v>
      </c>
      <c r="E16" s="11"/>
      <c r="F16" s="10"/>
      <c r="G16" s="10"/>
      <c r="H16" s="10"/>
      <c r="I16" s="12">
        <f>I17+I33+I23+I28+I36+I39+I20</f>
        <v>359739</v>
      </c>
      <c r="J16" s="12">
        <f>J17+J33+J23+J28+J36+J39+J20</f>
        <v>53496.1</v>
      </c>
    </row>
    <row r="17" spans="1:10" ht="51.75" x14ac:dyDescent="0.25">
      <c r="A17" s="13" t="s">
        <v>9</v>
      </c>
      <c r="B17" s="14"/>
      <c r="C17" s="14"/>
      <c r="D17" s="15" t="s">
        <v>10</v>
      </c>
      <c r="E17" s="16"/>
      <c r="F17" s="15"/>
      <c r="G17" s="15"/>
      <c r="H17" s="15"/>
      <c r="I17" s="17">
        <f t="shared" ref="I17:J18" si="0">I18</f>
        <v>1000</v>
      </c>
      <c r="J17" s="17">
        <f t="shared" si="0"/>
        <v>0</v>
      </c>
    </row>
    <row r="18" spans="1:10" ht="17.45" customHeight="1" x14ac:dyDescent="0.25">
      <c r="A18" s="13" t="s">
        <v>11</v>
      </c>
      <c r="B18" s="14"/>
      <c r="C18" s="14"/>
      <c r="D18" s="15" t="s">
        <v>12</v>
      </c>
      <c r="E18" s="16"/>
      <c r="F18" s="15"/>
      <c r="G18" s="15"/>
      <c r="H18" s="15"/>
      <c r="I18" s="17">
        <f t="shared" si="0"/>
        <v>1000</v>
      </c>
      <c r="J18" s="17">
        <f t="shared" si="0"/>
        <v>0</v>
      </c>
    </row>
    <row r="19" spans="1:10" ht="30" customHeight="1" x14ac:dyDescent="0.25">
      <c r="A19" s="18" t="s">
        <v>13</v>
      </c>
      <c r="B19" s="14"/>
      <c r="C19" s="14"/>
      <c r="D19" s="15" t="s">
        <v>12</v>
      </c>
      <c r="E19" s="16" t="s">
        <v>14</v>
      </c>
      <c r="F19" s="15" t="s">
        <v>15</v>
      </c>
      <c r="G19" s="15" t="s">
        <v>16</v>
      </c>
      <c r="H19" s="15" t="s">
        <v>17</v>
      </c>
      <c r="I19" s="17">
        <v>1000</v>
      </c>
      <c r="J19" s="17">
        <v>0</v>
      </c>
    </row>
    <row r="20" spans="1:10" ht="43.15" customHeight="1" x14ac:dyDescent="0.25">
      <c r="A20" s="13" t="s">
        <v>18</v>
      </c>
      <c r="B20" s="14"/>
      <c r="C20" s="14"/>
      <c r="D20" s="15" t="s">
        <v>19</v>
      </c>
      <c r="E20" s="16"/>
      <c r="F20" s="15"/>
      <c r="G20" s="15"/>
      <c r="H20" s="15"/>
      <c r="I20" s="19">
        <f>I21</f>
        <v>303</v>
      </c>
      <c r="J20" s="19">
        <f>J21</f>
        <v>0</v>
      </c>
    </row>
    <row r="21" spans="1:10" x14ac:dyDescent="0.25">
      <c r="A21" s="13" t="s">
        <v>20</v>
      </c>
      <c r="B21" s="14"/>
      <c r="C21" s="14"/>
      <c r="D21" s="15" t="s">
        <v>21</v>
      </c>
      <c r="E21" s="16"/>
      <c r="F21" s="15"/>
      <c r="G21" s="15"/>
      <c r="H21" s="15"/>
      <c r="I21" s="19">
        <f>I22</f>
        <v>303</v>
      </c>
      <c r="J21" s="19">
        <v>0</v>
      </c>
    </row>
    <row r="22" spans="1:10" ht="56.45" customHeight="1" x14ac:dyDescent="0.25">
      <c r="A22" s="13" t="s">
        <v>22</v>
      </c>
      <c r="B22" s="14"/>
      <c r="C22" s="14"/>
      <c r="D22" s="15" t="s">
        <v>21</v>
      </c>
      <c r="E22" s="16" t="s">
        <v>14</v>
      </c>
      <c r="F22" s="15" t="s">
        <v>15</v>
      </c>
      <c r="G22" s="15" t="s">
        <v>16</v>
      </c>
      <c r="H22" s="15" t="s">
        <v>23</v>
      </c>
      <c r="I22" s="19">
        <v>303</v>
      </c>
      <c r="J22" s="19">
        <v>0</v>
      </c>
    </row>
    <row r="23" spans="1:10" ht="39" x14ac:dyDescent="0.25">
      <c r="A23" s="13" t="s">
        <v>24</v>
      </c>
      <c r="B23" s="14"/>
      <c r="C23" s="14"/>
      <c r="D23" s="15" t="s">
        <v>25</v>
      </c>
      <c r="E23" s="16"/>
      <c r="F23" s="15"/>
      <c r="G23" s="15"/>
      <c r="H23" s="15"/>
      <c r="I23" s="17">
        <f>I24+I26</f>
        <v>1170</v>
      </c>
      <c r="J23" s="17">
        <f>J24+J26</f>
        <v>0</v>
      </c>
    </row>
    <row r="24" spans="1:10" ht="64.5" x14ac:dyDescent="0.25">
      <c r="A24" s="13" t="s">
        <v>26</v>
      </c>
      <c r="B24" s="14"/>
      <c r="C24" s="14"/>
      <c r="D24" s="15" t="s">
        <v>27</v>
      </c>
      <c r="E24" s="16"/>
      <c r="F24" s="15"/>
      <c r="G24" s="15"/>
      <c r="H24" s="15"/>
      <c r="I24" s="17">
        <f>I25</f>
        <v>170</v>
      </c>
      <c r="J24" s="17">
        <f>J25</f>
        <v>0</v>
      </c>
    </row>
    <row r="25" spans="1:10" ht="39" x14ac:dyDescent="0.25">
      <c r="A25" s="13" t="s">
        <v>13</v>
      </c>
      <c r="B25" s="14"/>
      <c r="C25" s="14"/>
      <c r="D25" s="15" t="s">
        <v>27</v>
      </c>
      <c r="E25" s="16" t="s">
        <v>14</v>
      </c>
      <c r="F25" s="15" t="s">
        <v>28</v>
      </c>
      <c r="G25" s="15" t="s">
        <v>29</v>
      </c>
      <c r="H25" s="15" t="s">
        <v>17</v>
      </c>
      <c r="I25" s="17">
        <v>170</v>
      </c>
      <c r="J25" s="17">
        <v>0</v>
      </c>
    </row>
    <row r="26" spans="1:10" ht="51.75" x14ac:dyDescent="0.25">
      <c r="A26" s="13" t="s">
        <v>30</v>
      </c>
      <c r="B26" s="14"/>
      <c r="C26" s="14"/>
      <c r="D26" s="20" t="s">
        <v>31</v>
      </c>
      <c r="E26" s="16"/>
      <c r="F26" s="15"/>
      <c r="G26" s="15"/>
      <c r="H26" s="21"/>
      <c r="I26" s="19">
        <f>I27</f>
        <v>1000</v>
      </c>
      <c r="J26" s="19">
        <f>J27</f>
        <v>0</v>
      </c>
    </row>
    <row r="27" spans="1:10" ht="51.75" x14ac:dyDescent="0.25">
      <c r="A27" s="13" t="s">
        <v>22</v>
      </c>
      <c r="B27" s="14"/>
      <c r="C27" s="14"/>
      <c r="D27" s="20" t="s">
        <v>31</v>
      </c>
      <c r="E27" s="16" t="s">
        <v>14</v>
      </c>
      <c r="F27" s="15" t="s">
        <v>15</v>
      </c>
      <c r="G27" s="15" t="s">
        <v>16</v>
      </c>
      <c r="H27" s="21" t="s">
        <v>23</v>
      </c>
      <c r="I27" s="19">
        <v>1000</v>
      </c>
      <c r="J27" s="19">
        <v>0</v>
      </c>
    </row>
    <row r="28" spans="1:10" ht="26.25" x14ac:dyDescent="0.25">
      <c r="A28" s="13" t="s">
        <v>32</v>
      </c>
      <c r="B28" s="14"/>
      <c r="C28" s="14"/>
      <c r="D28" s="20" t="s">
        <v>33</v>
      </c>
      <c r="E28" s="16"/>
      <c r="F28" s="15"/>
      <c r="G28" s="15"/>
      <c r="H28" s="21"/>
      <c r="I28" s="19">
        <f>I30+I31</f>
        <v>5395</v>
      </c>
      <c r="J28" s="19">
        <f>J30+J31</f>
        <v>80.5</v>
      </c>
    </row>
    <row r="29" spans="1:10" ht="17.45" customHeight="1" x14ac:dyDescent="0.25">
      <c r="A29" s="13" t="s">
        <v>34</v>
      </c>
      <c r="B29" s="14"/>
      <c r="C29" s="14"/>
      <c r="D29" s="20" t="s">
        <v>35</v>
      </c>
      <c r="E29" s="16"/>
      <c r="F29" s="15"/>
      <c r="G29" s="15"/>
      <c r="H29" s="21"/>
      <c r="I29" s="19">
        <f>I30</f>
        <v>2000</v>
      </c>
      <c r="J29" s="19">
        <f>J30</f>
        <v>80.5</v>
      </c>
    </row>
    <row r="30" spans="1:10" ht="39" x14ac:dyDescent="0.25">
      <c r="A30" s="13" t="s">
        <v>13</v>
      </c>
      <c r="B30" s="14"/>
      <c r="C30" s="14"/>
      <c r="D30" s="20" t="s">
        <v>35</v>
      </c>
      <c r="E30" s="16" t="s">
        <v>14</v>
      </c>
      <c r="F30" s="15" t="s">
        <v>15</v>
      </c>
      <c r="G30" s="15" t="s">
        <v>16</v>
      </c>
      <c r="H30" s="21" t="s">
        <v>17</v>
      </c>
      <c r="I30" s="19">
        <v>2000</v>
      </c>
      <c r="J30" s="19">
        <v>80.5</v>
      </c>
    </row>
    <row r="31" spans="1:10" ht="26.25" x14ac:dyDescent="0.25">
      <c r="A31" s="13" t="s">
        <v>36</v>
      </c>
      <c r="B31" s="14"/>
      <c r="C31" s="14"/>
      <c r="D31" s="20" t="s">
        <v>37</v>
      </c>
      <c r="E31" s="16"/>
      <c r="F31" s="15"/>
      <c r="G31" s="15"/>
      <c r="H31" s="21"/>
      <c r="I31" s="19">
        <f>I32</f>
        <v>3395</v>
      </c>
      <c r="J31" s="19">
        <f>J32</f>
        <v>0</v>
      </c>
    </row>
    <row r="32" spans="1:10" ht="39" x14ac:dyDescent="0.25">
      <c r="A32" s="13" t="s">
        <v>13</v>
      </c>
      <c r="B32" s="14"/>
      <c r="C32" s="14"/>
      <c r="D32" s="20" t="s">
        <v>37</v>
      </c>
      <c r="E32" s="16" t="s">
        <v>14</v>
      </c>
      <c r="F32" s="15" t="s">
        <v>15</v>
      </c>
      <c r="G32" s="15" t="s">
        <v>16</v>
      </c>
      <c r="H32" s="21" t="s">
        <v>17</v>
      </c>
      <c r="I32" s="19">
        <v>3395</v>
      </c>
      <c r="J32" s="19">
        <v>0</v>
      </c>
    </row>
    <row r="33" spans="1:10" ht="26.25" x14ac:dyDescent="0.25">
      <c r="A33" s="13" t="s">
        <v>38</v>
      </c>
      <c r="B33" s="14"/>
      <c r="C33" s="14"/>
      <c r="D33" s="15" t="s">
        <v>39</v>
      </c>
      <c r="E33" s="16"/>
      <c r="F33" s="15"/>
      <c r="G33" s="15"/>
      <c r="H33" s="15"/>
      <c r="I33" s="17">
        <f>I34</f>
        <v>350799.5</v>
      </c>
      <c r="J33" s="17">
        <f>J34</f>
        <v>53400.6</v>
      </c>
    </row>
    <row r="34" spans="1:10" ht="39" x14ac:dyDescent="0.25">
      <c r="A34" s="13" t="s">
        <v>40</v>
      </c>
      <c r="B34" s="14"/>
      <c r="C34" s="14"/>
      <c r="D34" s="15" t="s">
        <v>41</v>
      </c>
      <c r="E34" s="16"/>
      <c r="F34" s="15"/>
      <c r="G34" s="15"/>
      <c r="H34" s="15"/>
      <c r="I34" s="17">
        <f t="shared" ref="I34:J34" si="1">I35</f>
        <v>350799.5</v>
      </c>
      <c r="J34" s="17">
        <f t="shared" si="1"/>
        <v>53400.6</v>
      </c>
    </row>
    <row r="35" spans="1:10" x14ac:dyDescent="0.25">
      <c r="A35" s="13" t="s">
        <v>42</v>
      </c>
      <c r="B35" s="14"/>
      <c r="C35" s="14"/>
      <c r="D35" s="15" t="s">
        <v>41</v>
      </c>
      <c r="E35" s="16" t="s">
        <v>14</v>
      </c>
      <c r="F35" s="15" t="s">
        <v>15</v>
      </c>
      <c r="G35" s="15" t="s">
        <v>16</v>
      </c>
      <c r="H35" s="15" t="s">
        <v>43</v>
      </c>
      <c r="I35" s="17">
        <v>350799.5</v>
      </c>
      <c r="J35" s="17">
        <v>53400.6</v>
      </c>
    </row>
    <row r="36" spans="1:10" ht="26.25" x14ac:dyDescent="0.25">
      <c r="A36" s="13" t="s">
        <v>44</v>
      </c>
      <c r="B36" s="14"/>
      <c r="C36" s="14"/>
      <c r="D36" s="15" t="s">
        <v>45</v>
      </c>
      <c r="E36" s="16"/>
      <c r="F36" s="15"/>
      <c r="G36" s="15"/>
      <c r="H36" s="15"/>
      <c r="I36" s="17">
        <f>I37</f>
        <v>71.5</v>
      </c>
      <c r="J36" s="17">
        <f>J37</f>
        <v>15</v>
      </c>
    </row>
    <row r="37" spans="1:10" ht="26.25" x14ac:dyDescent="0.25">
      <c r="A37" s="13" t="s">
        <v>46</v>
      </c>
      <c r="B37" s="14"/>
      <c r="C37" s="14"/>
      <c r="D37" s="15" t="s">
        <v>47</v>
      </c>
      <c r="E37" s="16"/>
      <c r="F37" s="15"/>
      <c r="G37" s="15"/>
      <c r="H37" s="15"/>
      <c r="I37" s="17">
        <f>I38</f>
        <v>71.5</v>
      </c>
      <c r="J37" s="17">
        <f>J38</f>
        <v>15</v>
      </c>
    </row>
    <row r="38" spans="1:10" ht="31.15" customHeight="1" x14ac:dyDescent="0.25">
      <c r="A38" s="13" t="s">
        <v>13</v>
      </c>
      <c r="B38" s="14"/>
      <c r="C38" s="14"/>
      <c r="D38" s="15" t="s">
        <v>47</v>
      </c>
      <c r="E38" s="16" t="s">
        <v>14</v>
      </c>
      <c r="F38" s="15" t="s">
        <v>15</v>
      </c>
      <c r="G38" s="15" t="s">
        <v>16</v>
      </c>
      <c r="H38" s="15" t="s">
        <v>17</v>
      </c>
      <c r="I38" s="17">
        <v>71.5</v>
      </c>
      <c r="J38" s="17">
        <v>15</v>
      </c>
    </row>
    <row r="39" spans="1:10" ht="26.25" x14ac:dyDescent="0.25">
      <c r="A39" s="13" t="s">
        <v>48</v>
      </c>
      <c r="B39" s="14"/>
      <c r="C39" s="14"/>
      <c r="D39" s="15" t="s">
        <v>49</v>
      </c>
      <c r="E39" s="16"/>
      <c r="F39" s="15"/>
      <c r="G39" s="15"/>
      <c r="H39" s="15"/>
      <c r="I39" s="17">
        <f>I40</f>
        <v>1000</v>
      </c>
      <c r="J39" s="17">
        <f>J40</f>
        <v>0</v>
      </c>
    </row>
    <row r="40" spans="1:10" ht="26.25" x14ac:dyDescent="0.25">
      <c r="A40" s="13" t="s">
        <v>50</v>
      </c>
      <c r="B40" s="14"/>
      <c r="C40" s="14"/>
      <c r="D40" s="15" t="s">
        <v>51</v>
      </c>
      <c r="E40" s="16"/>
      <c r="F40" s="15"/>
      <c r="G40" s="15"/>
      <c r="H40" s="15"/>
      <c r="I40" s="17">
        <f>I41</f>
        <v>1000</v>
      </c>
      <c r="J40" s="17">
        <f>J41</f>
        <v>0</v>
      </c>
    </row>
    <row r="41" spans="1:10" ht="39" x14ac:dyDescent="0.25">
      <c r="A41" s="13" t="s">
        <v>13</v>
      </c>
      <c r="B41" s="14"/>
      <c r="C41" s="14"/>
      <c r="D41" s="15" t="s">
        <v>51</v>
      </c>
      <c r="E41" s="16" t="s">
        <v>14</v>
      </c>
      <c r="F41" s="15" t="s">
        <v>15</v>
      </c>
      <c r="G41" s="15" t="s">
        <v>16</v>
      </c>
      <c r="H41" s="15" t="s">
        <v>17</v>
      </c>
      <c r="I41" s="17">
        <v>1000</v>
      </c>
      <c r="J41" s="17">
        <v>0</v>
      </c>
    </row>
    <row r="42" spans="1:10" ht="57.6" customHeight="1" x14ac:dyDescent="0.25">
      <c r="A42" s="8" t="s">
        <v>52</v>
      </c>
      <c r="B42" s="9"/>
      <c r="C42" s="9"/>
      <c r="D42" s="10" t="s">
        <v>53</v>
      </c>
      <c r="E42" s="11"/>
      <c r="F42" s="10"/>
      <c r="G42" s="10"/>
      <c r="H42" s="10"/>
      <c r="I42" s="12">
        <f>I60+I46+I43+I57</f>
        <v>18580.3</v>
      </c>
      <c r="J42" s="12">
        <f>J60+J46+J43+J57</f>
        <v>184.2</v>
      </c>
    </row>
    <row r="43" spans="1:10" ht="26.25" x14ac:dyDescent="0.25">
      <c r="A43" s="13" t="s">
        <v>54</v>
      </c>
      <c r="B43" s="9"/>
      <c r="C43" s="9"/>
      <c r="D43" s="15" t="s">
        <v>55</v>
      </c>
      <c r="E43" s="16"/>
      <c r="F43" s="15"/>
      <c r="G43" s="15"/>
      <c r="H43" s="15"/>
      <c r="I43" s="17">
        <f>I44</f>
        <v>20</v>
      </c>
      <c r="J43" s="17">
        <f>J44</f>
        <v>18</v>
      </c>
    </row>
    <row r="44" spans="1:10" ht="39" x14ac:dyDescent="0.25">
      <c r="A44" s="13" t="s">
        <v>56</v>
      </c>
      <c r="B44" s="9"/>
      <c r="C44" s="9"/>
      <c r="D44" s="15" t="s">
        <v>57</v>
      </c>
      <c r="E44" s="16"/>
      <c r="F44" s="15"/>
      <c r="G44" s="15"/>
      <c r="H44" s="15"/>
      <c r="I44" s="17">
        <f>I45</f>
        <v>20</v>
      </c>
      <c r="J44" s="17">
        <f>J45</f>
        <v>18</v>
      </c>
    </row>
    <row r="45" spans="1:10" ht="39" x14ac:dyDescent="0.25">
      <c r="A45" s="13" t="s">
        <v>13</v>
      </c>
      <c r="B45" s="9"/>
      <c r="C45" s="9"/>
      <c r="D45" s="15" t="s">
        <v>57</v>
      </c>
      <c r="E45" s="16" t="s">
        <v>14</v>
      </c>
      <c r="F45" s="15" t="s">
        <v>15</v>
      </c>
      <c r="G45" s="15" t="s">
        <v>58</v>
      </c>
      <c r="H45" s="15" t="s">
        <v>17</v>
      </c>
      <c r="I45" s="17">
        <v>20</v>
      </c>
      <c r="J45" s="17">
        <v>18</v>
      </c>
    </row>
    <row r="46" spans="1:10" ht="26.25" x14ac:dyDescent="0.25">
      <c r="A46" s="13" t="s">
        <v>59</v>
      </c>
      <c r="B46" s="9"/>
      <c r="C46" s="9"/>
      <c r="D46" s="15" t="s">
        <v>60</v>
      </c>
      <c r="E46" s="16"/>
      <c r="F46" s="15"/>
      <c r="G46" s="15"/>
      <c r="H46" s="15"/>
      <c r="I46" s="17">
        <f>I47+I53+I51+I49+I55</f>
        <v>12661</v>
      </c>
      <c r="J46" s="17">
        <f>J47+J53+J51+J49+J55</f>
        <v>166.2</v>
      </c>
    </row>
    <row r="47" spans="1:10" ht="26.25" x14ac:dyDescent="0.25">
      <c r="A47" s="13" t="s">
        <v>61</v>
      </c>
      <c r="B47" s="9"/>
      <c r="C47" s="9"/>
      <c r="D47" s="15" t="s">
        <v>62</v>
      </c>
      <c r="E47" s="16"/>
      <c r="F47" s="15"/>
      <c r="G47" s="15"/>
      <c r="H47" s="15"/>
      <c r="I47" s="17">
        <f>I48</f>
        <v>5</v>
      </c>
      <c r="J47" s="17">
        <f>J48</f>
        <v>0</v>
      </c>
    </row>
    <row r="48" spans="1:10" ht="39" x14ac:dyDescent="0.25">
      <c r="A48" s="13" t="s">
        <v>13</v>
      </c>
      <c r="B48" s="9"/>
      <c r="C48" s="9"/>
      <c r="D48" s="15" t="s">
        <v>62</v>
      </c>
      <c r="E48" s="16" t="s">
        <v>14</v>
      </c>
      <c r="F48" s="15" t="s">
        <v>15</v>
      </c>
      <c r="G48" s="15" t="s">
        <v>58</v>
      </c>
      <c r="H48" s="15" t="s">
        <v>17</v>
      </c>
      <c r="I48" s="17">
        <v>5</v>
      </c>
      <c r="J48" s="17">
        <v>0</v>
      </c>
    </row>
    <row r="49" spans="1:10" ht="26.25" x14ac:dyDescent="0.25">
      <c r="A49" s="13" t="s">
        <v>63</v>
      </c>
      <c r="B49" s="9"/>
      <c r="C49" s="9"/>
      <c r="D49" s="15" t="s">
        <v>64</v>
      </c>
      <c r="E49" s="16"/>
      <c r="F49" s="15"/>
      <c r="G49" s="15"/>
      <c r="H49" s="15"/>
      <c r="I49" s="17">
        <f>I50</f>
        <v>500</v>
      </c>
      <c r="J49" s="17">
        <f>J50</f>
        <v>148.19999999999999</v>
      </c>
    </row>
    <row r="50" spans="1:10" ht="39" x14ac:dyDescent="0.25">
      <c r="A50" s="13" t="s">
        <v>13</v>
      </c>
      <c r="B50" s="9"/>
      <c r="C50" s="9"/>
      <c r="D50" s="15" t="s">
        <v>64</v>
      </c>
      <c r="E50" s="16" t="s">
        <v>14</v>
      </c>
      <c r="F50" s="15" t="s">
        <v>15</v>
      </c>
      <c r="G50" s="15" t="s">
        <v>58</v>
      </c>
      <c r="H50" s="15" t="s">
        <v>17</v>
      </c>
      <c r="I50" s="17">
        <v>500</v>
      </c>
      <c r="J50" s="17">
        <v>148.19999999999999</v>
      </c>
    </row>
    <row r="51" spans="1:10" ht="26.25" x14ac:dyDescent="0.25">
      <c r="A51" s="13" t="s">
        <v>65</v>
      </c>
      <c r="B51" s="9"/>
      <c r="C51" s="9"/>
      <c r="D51" s="15" t="s">
        <v>66</v>
      </c>
      <c r="E51" s="16"/>
      <c r="F51" s="15"/>
      <c r="G51" s="15"/>
      <c r="H51" s="15"/>
      <c r="I51" s="17">
        <f>I52</f>
        <v>15</v>
      </c>
      <c r="J51" s="17">
        <f>J52</f>
        <v>0</v>
      </c>
    </row>
    <row r="52" spans="1:10" ht="39" x14ac:dyDescent="0.25">
      <c r="A52" s="13" t="s">
        <v>13</v>
      </c>
      <c r="B52" s="9"/>
      <c r="C52" s="9"/>
      <c r="D52" s="15" t="s">
        <v>66</v>
      </c>
      <c r="E52" s="16" t="s">
        <v>14</v>
      </c>
      <c r="F52" s="15" t="s">
        <v>15</v>
      </c>
      <c r="G52" s="15" t="s">
        <v>58</v>
      </c>
      <c r="H52" s="15" t="s">
        <v>17</v>
      </c>
      <c r="I52" s="17">
        <v>15</v>
      </c>
      <c r="J52" s="17">
        <v>0</v>
      </c>
    </row>
    <row r="53" spans="1:10" ht="39" x14ac:dyDescent="0.25">
      <c r="A53" s="13" t="s">
        <v>67</v>
      </c>
      <c r="B53" s="9"/>
      <c r="C53" s="9"/>
      <c r="D53" s="15" t="s">
        <v>68</v>
      </c>
      <c r="E53" s="16"/>
      <c r="F53" s="15"/>
      <c r="G53" s="15"/>
      <c r="H53" s="15"/>
      <c r="I53" s="17">
        <f>I54</f>
        <v>12121</v>
      </c>
      <c r="J53" s="17">
        <f>J54</f>
        <v>0</v>
      </c>
    </row>
    <row r="54" spans="1:10" ht="39" x14ac:dyDescent="0.25">
      <c r="A54" s="13" t="s">
        <v>13</v>
      </c>
      <c r="B54" s="9"/>
      <c r="C54" s="9"/>
      <c r="D54" s="15" t="s">
        <v>68</v>
      </c>
      <c r="E54" s="16" t="s">
        <v>14</v>
      </c>
      <c r="F54" s="15" t="s">
        <v>15</v>
      </c>
      <c r="G54" s="15" t="s">
        <v>58</v>
      </c>
      <c r="H54" s="15" t="s">
        <v>17</v>
      </c>
      <c r="I54" s="17">
        <v>12121</v>
      </c>
      <c r="J54" s="17">
        <v>0</v>
      </c>
    </row>
    <row r="55" spans="1:10" ht="39" x14ac:dyDescent="0.25">
      <c r="A55" s="13" t="s">
        <v>69</v>
      </c>
      <c r="B55" s="9"/>
      <c r="C55" s="9"/>
      <c r="D55" s="15" t="s">
        <v>70</v>
      </c>
      <c r="E55" s="16"/>
      <c r="F55" s="15"/>
      <c r="G55" s="15"/>
      <c r="H55" s="15"/>
      <c r="I55" s="17">
        <f>I56</f>
        <v>20</v>
      </c>
      <c r="J55" s="17">
        <f>J56</f>
        <v>18</v>
      </c>
    </row>
    <row r="56" spans="1:10" ht="39" x14ac:dyDescent="0.25">
      <c r="A56" s="13" t="s">
        <v>13</v>
      </c>
      <c r="B56" s="9"/>
      <c r="C56" s="9"/>
      <c r="D56" s="15" t="s">
        <v>70</v>
      </c>
      <c r="E56" s="16" t="s">
        <v>14</v>
      </c>
      <c r="F56" s="15" t="s">
        <v>15</v>
      </c>
      <c r="G56" s="15" t="s">
        <v>58</v>
      </c>
      <c r="H56" s="15" t="s">
        <v>17</v>
      </c>
      <c r="I56" s="17">
        <v>20</v>
      </c>
      <c r="J56" s="17">
        <v>18</v>
      </c>
    </row>
    <row r="57" spans="1:10" x14ac:dyDescent="0.25">
      <c r="A57" s="13" t="s">
        <v>71</v>
      </c>
      <c r="B57" s="9"/>
      <c r="C57" s="9"/>
      <c r="D57" s="15" t="s">
        <v>72</v>
      </c>
      <c r="E57" s="16"/>
      <c r="F57" s="15"/>
      <c r="G57" s="15"/>
      <c r="H57" s="15"/>
      <c r="I57" s="19">
        <f>I58</f>
        <v>3500</v>
      </c>
      <c r="J57" s="19">
        <f>J58</f>
        <v>0</v>
      </c>
    </row>
    <row r="58" spans="1:10" x14ac:dyDescent="0.25">
      <c r="A58" s="13" t="s">
        <v>73</v>
      </c>
      <c r="B58" s="9"/>
      <c r="C58" s="9"/>
      <c r="D58" s="15" t="s">
        <v>74</v>
      </c>
      <c r="E58" s="16"/>
      <c r="F58" s="15"/>
      <c r="G58" s="15"/>
      <c r="H58" s="15"/>
      <c r="I58" s="19">
        <f>I59</f>
        <v>3500</v>
      </c>
      <c r="J58" s="19">
        <f>J59</f>
        <v>0</v>
      </c>
    </row>
    <row r="59" spans="1:10" ht="39" x14ac:dyDescent="0.25">
      <c r="A59" s="13" t="s">
        <v>13</v>
      </c>
      <c r="B59" s="9"/>
      <c r="C59" s="9"/>
      <c r="D59" s="15" t="s">
        <v>74</v>
      </c>
      <c r="E59" s="16" t="s">
        <v>14</v>
      </c>
      <c r="F59" s="15" t="s">
        <v>15</v>
      </c>
      <c r="G59" s="15" t="s">
        <v>58</v>
      </c>
      <c r="H59" s="15" t="s">
        <v>17</v>
      </c>
      <c r="I59" s="19">
        <v>3500</v>
      </c>
      <c r="J59" s="19">
        <v>0</v>
      </c>
    </row>
    <row r="60" spans="1:10" ht="39" x14ac:dyDescent="0.25">
      <c r="A60" s="13" t="s">
        <v>75</v>
      </c>
      <c r="B60" s="14"/>
      <c r="C60" s="14"/>
      <c r="D60" s="15" t="s">
        <v>76</v>
      </c>
      <c r="E60" s="16"/>
      <c r="F60" s="15"/>
      <c r="G60" s="15"/>
      <c r="H60" s="15"/>
      <c r="I60" s="17">
        <f>I61+I63</f>
        <v>2399.3000000000002</v>
      </c>
      <c r="J60" s="17">
        <f>J61+J63</f>
        <v>0</v>
      </c>
    </row>
    <row r="61" spans="1:10" ht="26.25" x14ac:dyDescent="0.25">
      <c r="A61" s="22" t="s">
        <v>77</v>
      </c>
      <c r="B61" s="23"/>
      <c r="C61" s="23"/>
      <c r="D61" s="24" t="s">
        <v>78</v>
      </c>
      <c r="E61" s="25"/>
      <c r="F61" s="24"/>
      <c r="G61" s="15"/>
      <c r="H61" s="15"/>
      <c r="I61" s="19">
        <f t="shared" ref="I61:J61" si="2">I62</f>
        <v>1090</v>
      </c>
      <c r="J61" s="19">
        <f t="shared" si="2"/>
        <v>0</v>
      </c>
    </row>
    <row r="62" spans="1:10" ht="33" customHeight="1" x14ac:dyDescent="0.25">
      <c r="A62" s="18" t="s">
        <v>13</v>
      </c>
      <c r="B62" s="14"/>
      <c r="C62" s="14"/>
      <c r="D62" s="15" t="s">
        <v>78</v>
      </c>
      <c r="E62" s="16" t="s">
        <v>14</v>
      </c>
      <c r="F62" s="15" t="s">
        <v>15</v>
      </c>
      <c r="G62" s="15" t="s">
        <v>58</v>
      </c>
      <c r="H62" s="15" t="s">
        <v>17</v>
      </c>
      <c r="I62" s="19">
        <v>1090</v>
      </c>
      <c r="J62" s="19">
        <v>0</v>
      </c>
    </row>
    <row r="63" spans="1:10" ht="26.25" x14ac:dyDescent="0.25">
      <c r="A63" s="13" t="s">
        <v>79</v>
      </c>
      <c r="B63" s="14"/>
      <c r="C63" s="14"/>
      <c r="D63" s="15" t="s">
        <v>80</v>
      </c>
      <c r="E63" s="16"/>
      <c r="F63" s="15"/>
      <c r="G63" s="15"/>
      <c r="H63" s="15"/>
      <c r="I63" s="19">
        <f>I64</f>
        <v>1309.3</v>
      </c>
      <c r="J63" s="19">
        <f>J64</f>
        <v>0</v>
      </c>
    </row>
    <row r="64" spans="1:10" ht="39" x14ac:dyDescent="0.25">
      <c r="A64" s="13" t="s">
        <v>13</v>
      </c>
      <c r="B64" s="14"/>
      <c r="C64" s="14"/>
      <c r="D64" s="15" t="s">
        <v>80</v>
      </c>
      <c r="E64" s="16" t="s">
        <v>14</v>
      </c>
      <c r="F64" s="15" t="s">
        <v>15</v>
      </c>
      <c r="G64" s="15" t="s">
        <v>16</v>
      </c>
      <c r="H64" s="15" t="s">
        <v>17</v>
      </c>
      <c r="I64" s="19">
        <v>1309.3</v>
      </c>
      <c r="J64" s="19">
        <v>0</v>
      </c>
    </row>
    <row r="65" spans="1:10" ht="39" x14ac:dyDescent="0.25">
      <c r="A65" s="8" t="s">
        <v>81</v>
      </c>
      <c r="B65" s="14"/>
      <c r="C65" s="14"/>
      <c r="D65" s="10" t="s">
        <v>82</v>
      </c>
      <c r="E65" s="11"/>
      <c r="F65" s="10"/>
      <c r="G65" s="10"/>
      <c r="H65" s="10"/>
      <c r="I65" s="12">
        <f>I66+I76+I69</f>
        <v>25036.400000000001</v>
      </c>
      <c r="J65" s="12">
        <f>J66+J76+J69</f>
        <v>4753.7</v>
      </c>
    </row>
    <row r="66" spans="1:10" ht="26.25" x14ac:dyDescent="0.25">
      <c r="A66" s="13" t="s">
        <v>83</v>
      </c>
      <c r="B66" s="14"/>
      <c r="C66" s="14"/>
      <c r="D66" s="15" t="s">
        <v>84</v>
      </c>
      <c r="E66" s="16"/>
      <c r="F66" s="15"/>
      <c r="G66" s="15"/>
      <c r="H66" s="15"/>
      <c r="I66" s="17">
        <f t="shared" ref="I66:J67" si="3">I67</f>
        <v>2807.6</v>
      </c>
      <c r="J66" s="17">
        <f t="shared" si="3"/>
        <v>0</v>
      </c>
    </row>
    <row r="67" spans="1:10" ht="26.25" x14ac:dyDescent="0.25">
      <c r="A67" s="26" t="s">
        <v>85</v>
      </c>
      <c r="B67" s="14"/>
      <c r="C67" s="14"/>
      <c r="D67" s="15" t="s">
        <v>86</v>
      </c>
      <c r="E67" s="16"/>
      <c r="F67" s="15"/>
      <c r="G67" s="15"/>
      <c r="H67" s="15"/>
      <c r="I67" s="17">
        <f t="shared" si="3"/>
        <v>2807.6</v>
      </c>
      <c r="J67" s="17">
        <f t="shared" si="3"/>
        <v>0</v>
      </c>
    </row>
    <row r="68" spans="1:10" ht="26.25" x14ac:dyDescent="0.25">
      <c r="A68" s="13" t="s">
        <v>87</v>
      </c>
      <c r="B68" s="14"/>
      <c r="C68" s="14"/>
      <c r="D68" s="15" t="s">
        <v>86</v>
      </c>
      <c r="E68" s="16" t="s">
        <v>14</v>
      </c>
      <c r="F68" s="15" t="s">
        <v>88</v>
      </c>
      <c r="G68" s="15" t="s">
        <v>58</v>
      </c>
      <c r="H68" s="15" t="s">
        <v>89</v>
      </c>
      <c r="I68" s="19">
        <v>2807.6</v>
      </c>
      <c r="J68" s="19">
        <v>0</v>
      </c>
    </row>
    <row r="69" spans="1:10" ht="26.25" x14ac:dyDescent="0.25">
      <c r="A69" s="13" t="s">
        <v>90</v>
      </c>
      <c r="B69" s="14"/>
      <c r="C69" s="14"/>
      <c r="D69" s="15" t="s">
        <v>91</v>
      </c>
      <c r="E69" s="16"/>
      <c r="F69" s="15"/>
      <c r="G69" s="15"/>
      <c r="H69" s="15"/>
      <c r="I69" s="19">
        <f>I70+I72+I74</f>
        <v>21008.100000000002</v>
      </c>
      <c r="J69" s="19">
        <f>J70+J72+J74</f>
        <v>4093.7</v>
      </c>
    </row>
    <row r="70" spans="1:10" x14ac:dyDescent="0.25">
      <c r="A70" s="13" t="s">
        <v>92</v>
      </c>
      <c r="B70" s="14"/>
      <c r="C70" s="14"/>
      <c r="D70" s="15" t="s">
        <v>93</v>
      </c>
      <c r="E70" s="16"/>
      <c r="F70" s="15"/>
      <c r="G70" s="15"/>
      <c r="H70" s="15"/>
      <c r="I70" s="19">
        <f>I71</f>
        <v>300</v>
      </c>
      <c r="J70" s="19">
        <f>J71</f>
        <v>211.2</v>
      </c>
    </row>
    <row r="71" spans="1:10" ht="33" customHeight="1" x14ac:dyDescent="0.25">
      <c r="A71" s="13" t="s">
        <v>13</v>
      </c>
      <c r="B71" s="14"/>
      <c r="C71" s="14"/>
      <c r="D71" s="15" t="s">
        <v>93</v>
      </c>
      <c r="E71" s="16" t="s">
        <v>14</v>
      </c>
      <c r="F71" s="15" t="s">
        <v>15</v>
      </c>
      <c r="G71" s="15" t="s">
        <v>58</v>
      </c>
      <c r="H71" s="15" t="s">
        <v>17</v>
      </c>
      <c r="I71" s="19">
        <v>300</v>
      </c>
      <c r="J71" s="19">
        <v>211.2</v>
      </c>
    </row>
    <row r="72" spans="1:10" ht="26.25" x14ac:dyDescent="0.25">
      <c r="A72" s="13" t="s">
        <v>94</v>
      </c>
      <c r="B72" s="14"/>
      <c r="C72" s="14"/>
      <c r="D72" s="15" t="s">
        <v>95</v>
      </c>
      <c r="E72" s="16"/>
      <c r="F72" s="15"/>
      <c r="G72" s="15"/>
      <c r="H72" s="15"/>
      <c r="I72" s="19">
        <f>I73</f>
        <v>2590.4</v>
      </c>
      <c r="J72" s="19">
        <f>J73</f>
        <v>1384.5</v>
      </c>
    </row>
    <row r="73" spans="1:10" ht="39" x14ac:dyDescent="0.25">
      <c r="A73" s="13" t="s">
        <v>13</v>
      </c>
      <c r="B73" s="14"/>
      <c r="C73" s="14"/>
      <c r="D73" s="15" t="s">
        <v>95</v>
      </c>
      <c r="E73" s="16" t="s">
        <v>14</v>
      </c>
      <c r="F73" s="15" t="s">
        <v>15</v>
      </c>
      <c r="G73" s="15" t="s">
        <v>58</v>
      </c>
      <c r="H73" s="15" t="s">
        <v>17</v>
      </c>
      <c r="I73" s="19">
        <v>2590.4</v>
      </c>
      <c r="J73" s="19">
        <v>1384.5</v>
      </c>
    </row>
    <row r="74" spans="1:10" ht="26.25" x14ac:dyDescent="0.25">
      <c r="A74" s="13" t="s">
        <v>96</v>
      </c>
      <c r="B74" s="14"/>
      <c r="C74" s="14"/>
      <c r="D74" s="15" t="s">
        <v>97</v>
      </c>
      <c r="E74" s="16"/>
      <c r="F74" s="15"/>
      <c r="G74" s="15"/>
      <c r="H74" s="15"/>
      <c r="I74" s="19">
        <f>I75</f>
        <v>18117.7</v>
      </c>
      <c r="J74" s="19">
        <f>J75</f>
        <v>2498</v>
      </c>
    </row>
    <row r="75" spans="1:10" ht="34.15" customHeight="1" x14ac:dyDescent="0.25">
      <c r="A75" s="13" t="s">
        <v>13</v>
      </c>
      <c r="B75" s="14"/>
      <c r="C75" s="14"/>
      <c r="D75" s="15" t="s">
        <v>97</v>
      </c>
      <c r="E75" s="16" t="s">
        <v>14</v>
      </c>
      <c r="F75" s="15" t="s">
        <v>15</v>
      </c>
      <c r="G75" s="15" t="s">
        <v>58</v>
      </c>
      <c r="H75" s="15" t="s">
        <v>17</v>
      </c>
      <c r="I75" s="19">
        <v>18117.7</v>
      </c>
      <c r="J75" s="19">
        <v>2498</v>
      </c>
    </row>
    <row r="76" spans="1:10" ht="39" x14ac:dyDescent="0.25">
      <c r="A76" s="13" t="s">
        <v>98</v>
      </c>
      <c r="B76" s="14"/>
      <c r="C76" s="14"/>
      <c r="D76" s="15" t="s">
        <v>99</v>
      </c>
      <c r="E76" s="16"/>
      <c r="F76" s="15"/>
      <c r="G76" s="15"/>
      <c r="H76" s="15"/>
      <c r="I76" s="17">
        <f>I77</f>
        <v>1220.7</v>
      </c>
      <c r="J76" s="17">
        <f>J77</f>
        <v>660</v>
      </c>
    </row>
    <row r="77" spans="1:10" ht="39" x14ac:dyDescent="0.25">
      <c r="A77" s="27" t="s">
        <v>100</v>
      </c>
      <c r="B77" s="23"/>
      <c r="C77" s="23"/>
      <c r="D77" s="28" t="s">
        <v>101</v>
      </c>
      <c r="E77" s="16"/>
      <c r="F77" s="15"/>
      <c r="G77" s="15"/>
      <c r="H77" s="15"/>
      <c r="I77" s="17">
        <f>I78</f>
        <v>1220.7</v>
      </c>
      <c r="J77" s="17">
        <f>J78</f>
        <v>660</v>
      </c>
    </row>
    <row r="78" spans="1:10" ht="39" x14ac:dyDescent="0.25">
      <c r="A78" s="26" t="s">
        <v>13</v>
      </c>
      <c r="B78" s="14"/>
      <c r="C78" s="14"/>
      <c r="D78" s="29" t="s">
        <v>101</v>
      </c>
      <c r="E78" s="16" t="s">
        <v>14</v>
      </c>
      <c r="F78" s="15" t="s">
        <v>28</v>
      </c>
      <c r="G78" s="15" t="s">
        <v>15</v>
      </c>
      <c r="H78" s="15" t="s">
        <v>17</v>
      </c>
      <c r="I78" s="17">
        <v>1220.7</v>
      </c>
      <c r="J78" s="17">
        <v>660</v>
      </c>
    </row>
    <row r="79" spans="1:10" ht="50.45" customHeight="1" x14ac:dyDescent="0.25">
      <c r="A79" s="8" t="s">
        <v>102</v>
      </c>
      <c r="B79" s="13" t="s">
        <v>103</v>
      </c>
      <c r="C79" s="13" t="s">
        <v>103</v>
      </c>
      <c r="D79" s="10" t="s">
        <v>104</v>
      </c>
      <c r="E79" s="11"/>
      <c r="F79" s="7"/>
      <c r="G79" s="6"/>
      <c r="H79" s="30"/>
      <c r="I79" s="12">
        <f>I80+I96+I162</f>
        <v>382081.99999999994</v>
      </c>
      <c r="J79" s="12">
        <f>J80+J96+J162</f>
        <v>179240.2</v>
      </c>
    </row>
    <row r="80" spans="1:10" ht="31.15" customHeight="1" x14ac:dyDescent="0.25">
      <c r="A80" s="31" t="s">
        <v>105</v>
      </c>
      <c r="B80" s="13"/>
      <c r="C80" s="13"/>
      <c r="D80" s="32" t="s">
        <v>106</v>
      </c>
      <c r="E80" s="33"/>
      <c r="F80" s="34"/>
      <c r="G80" s="35"/>
      <c r="H80" s="36"/>
      <c r="I80" s="17">
        <f>I81+I89</f>
        <v>86903.8</v>
      </c>
      <c r="J80" s="17">
        <f>J81+J89</f>
        <v>35519.1</v>
      </c>
    </row>
    <row r="81" spans="1:10" ht="51.75" x14ac:dyDescent="0.25">
      <c r="A81" s="13" t="s">
        <v>107</v>
      </c>
      <c r="B81" s="13"/>
      <c r="C81" s="13"/>
      <c r="D81" s="15" t="s">
        <v>108</v>
      </c>
      <c r="E81" s="16"/>
      <c r="F81" s="37"/>
      <c r="G81" s="38"/>
      <c r="H81" s="16"/>
      <c r="I81" s="17">
        <f>I82+I84+I86</f>
        <v>67731.8</v>
      </c>
      <c r="J81" s="17">
        <f>J82+J84+J86</f>
        <v>30428.299999999996</v>
      </c>
    </row>
    <row r="82" spans="1:10" x14ac:dyDescent="0.25">
      <c r="A82" s="13" t="s">
        <v>109</v>
      </c>
      <c r="B82" s="13"/>
      <c r="C82" s="13"/>
      <c r="D82" s="15" t="s">
        <v>110</v>
      </c>
      <c r="E82" s="16"/>
      <c r="F82" s="37"/>
      <c r="G82" s="38"/>
      <c r="H82" s="16"/>
      <c r="I82" s="17">
        <f t="shared" ref="I82:J82" si="4">I83</f>
        <v>11409.9</v>
      </c>
      <c r="J82" s="17">
        <f t="shared" si="4"/>
        <v>4261.2</v>
      </c>
    </row>
    <row r="83" spans="1:10" x14ac:dyDescent="0.25">
      <c r="A83" s="13" t="s">
        <v>111</v>
      </c>
      <c r="B83" s="13"/>
      <c r="C83" s="13"/>
      <c r="D83" s="15" t="s">
        <v>110</v>
      </c>
      <c r="E83" s="16" t="s">
        <v>112</v>
      </c>
      <c r="F83" s="37" t="s">
        <v>113</v>
      </c>
      <c r="G83" s="38" t="s">
        <v>114</v>
      </c>
      <c r="H83" s="16" t="s">
        <v>115</v>
      </c>
      <c r="I83" s="17">
        <v>11409.9</v>
      </c>
      <c r="J83" s="17">
        <v>4261.2</v>
      </c>
    </row>
    <row r="84" spans="1:10" ht="51.75" x14ac:dyDescent="0.25">
      <c r="A84" s="13" t="s">
        <v>116</v>
      </c>
      <c r="B84" s="13"/>
      <c r="C84" s="13"/>
      <c r="D84" s="15" t="s">
        <v>117</v>
      </c>
      <c r="E84" s="16"/>
      <c r="F84" s="37"/>
      <c r="G84" s="38"/>
      <c r="H84" s="16"/>
      <c r="I84" s="17">
        <f>I85</f>
        <v>1191.7</v>
      </c>
      <c r="J84" s="17">
        <f>J85</f>
        <v>577.9</v>
      </c>
    </row>
    <row r="85" spans="1:10" x14ac:dyDescent="0.25">
      <c r="A85" s="13" t="s">
        <v>111</v>
      </c>
      <c r="B85" s="13"/>
      <c r="C85" s="13"/>
      <c r="D85" s="15" t="s">
        <v>117</v>
      </c>
      <c r="E85" s="16" t="s">
        <v>112</v>
      </c>
      <c r="F85" s="37" t="s">
        <v>113</v>
      </c>
      <c r="G85" s="38" t="s">
        <v>114</v>
      </c>
      <c r="H85" s="16" t="s">
        <v>115</v>
      </c>
      <c r="I85" s="17">
        <v>1191.7</v>
      </c>
      <c r="J85" s="17">
        <v>577.9</v>
      </c>
    </row>
    <row r="86" spans="1:10" ht="39" x14ac:dyDescent="0.25">
      <c r="A86" s="13" t="s">
        <v>118</v>
      </c>
      <c r="B86" s="13"/>
      <c r="C86" s="13"/>
      <c r="D86" s="15" t="s">
        <v>119</v>
      </c>
      <c r="E86" s="33"/>
      <c r="F86" s="34"/>
      <c r="G86" s="35"/>
      <c r="H86" s="36"/>
      <c r="I86" s="17">
        <f>I87+I88</f>
        <v>55130.2</v>
      </c>
      <c r="J86" s="17">
        <f>J87+J88</f>
        <v>25589.199999999997</v>
      </c>
    </row>
    <row r="87" spans="1:10" x14ac:dyDescent="0.25">
      <c r="A87" s="13" t="s">
        <v>111</v>
      </c>
      <c r="B87" s="13"/>
      <c r="C87" s="13"/>
      <c r="D87" s="15" t="s">
        <v>119</v>
      </c>
      <c r="E87" s="16" t="s">
        <v>112</v>
      </c>
      <c r="F87" s="37" t="s">
        <v>113</v>
      </c>
      <c r="G87" s="38" t="s">
        <v>114</v>
      </c>
      <c r="H87" s="16" t="s">
        <v>115</v>
      </c>
      <c r="I87" s="17">
        <v>42877.4</v>
      </c>
      <c r="J87" s="17">
        <v>20233.099999999999</v>
      </c>
    </row>
    <row r="88" spans="1:10" x14ac:dyDescent="0.25">
      <c r="A88" s="13" t="s">
        <v>111</v>
      </c>
      <c r="B88" s="13"/>
      <c r="C88" s="13"/>
      <c r="D88" s="15" t="s">
        <v>119</v>
      </c>
      <c r="E88" s="16" t="s">
        <v>112</v>
      </c>
      <c r="F88" s="37" t="s">
        <v>113</v>
      </c>
      <c r="G88" s="38" t="s">
        <v>16</v>
      </c>
      <c r="H88" s="16" t="s">
        <v>115</v>
      </c>
      <c r="I88" s="17">
        <v>12252.8</v>
      </c>
      <c r="J88" s="17">
        <v>5356.1</v>
      </c>
    </row>
    <row r="89" spans="1:10" ht="26.25" x14ac:dyDescent="0.25">
      <c r="A89" s="13" t="s">
        <v>121</v>
      </c>
      <c r="B89" s="13"/>
      <c r="C89" s="13"/>
      <c r="D89" s="15" t="s">
        <v>122</v>
      </c>
      <c r="E89" s="16"/>
      <c r="F89" s="37"/>
      <c r="G89" s="38"/>
      <c r="H89" s="16"/>
      <c r="I89" s="17">
        <f>I90+I94+I92</f>
        <v>19172</v>
      </c>
      <c r="J89" s="17">
        <f>J90+J94+J92</f>
        <v>5090.8</v>
      </c>
    </row>
    <row r="90" spans="1:10" ht="39" x14ac:dyDescent="0.25">
      <c r="A90" s="13" t="s">
        <v>123</v>
      </c>
      <c r="B90" s="13"/>
      <c r="C90" s="13"/>
      <c r="D90" s="15" t="s">
        <v>124</v>
      </c>
      <c r="E90" s="16"/>
      <c r="F90" s="37"/>
      <c r="G90" s="38"/>
      <c r="H90" s="16"/>
      <c r="I90" s="17">
        <f>I91</f>
        <v>814</v>
      </c>
      <c r="J90" s="17">
        <f>J91</f>
        <v>267.89999999999998</v>
      </c>
    </row>
    <row r="91" spans="1:10" x14ac:dyDescent="0.25">
      <c r="A91" s="13" t="s">
        <v>111</v>
      </c>
      <c r="B91" s="13"/>
      <c r="C91" s="13"/>
      <c r="D91" s="15" t="s">
        <v>124</v>
      </c>
      <c r="E91" s="16" t="s">
        <v>112</v>
      </c>
      <c r="F91" s="37" t="s">
        <v>113</v>
      </c>
      <c r="G91" s="38" t="s">
        <v>114</v>
      </c>
      <c r="H91" s="16" t="s">
        <v>115</v>
      </c>
      <c r="I91" s="17">
        <v>814</v>
      </c>
      <c r="J91" s="17">
        <v>267.89999999999998</v>
      </c>
    </row>
    <row r="92" spans="1:10" ht="39" x14ac:dyDescent="0.25">
      <c r="A92" s="13" t="s">
        <v>125</v>
      </c>
      <c r="B92" s="13"/>
      <c r="C92" s="13"/>
      <c r="D92" s="15" t="s">
        <v>126</v>
      </c>
      <c r="E92" s="16"/>
      <c r="F92" s="37"/>
      <c r="G92" s="38"/>
      <c r="H92" s="16"/>
      <c r="I92" s="17">
        <f>I93</f>
        <v>15788</v>
      </c>
      <c r="J92" s="17">
        <f>J93</f>
        <v>4514.8</v>
      </c>
    </row>
    <row r="93" spans="1:10" x14ac:dyDescent="0.25">
      <c r="A93" s="13" t="s">
        <v>111</v>
      </c>
      <c r="B93" s="13"/>
      <c r="C93" s="13"/>
      <c r="D93" s="15" t="s">
        <v>126</v>
      </c>
      <c r="E93" s="16" t="s">
        <v>112</v>
      </c>
      <c r="F93" s="37" t="s">
        <v>113</v>
      </c>
      <c r="G93" s="38" t="s">
        <v>114</v>
      </c>
      <c r="H93" s="16" t="s">
        <v>115</v>
      </c>
      <c r="I93" s="17">
        <v>15788</v>
      </c>
      <c r="J93" s="17">
        <v>4514.8</v>
      </c>
    </row>
    <row r="94" spans="1:10" x14ac:dyDescent="0.25">
      <c r="A94" s="13" t="s">
        <v>109</v>
      </c>
      <c r="B94" s="13"/>
      <c r="C94" s="13"/>
      <c r="D94" s="15" t="s">
        <v>127</v>
      </c>
      <c r="E94" s="16"/>
      <c r="F94" s="37"/>
      <c r="G94" s="38"/>
      <c r="H94" s="16"/>
      <c r="I94" s="17">
        <f>I95</f>
        <v>2570</v>
      </c>
      <c r="J94" s="17">
        <f>J95</f>
        <v>308.10000000000002</v>
      </c>
    </row>
    <row r="95" spans="1:10" x14ac:dyDescent="0.25">
      <c r="A95" s="13" t="s">
        <v>111</v>
      </c>
      <c r="B95" s="13"/>
      <c r="C95" s="13"/>
      <c r="D95" s="15" t="s">
        <v>127</v>
      </c>
      <c r="E95" s="16" t="s">
        <v>112</v>
      </c>
      <c r="F95" s="37" t="s">
        <v>113</v>
      </c>
      <c r="G95" s="38" t="s">
        <v>114</v>
      </c>
      <c r="H95" s="16" t="s">
        <v>115</v>
      </c>
      <c r="I95" s="17">
        <v>2570</v>
      </c>
      <c r="J95" s="17">
        <v>308.10000000000002</v>
      </c>
    </row>
    <row r="96" spans="1:10" ht="31.15" customHeight="1" x14ac:dyDescent="0.25">
      <c r="A96" s="31" t="s">
        <v>128</v>
      </c>
      <c r="B96" s="13" t="s">
        <v>129</v>
      </c>
      <c r="C96" s="13" t="s">
        <v>129</v>
      </c>
      <c r="D96" s="32" t="s">
        <v>130</v>
      </c>
      <c r="E96" s="33"/>
      <c r="F96" s="7"/>
      <c r="G96" s="6"/>
      <c r="H96" s="30"/>
      <c r="I96" s="40">
        <f>I97+I106+I111+I118+I121+I128+I139+I142+I145+I148+I154+I159+I151</f>
        <v>244177.69999999992</v>
      </c>
      <c r="J96" s="40">
        <f>J97+J106+J111+J118+J121+J128+J139+J142+J145+J148+J154+J159+J151</f>
        <v>119147.1</v>
      </c>
    </row>
    <row r="97" spans="1:10" ht="64.5" x14ac:dyDescent="0.25">
      <c r="A97" s="13" t="s">
        <v>131</v>
      </c>
      <c r="B97" s="13"/>
      <c r="C97" s="13"/>
      <c r="D97" s="15" t="s">
        <v>132</v>
      </c>
      <c r="E97" s="33"/>
      <c r="F97" s="7"/>
      <c r="G97" s="6"/>
      <c r="H97" s="30"/>
      <c r="I97" s="17">
        <f>I100+I102+I104+I98</f>
        <v>173426.59999999998</v>
      </c>
      <c r="J97" s="17">
        <f>J100+J102+J104+J98</f>
        <v>91332.3</v>
      </c>
    </row>
    <row r="98" spans="1:10" ht="141" x14ac:dyDescent="0.25">
      <c r="A98" s="13" t="s">
        <v>133</v>
      </c>
      <c r="B98" s="13"/>
      <c r="C98" s="13"/>
      <c r="D98" s="15" t="s">
        <v>134</v>
      </c>
      <c r="E98" s="33"/>
      <c r="F98" s="7"/>
      <c r="G98" s="6"/>
      <c r="H98" s="30"/>
      <c r="I98" s="17">
        <f>I99</f>
        <v>8714.2999999999993</v>
      </c>
      <c r="J98" s="17">
        <f>J99</f>
        <v>4357.1000000000004</v>
      </c>
    </row>
    <row r="99" spans="1:10" x14ac:dyDescent="0.25">
      <c r="A99" s="13" t="s">
        <v>111</v>
      </c>
      <c r="B99" s="13"/>
      <c r="C99" s="13"/>
      <c r="D99" s="15" t="s">
        <v>134</v>
      </c>
      <c r="E99" s="16" t="s">
        <v>112</v>
      </c>
      <c r="F99" s="37" t="s">
        <v>113</v>
      </c>
      <c r="G99" s="38" t="s">
        <v>16</v>
      </c>
      <c r="H99" s="16" t="s">
        <v>115</v>
      </c>
      <c r="I99" s="17">
        <v>8714.2999999999993</v>
      </c>
      <c r="J99" s="17">
        <v>4357.1000000000004</v>
      </c>
    </row>
    <row r="100" spans="1:10" ht="39" x14ac:dyDescent="0.25">
      <c r="A100" s="13" t="s">
        <v>135</v>
      </c>
      <c r="B100" s="13"/>
      <c r="C100" s="13"/>
      <c r="D100" s="15" t="s">
        <v>136</v>
      </c>
      <c r="E100" s="16"/>
      <c r="F100" s="37"/>
      <c r="G100" s="38"/>
      <c r="H100" s="16"/>
      <c r="I100" s="17">
        <f t="shared" ref="I100:J100" si="5">I101</f>
        <v>119531.9</v>
      </c>
      <c r="J100" s="17">
        <f t="shared" si="5"/>
        <v>64774.2</v>
      </c>
    </row>
    <row r="101" spans="1:10" x14ac:dyDescent="0.25">
      <c r="A101" s="13" t="s">
        <v>111</v>
      </c>
      <c r="B101" s="13"/>
      <c r="C101" s="13"/>
      <c r="D101" s="15" t="s">
        <v>136</v>
      </c>
      <c r="E101" s="16" t="s">
        <v>112</v>
      </c>
      <c r="F101" s="37" t="s">
        <v>113</v>
      </c>
      <c r="G101" s="38" t="s">
        <v>16</v>
      </c>
      <c r="H101" s="16" t="s">
        <v>115</v>
      </c>
      <c r="I101" s="17">
        <v>119531.9</v>
      </c>
      <c r="J101" s="17">
        <v>64774.2</v>
      </c>
    </row>
    <row r="102" spans="1:10" ht="26.25" x14ac:dyDescent="0.25">
      <c r="A102" s="13" t="s">
        <v>137</v>
      </c>
      <c r="B102" s="13"/>
      <c r="C102" s="13"/>
      <c r="D102" s="15" t="s">
        <v>138</v>
      </c>
      <c r="E102" s="16"/>
      <c r="F102" s="37"/>
      <c r="G102" s="38"/>
      <c r="H102" s="16"/>
      <c r="I102" s="17">
        <f t="shared" ref="I102:J102" si="6">I103</f>
        <v>42103</v>
      </c>
      <c r="J102" s="17">
        <f t="shared" si="6"/>
        <v>20444.2</v>
      </c>
    </row>
    <row r="103" spans="1:10" x14ac:dyDescent="0.25">
      <c r="A103" s="13" t="s">
        <v>111</v>
      </c>
      <c r="B103" s="13"/>
      <c r="C103" s="13"/>
      <c r="D103" s="15" t="s">
        <v>138</v>
      </c>
      <c r="E103" s="16" t="s">
        <v>112</v>
      </c>
      <c r="F103" s="37" t="s">
        <v>113</v>
      </c>
      <c r="G103" s="38" t="s">
        <v>16</v>
      </c>
      <c r="H103" s="16" t="s">
        <v>115</v>
      </c>
      <c r="I103" s="17">
        <v>42103</v>
      </c>
      <c r="J103" s="17">
        <v>20444.2</v>
      </c>
    </row>
    <row r="104" spans="1:10" ht="51.75" x14ac:dyDescent="0.25">
      <c r="A104" s="13" t="s">
        <v>116</v>
      </c>
      <c r="B104" s="13"/>
      <c r="C104" s="13"/>
      <c r="D104" s="15" t="s">
        <v>139</v>
      </c>
      <c r="E104" s="16"/>
      <c r="F104" s="37"/>
      <c r="G104" s="38"/>
      <c r="H104" s="16"/>
      <c r="I104" s="17">
        <f t="shared" ref="I104:J104" si="7">I105</f>
        <v>3077.4</v>
      </c>
      <c r="J104" s="17">
        <f t="shared" si="7"/>
        <v>1756.8</v>
      </c>
    </row>
    <row r="105" spans="1:10" x14ac:dyDescent="0.25">
      <c r="A105" s="13" t="s">
        <v>111</v>
      </c>
      <c r="B105" s="13"/>
      <c r="C105" s="13"/>
      <c r="D105" s="15" t="s">
        <v>139</v>
      </c>
      <c r="E105" s="16" t="s">
        <v>112</v>
      </c>
      <c r="F105" s="37" t="s">
        <v>113</v>
      </c>
      <c r="G105" s="38" t="s">
        <v>16</v>
      </c>
      <c r="H105" s="16" t="s">
        <v>115</v>
      </c>
      <c r="I105" s="17">
        <v>3077.4</v>
      </c>
      <c r="J105" s="17">
        <v>1756.8</v>
      </c>
    </row>
    <row r="106" spans="1:10" ht="39" x14ac:dyDescent="0.25">
      <c r="A106" s="13" t="s">
        <v>140</v>
      </c>
      <c r="B106" s="13"/>
      <c r="C106" s="13"/>
      <c r="D106" s="15" t="s">
        <v>141</v>
      </c>
      <c r="E106" s="16"/>
      <c r="F106" s="37"/>
      <c r="G106" s="38"/>
      <c r="H106" s="16"/>
      <c r="I106" s="17">
        <f>I107+I109</f>
        <v>13264.3</v>
      </c>
      <c r="J106" s="17">
        <f>J107+J109</f>
        <v>6027.1</v>
      </c>
    </row>
    <row r="107" spans="1:10" ht="77.25" x14ac:dyDescent="0.25">
      <c r="A107" s="39" t="s">
        <v>120</v>
      </c>
      <c r="B107" s="13"/>
      <c r="C107" s="13"/>
      <c r="D107" s="15" t="s">
        <v>142</v>
      </c>
      <c r="E107" s="16"/>
      <c r="F107" s="37"/>
      <c r="G107" s="38"/>
      <c r="H107" s="16"/>
      <c r="I107" s="17">
        <f t="shared" ref="I107:J107" si="8">I108</f>
        <v>5753.3</v>
      </c>
      <c r="J107" s="17">
        <f t="shared" si="8"/>
        <v>1854.3</v>
      </c>
    </row>
    <row r="108" spans="1:10" x14ac:dyDescent="0.25">
      <c r="A108" s="13" t="s">
        <v>111</v>
      </c>
      <c r="B108" s="13"/>
      <c r="C108" s="13"/>
      <c r="D108" s="15" t="s">
        <v>142</v>
      </c>
      <c r="E108" s="16" t="s">
        <v>112</v>
      </c>
      <c r="F108" s="37" t="s">
        <v>113</v>
      </c>
      <c r="G108" s="38" t="s">
        <v>16</v>
      </c>
      <c r="H108" s="16" t="s">
        <v>115</v>
      </c>
      <c r="I108" s="17">
        <v>5753.3</v>
      </c>
      <c r="J108" s="17">
        <v>1854.3</v>
      </c>
    </row>
    <row r="109" spans="1:10" ht="51.75" x14ac:dyDescent="0.25">
      <c r="A109" s="13" t="s">
        <v>143</v>
      </c>
      <c r="B109" s="13"/>
      <c r="C109" s="13"/>
      <c r="D109" s="15" t="s">
        <v>144</v>
      </c>
      <c r="E109" s="16"/>
      <c r="F109" s="37"/>
      <c r="G109" s="38"/>
      <c r="H109" s="16"/>
      <c r="I109" s="17">
        <f>I110</f>
        <v>7511</v>
      </c>
      <c r="J109" s="17">
        <f>J110</f>
        <v>4172.8</v>
      </c>
    </row>
    <row r="110" spans="1:10" x14ac:dyDescent="0.25">
      <c r="A110" s="13" t="s">
        <v>111</v>
      </c>
      <c r="B110" s="13"/>
      <c r="C110" s="13"/>
      <c r="D110" s="15" t="s">
        <v>144</v>
      </c>
      <c r="E110" s="16" t="s">
        <v>112</v>
      </c>
      <c r="F110" s="37" t="s">
        <v>113</v>
      </c>
      <c r="G110" s="38" t="s">
        <v>16</v>
      </c>
      <c r="H110" s="16" t="s">
        <v>115</v>
      </c>
      <c r="I110" s="17">
        <v>7511</v>
      </c>
      <c r="J110" s="17">
        <v>4172.8</v>
      </c>
    </row>
    <row r="111" spans="1:10" ht="64.5" x14ac:dyDescent="0.25">
      <c r="A111" s="13" t="s">
        <v>145</v>
      </c>
      <c r="B111" s="13"/>
      <c r="C111" s="13"/>
      <c r="D111" s="15" t="s">
        <v>146</v>
      </c>
      <c r="E111" s="16"/>
      <c r="F111" s="37"/>
      <c r="G111" s="38"/>
      <c r="H111" s="16"/>
      <c r="I111" s="17">
        <f>I116+I112</f>
        <v>1536.4</v>
      </c>
      <c r="J111" s="17">
        <f>J116+J112</f>
        <v>764.7</v>
      </c>
    </row>
    <row r="112" spans="1:10" ht="64.5" x14ac:dyDescent="0.25">
      <c r="A112" s="13" t="s">
        <v>147</v>
      </c>
      <c r="B112" s="13"/>
      <c r="C112" s="13"/>
      <c r="D112" s="15" t="s">
        <v>148</v>
      </c>
      <c r="E112" s="16"/>
      <c r="F112" s="37"/>
      <c r="G112" s="38"/>
      <c r="H112" s="16"/>
      <c r="I112" s="17">
        <f>I113+I114+I115</f>
        <v>1117.8</v>
      </c>
      <c r="J112" s="17">
        <f>J113+J114+J115</f>
        <v>624.70000000000005</v>
      </c>
    </row>
    <row r="113" spans="1:10" ht="39" x14ac:dyDescent="0.25">
      <c r="A113" s="13" t="s">
        <v>13</v>
      </c>
      <c r="B113" s="13"/>
      <c r="C113" s="13"/>
      <c r="D113" s="15" t="s">
        <v>148</v>
      </c>
      <c r="E113" s="16" t="s">
        <v>112</v>
      </c>
      <c r="F113" s="37" t="s">
        <v>113</v>
      </c>
      <c r="G113" s="38" t="s">
        <v>16</v>
      </c>
      <c r="H113" s="41" t="s">
        <v>17</v>
      </c>
      <c r="I113" s="17">
        <v>1</v>
      </c>
      <c r="J113" s="17">
        <v>0.8</v>
      </c>
    </row>
    <row r="114" spans="1:10" ht="26.25" x14ac:dyDescent="0.25">
      <c r="A114" s="13" t="s">
        <v>87</v>
      </c>
      <c r="B114" s="13"/>
      <c r="C114" s="13"/>
      <c r="D114" s="15" t="s">
        <v>148</v>
      </c>
      <c r="E114" s="16" t="s">
        <v>112</v>
      </c>
      <c r="F114" s="37" t="s">
        <v>113</v>
      </c>
      <c r="G114" s="38" t="s">
        <v>16</v>
      </c>
      <c r="H114" s="41" t="s">
        <v>89</v>
      </c>
      <c r="I114" s="17">
        <v>100</v>
      </c>
      <c r="J114" s="17">
        <v>75.2</v>
      </c>
    </row>
    <row r="115" spans="1:10" x14ac:dyDescent="0.25">
      <c r="A115" s="13" t="s">
        <v>111</v>
      </c>
      <c r="B115" s="13"/>
      <c r="C115" s="13"/>
      <c r="D115" s="15" t="s">
        <v>148</v>
      </c>
      <c r="E115" s="16" t="s">
        <v>112</v>
      </c>
      <c r="F115" s="37" t="s">
        <v>113</v>
      </c>
      <c r="G115" s="38" t="s">
        <v>16</v>
      </c>
      <c r="H115" s="15" t="s">
        <v>115</v>
      </c>
      <c r="I115" s="17">
        <v>1016.8</v>
      </c>
      <c r="J115" s="17">
        <v>548.70000000000005</v>
      </c>
    </row>
    <row r="116" spans="1:10" ht="77.25" x14ac:dyDescent="0.25">
      <c r="A116" s="39" t="s">
        <v>120</v>
      </c>
      <c r="B116" s="13"/>
      <c r="C116" s="13"/>
      <c r="D116" s="15" t="s">
        <v>149</v>
      </c>
      <c r="E116" s="16"/>
      <c r="F116" s="37"/>
      <c r="G116" s="38"/>
      <c r="H116" s="16"/>
      <c r="I116" s="17">
        <f>I117</f>
        <v>418.6</v>
      </c>
      <c r="J116" s="17">
        <f>J117</f>
        <v>140</v>
      </c>
    </row>
    <row r="117" spans="1:10" x14ac:dyDescent="0.25">
      <c r="A117" s="13" t="s">
        <v>111</v>
      </c>
      <c r="B117" s="13"/>
      <c r="C117" s="13"/>
      <c r="D117" s="15" t="s">
        <v>149</v>
      </c>
      <c r="E117" s="16" t="s">
        <v>112</v>
      </c>
      <c r="F117" s="37" t="s">
        <v>113</v>
      </c>
      <c r="G117" s="38" t="s">
        <v>16</v>
      </c>
      <c r="H117" s="16" t="s">
        <v>115</v>
      </c>
      <c r="I117" s="17">
        <v>418.6</v>
      </c>
      <c r="J117" s="17">
        <v>140</v>
      </c>
    </row>
    <row r="118" spans="1:10" ht="87" customHeight="1" x14ac:dyDescent="0.25">
      <c r="A118" s="13" t="s">
        <v>150</v>
      </c>
      <c r="B118" s="13" t="s">
        <v>151</v>
      </c>
      <c r="C118" s="13" t="s">
        <v>151</v>
      </c>
      <c r="D118" s="15" t="s">
        <v>152</v>
      </c>
      <c r="E118" s="16"/>
      <c r="F118" s="37"/>
      <c r="G118" s="38"/>
      <c r="H118" s="16"/>
      <c r="I118" s="17">
        <f>I120</f>
        <v>2518.6</v>
      </c>
      <c r="J118" s="17">
        <f>J120</f>
        <v>1007.9</v>
      </c>
    </row>
    <row r="119" spans="1:10" ht="77.25" x14ac:dyDescent="0.25">
      <c r="A119" s="39" t="s">
        <v>120</v>
      </c>
      <c r="B119" s="13"/>
      <c r="C119" s="13"/>
      <c r="D119" s="15" t="s">
        <v>153</v>
      </c>
      <c r="E119" s="16"/>
      <c r="F119" s="37"/>
      <c r="G119" s="38"/>
      <c r="H119" s="16"/>
      <c r="I119" s="17">
        <f>I120</f>
        <v>2518.6</v>
      </c>
      <c r="J119" s="17">
        <f>J120</f>
        <v>1007.9</v>
      </c>
    </row>
    <row r="120" spans="1:10" x14ac:dyDescent="0.25">
      <c r="A120" s="13" t="s">
        <v>111</v>
      </c>
      <c r="B120" s="13"/>
      <c r="C120" s="13"/>
      <c r="D120" s="15" t="s">
        <v>153</v>
      </c>
      <c r="E120" s="16" t="s">
        <v>112</v>
      </c>
      <c r="F120" s="37" t="s">
        <v>88</v>
      </c>
      <c r="G120" s="38" t="s">
        <v>58</v>
      </c>
      <c r="H120" s="16" t="s">
        <v>115</v>
      </c>
      <c r="I120" s="17">
        <v>2518.6</v>
      </c>
      <c r="J120" s="17">
        <v>1007.9</v>
      </c>
    </row>
    <row r="121" spans="1:10" ht="39" x14ac:dyDescent="0.25">
      <c r="A121" s="13" t="s">
        <v>154</v>
      </c>
      <c r="B121" s="13"/>
      <c r="C121" s="13"/>
      <c r="D121" s="15" t="s">
        <v>155</v>
      </c>
      <c r="E121" s="16"/>
      <c r="F121" s="37"/>
      <c r="G121" s="38"/>
      <c r="H121" s="16"/>
      <c r="I121" s="17">
        <f>I122+I124+I126</f>
        <v>5331.2999999999993</v>
      </c>
      <c r="J121" s="17">
        <f>J122+J124+J126</f>
        <v>2942.6</v>
      </c>
    </row>
    <row r="122" spans="1:10" x14ac:dyDescent="0.25">
      <c r="A122" s="13" t="s">
        <v>156</v>
      </c>
      <c r="B122" s="13"/>
      <c r="C122" s="13"/>
      <c r="D122" s="15" t="s">
        <v>157</v>
      </c>
      <c r="E122" s="16"/>
      <c r="F122" s="37"/>
      <c r="G122" s="38"/>
      <c r="H122" s="16"/>
      <c r="I122" s="17">
        <f t="shared" ref="I122:J122" si="9">I123</f>
        <v>2504.6</v>
      </c>
      <c r="J122" s="17">
        <f t="shared" si="9"/>
        <v>1721.6</v>
      </c>
    </row>
    <row r="123" spans="1:10" x14ac:dyDescent="0.25">
      <c r="A123" s="13" t="s">
        <v>111</v>
      </c>
      <c r="B123" s="13"/>
      <c r="C123" s="13"/>
      <c r="D123" s="15" t="s">
        <v>157</v>
      </c>
      <c r="E123" s="16" t="s">
        <v>112</v>
      </c>
      <c r="F123" s="37" t="s">
        <v>113</v>
      </c>
      <c r="G123" s="38" t="s">
        <v>58</v>
      </c>
      <c r="H123" s="16" t="s">
        <v>115</v>
      </c>
      <c r="I123" s="17">
        <v>2504.6</v>
      </c>
      <c r="J123" s="17">
        <v>1721.6</v>
      </c>
    </row>
    <row r="124" spans="1:10" ht="51.75" x14ac:dyDescent="0.25">
      <c r="A124" s="13" t="s">
        <v>116</v>
      </c>
      <c r="B124" s="13"/>
      <c r="C124" s="13"/>
      <c r="D124" s="15" t="s">
        <v>158</v>
      </c>
      <c r="E124" s="16"/>
      <c r="F124" s="37"/>
      <c r="G124" s="38"/>
      <c r="H124" s="16"/>
      <c r="I124" s="17">
        <f>I125</f>
        <v>2676.7</v>
      </c>
      <c r="J124" s="17">
        <f>J125</f>
        <v>1130.5</v>
      </c>
    </row>
    <row r="125" spans="1:10" x14ac:dyDescent="0.25">
      <c r="A125" s="13" t="s">
        <v>111</v>
      </c>
      <c r="B125" s="13"/>
      <c r="C125" s="13"/>
      <c r="D125" s="15" t="s">
        <v>158</v>
      </c>
      <c r="E125" s="16" t="s">
        <v>112</v>
      </c>
      <c r="F125" s="37" t="s">
        <v>113</v>
      </c>
      <c r="G125" s="38" t="s">
        <v>58</v>
      </c>
      <c r="H125" s="16" t="s">
        <v>115</v>
      </c>
      <c r="I125" s="17">
        <v>2676.7</v>
      </c>
      <c r="J125" s="17">
        <v>1130.5</v>
      </c>
    </row>
    <row r="126" spans="1:10" ht="26.25" x14ac:dyDescent="0.25">
      <c r="A126" s="13" t="s">
        <v>159</v>
      </c>
      <c r="B126" s="13"/>
      <c r="C126" s="13"/>
      <c r="D126" s="15" t="s">
        <v>160</v>
      </c>
      <c r="E126" s="16"/>
      <c r="F126" s="37"/>
      <c r="G126" s="38"/>
      <c r="H126" s="16"/>
      <c r="I126" s="17">
        <f>I127</f>
        <v>150</v>
      </c>
      <c r="J126" s="17">
        <f>J127</f>
        <v>90.5</v>
      </c>
    </row>
    <row r="127" spans="1:10" x14ac:dyDescent="0.25">
      <c r="A127" s="13" t="s">
        <v>111</v>
      </c>
      <c r="B127" s="13"/>
      <c r="C127" s="13"/>
      <c r="D127" s="15" t="s">
        <v>160</v>
      </c>
      <c r="E127" s="16" t="s">
        <v>112</v>
      </c>
      <c r="F127" s="37" t="s">
        <v>113</v>
      </c>
      <c r="G127" s="38" t="s">
        <v>58</v>
      </c>
      <c r="H127" s="16" t="s">
        <v>115</v>
      </c>
      <c r="I127" s="17">
        <v>150</v>
      </c>
      <c r="J127" s="17">
        <v>90.5</v>
      </c>
    </row>
    <row r="128" spans="1:10" ht="26.25" x14ac:dyDescent="0.25">
      <c r="A128" s="13" t="s">
        <v>161</v>
      </c>
      <c r="B128" s="13"/>
      <c r="C128" s="13"/>
      <c r="D128" s="15" t="s">
        <v>162</v>
      </c>
      <c r="E128" s="16"/>
      <c r="F128" s="37"/>
      <c r="G128" s="38"/>
      <c r="H128" s="16"/>
      <c r="I128" s="17">
        <f>I129+I131+I133+I135+I137</f>
        <v>32044.400000000001</v>
      </c>
      <c r="J128" s="17">
        <f>J129+J131+J133+J135+J137</f>
        <v>5878.9999999999991</v>
      </c>
    </row>
    <row r="129" spans="1:10" ht="26.25" x14ac:dyDescent="0.25">
      <c r="A129" s="13" t="s">
        <v>137</v>
      </c>
      <c r="B129" s="13"/>
      <c r="C129" s="13"/>
      <c r="D129" s="15" t="s">
        <v>163</v>
      </c>
      <c r="E129" s="33"/>
      <c r="F129" s="37"/>
      <c r="G129" s="38"/>
      <c r="H129" s="16"/>
      <c r="I129" s="17">
        <f>I130</f>
        <v>14892.5</v>
      </c>
      <c r="J129" s="17">
        <f>J130</f>
        <v>3966.2</v>
      </c>
    </row>
    <row r="130" spans="1:10" x14ac:dyDescent="0.25">
      <c r="A130" s="13" t="s">
        <v>111</v>
      </c>
      <c r="B130" s="13"/>
      <c r="C130" s="13"/>
      <c r="D130" s="15" t="s">
        <v>163</v>
      </c>
      <c r="E130" s="16" t="s">
        <v>112</v>
      </c>
      <c r="F130" s="37" t="s">
        <v>113</v>
      </c>
      <c r="G130" s="38" t="s">
        <v>16</v>
      </c>
      <c r="H130" s="30">
        <v>610</v>
      </c>
      <c r="I130" s="17">
        <v>14892.5</v>
      </c>
      <c r="J130" s="17">
        <v>3966.2</v>
      </c>
    </row>
    <row r="131" spans="1:10" ht="26.25" x14ac:dyDescent="0.25">
      <c r="A131" s="13" t="s">
        <v>164</v>
      </c>
      <c r="B131" s="13"/>
      <c r="C131" s="13"/>
      <c r="D131" s="15" t="s">
        <v>165</v>
      </c>
      <c r="E131" s="16"/>
      <c r="F131" s="37"/>
      <c r="G131" s="38"/>
      <c r="H131" s="16"/>
      <c r="I131" s="17">
        <f>I132</f>
        <v>3798</v>
      </c>
      <c r="J131" s="17">
        <f>J132</f>
        <v>1136.0999999999999</v>
      </c>
    </row>
    <row r="132" spans="1:10" x14ac:dyDescent="0.25">
      <c r="A132" s="13" t="s">
        <v>111</v>
      </c>
      <c r="B132" s="13"/>
      <c r="C132" s="13"/>
      <c r="D132" s="15" t="s">
        <v>165</v>
      </c>
      <c r="E132" s="16" t="s">
        <v>112</v>
      </c>
      <c r="F132" s="37" t="s">
        <v>166</v>
      </c>
      <c r="G132" s="38" t="s">
        <v>167</v>
      </c>
      <c r="H132" s="16" t="s">
        <v>115</v>
      </c>
      <c r="I132" s="17">
        <v>3798</v>
      </c>
      <c r="J132" s="17">
        <v>1136.0999999999999</v>
      </c>
    </row>
    <row r="133" spans="1:10" x14ac:dyDescent="0.25">
      <c r="A133" s="13" t="s">
        <v>156</v>
      </c>
      <c r="B133" s="13"/>
      <c r="C133" s="13"/>
      <c r="D133" s="15" t="s">
        <v>168</v>
      </c>
      <c r="E133" s="16"/>
      <c r="F133" s="37"/>
      <c r="G133" s="38"/>
      <c r="H133" s="16"/>
      <c r="I133" s="17">
        <f>I134</f>
        <v>380</v>
      </c>
      <c r="J133" s="17">
        <f>J134</f>
        <v>116.7</v>
      </c>
    </row>
    <row r="134" spans="1:10" x14ac:dyDescent="0.25">
      <c r="A134" s="13" t="s">
        <v>111</v>
      </c>
      <c r="B134" s="13"/>
      <c r="C134" s="13"/>
      <c r="D134" s="15" t="s">
        <v>168</v>
      </c>
      <c r="E134" s="16" t="s">
        <v>112</v>
      </c>
      <c r="F134" s="37" t="s">
        <v>113</v>
      </c>
      <c r="G134" s="38" t="s">
        <v>58</v>
      </c>
      <c r="H134" s="16" t="s">
        <v>115</v>
      </c>
      <c r="I134" s="17">
        <v>380</v>
      </c>
      <c r="J134" s="17">
        <v>116.7</v>
      </c>
    </row>
    <row r="135" spans="1:10" ht="51.75" x14ac:dyDescent="0.25">
      <c r="A135" s="13" t="s">
        <v>169</v>
      </c>
      <c r="B135" s="13"/>
      <c r="C135" s="13"/>
      <c r="D135" s="15" t="s">
        <v>170</v>
      </c>
      <c r="E135" s="16"/>
      <c r="F135" s="37"/>
      <c r="G135" s="38"/>
      <c r="H135" s="16"/>
      <c r="I135" s="17">
        <f>I136</f>
        <v>3790.2</v>
      </c>
      <c r="J135" s="17">
        <f>J136</f>
        <v>660</v>
      </c>
    </row>
    <row r="136" spans="1:10" x14ac:dyDescent="0.25">
      <c r="A136" s="13" t="s">
        <v>111</v>
      </c>
      <c r="B136" s="13"/>
      <c r="C136" s="13"/>
      <c r="D136" s="15" t="s">
        <v>170</v>
      </c>
      <c r="E136" s="16" t="s">
        <v>112</v>
      </c>
      <c r="F136" s="37" t="s">
        <v>113</v>
      </c>
      <c r="G136" s="38" t="s">
        <v>16</v>
      </c>
      <c r="H136" s="16" t="s">
        <v>115</v>
      </c>
      <c r="I136" s="17">
        <v>3790.2</v>
      </c>
      <c r="J136" s="17">
        <v>660</v>
      </c>
    </row>
    <row r="137" spans="1:10" ht="26.25" x14ac:dyDescent="0.25">
      <c r="A137" s="13" t="s">
        <v>171</v>
      </c>
      <c r="B137" s="13"/>
      <c r="C137" s="13"/>
      <c r="D137" s="15" t="s">
        <v>172</v>
      </c>
      <c r="E137" s="16"/>
      <c r="F137" s="37"/>
      <c r="G137" s="38"/>
      <c r="H137" s="16"/>
      <c r="I137" s="17">
        <f>I138</f>
        <v>9183.7000000000007</v>
      </c>
      <c r="J137" s="17">
        <f>J138</f>
        <v>0</v>
      </c>
    </row>
    <row r="138" spans="1:10" x14ac:dyDescent="0.25">
      <c r="A138" s="42" t="s">
        <v>111</v>
      </c>
      <c r="B138" s="13"/>
      <c r="C138" s="13"/>
      <c r="D138" s="15" t="s">
        <v>172</v>
      </c>
      <c r="E138" s="16" t="s">
        <v>112</v>
      </c>
      <c r="F138" s="37" t="s">
        <v>113</v>
      </c>
      <c r="G138" s="38" t="s">
        <v>16</v>
      </c>
      <c r="H138" s="16" t="s">
        <v>115</v>
      </c>
      <c r="I138" s="17">
        <v>9183.7000000000007</v>
      </c>
      <c r="J138" s="17">
        <v>0</v>
      </c>
    </row>
    <row r="139" spans="1:10" ht="51.75" x14ac:dyDescent="0.25">
      <c r="A139" s="13" t="s">
        <v>173</v>
      </c>
      <c r="B139" s="13"/>
      <c r="C139" s="13"/>
      <c r="D139" s="15" t="s">
        <v>174</v>
      </c>
      <c r="E139" s="16"/>
      <c r="F139" s="37"/>
      <c r="G139" s="38"/>
      <c r="H139" s="16"/>
      <c r="I139" s="17">
        <f>I140</f>
        <v>2330</v>
      </c>
      <c r="J139" s="17">
        <f>J140</f>
        <v>1068.9000000000001</v>
      </c>
    </row>
    <row r="140" spans="1:10" ht="51.75" x14ac:dyDescent="0.25">
      <c r="A140" s="13" t="s">
        <v>175</v>
      </c>
      <c r="B140" s="13"/>
      <c r="C140" s="13"/>
      <c r="D140" s="15" t="s">
        <v>176</v>
      </c>
      <c r="E140" s="16"/>
      <c r="F140" s="37"/>
      <c r="G140" s="38"/>
      <c r="H140" s="16"/>
      <c r="I140" s="17">
        <f t="shared" ref="I140:J140" si="10">I141</f>
        <v>2330</v>
      </c>
      <c r="J140" s="17">
        <f t="shared" si="10"/>
        <v>1068.9000000000001</v>
      </c>
    </row>
    <row r="141" spans="1:10" ht="39" x14ac:dyDescent="0.25">
      <c r="A141" s="13" t="s">
        <v>177</v>
      </c>
      <c r="B141" s="13"/>
      <c r="C141" s="13"/>
      <c r="D141" s="15" t="s">
        <v>176</v>
      </c>
      <c r="E141" s="16" t="s">
        <v>112</v>
      </c>
      <c r="F141" s="37" t="s">
        <v>113</v>
      </c>
      <c r="G141" s="38" t="s">
        <v>58</v>
      </c>
      <c r="H141" s="16" t="s">
        <v>178</v>
      </c>
      <c r="I141" s="17">
        <v>2330</v>
      </c>
      <c r="J141" s="17">
        <v>1068.9000000000001</v>
      </c>
    </row>
    <row r="142" spans="1:10" ht="39" x14ac:dyDescent="0.25">
      <c r="A142" s="13" t="s">
        <v>179</v>
      </c>
      <c r="B142" s="14"/>
      <c r="C142" s="14"/>
      <c r="D142" s="43" t="s">
        <v>180</v>
      </c>
      <c r="E142" s="14"/>
      <c r="F142" s="14"/>
      <c r="G142" s="14"/>
      <c r="H142" s="43"/>
      <c r="I142" s="44">
        <f>I143</f>
        <v>200</v>
      </c>
      <c r="J142" s="44">
        <f>J143</f>
        <v>75.7</v>
      </c>
    </row>
    <row r="143" spans="1:10" ht="21.6" customHeight="1" x14ac:dyDescent="0.25">
      <c r="A143" s="13" t="s">
        <v>181</v>
      </c>
      <c r="B143" s="13" t="s">
        <v>111</v>
      </c>
      <c r="C143" s="13" t="s">
        <v>111</v>
      </c>
      <c r="D143" s="15" t="s">
        <v>182</v>
      </c>
      <c r="E143" s="16"/>
      <c r="F143" s="37"/>
      <c r="G143" s="38"/>
      <c r="H143" s="16"/>
      <c r="I143" s="17">
        <f t="shared" ref="I143:J143" si="11">I144</f>
        <v>200</v>
      </c>
      <c r="J143" s="17">
        <f t="shared" si="11"/>
        <v>75.7</v>
      </c>
    </row>
    <row r="144" spans="1:10" x14ac:dyDescent="0.25">
      <c r="A144" s="13" t="s">
        <v>111</v>
      </c>
      <c r="B144" s="13"/>
      <c r="C144" s="13"/>
      <c r="D144" s="15" t="s">
        <v>182</v>
      </c>
      <c r="E144" s="16" t="s">
        <v>112</v>
      </c>
      <c r="F144" s="37" t="s">
        <v>113</v>
      </c>
      <c r="G144" s="38" t="s">
        <v>58</v>
      </c>
      <c r="H144" s="16" t="s">
        <v>115</v>
      </c>
      <c r="I144" s="17">
        <v>200</v>
      </c>
      <c r="J144" s="17">
        <v>75.7</v>
      </c>
    </row>
    <row r="145" spans="1:10" ht="26.25" x14ac:dyDescent="0.25">
      <c r="A145" s="13" t="s">
        <v>183</v>
      </c>
      <c r="B145" s="13"/>
      <c r="C145" s="13"/>
      <c r="D145" s="15" t="s">
        <v>184</v>
      </c>
      <c r="E145" s="16"/>
      <c r="F145" s="37"/>
      <c r="G145" s="38"/>
      <c r="H145" s="16"/>
      <c r="I145" s="17">
        <f t="shared" ref="I145:J146" si="12">I146</f>
        <v>2195.3000000000002</v>
      </c>
      <c r="J145" s="17">
        <f t="shared" si="12"/>
        <v>352.6</v>
      </c>
    </row>
    <row r="146" spans="1:10" ht="77.25" x14ac:dyDescent="0.25">
      <c r="A146" s="13" t="s">
        <v>185</v>
      </c>
      <c r="B146" s="13"/>
      <c r="C146" s="13"/>
      <c r="D146" s="15" t="s">
        <v>186</v>
      </c>
      <c r="E146" s="16"/>
      <c r="F146" s="37"/>
      <c r="G146" s="38"/>
      <c r="H146" s="16"/>
      <c r="I146" s="17">
        <f t="shared" si="12"/>
        <v>2195.3000000000002</v>
      </c>
      <c r="J146" s="17">
        <f t="shared" si="12"/>
        <v>352.6</v>
      </c>
    </row>
    <row r="147" spans="1:10" ht="39" x14ac:dyDescent="0.25">
      <c r="A147" s="26" t="s">
        <v>13</v>
      </c>
      <c r="B147" s="13"/>
      <c r="C147" s="13"/>
      <c r="D147" s="15" t="s">
        <v>186</v>
      </c>
      <c r="E147" s="16" t="s">
        <v>112</v>
      </c>
      <c r="F147" s="37" t="s">
        <v>113</v>
      </c>
      <c r="G147" s="38" t="s">
        <v>16</v>
      </c>
      <c r="H147" s="16" t="s">
        <v>17</v>
      </c>
      <c r="I147" s="17">
        <v>2195.3000000000002</v>
      </c>
      <c r="J147" s="17">
        <v>352.6</v>
      </c>
    </row>
    <row r="148" spans="1:10" ht="26.25" x14ac:dyDescent="0.25">
      <c r="A148" s="13" t="s">
        <v>187</v>
      </c>
      <c r="B148" s="13"/>
      <c r="C148" s="13"/>
      <c r="D148" s="15" t="s">
        <v>188</v>
      </c>
      <c r="E148" s="16"/>
      <c r="F148" s="37"/>
      <c r="G148" s="38"/>
      <c r="H148" s="16"/>
      <c r="I148" s="17">
        <f t="shared" ref="I148:J149" si="13">I149</f>
        <v>10018.4</v>
      </c>
      <c r="J148" s="17">
        <f t="shared" si="13"/>
        <v>8745.2999999999993</v>
      </c>
    </row>
    <row r="149" spans="1:10" ht="51.75" x14ac:dyDescent="0.25">
      <c r="A149" s="13" t="s">
        <v>189</v>
      </c>
      <c r="B149" s="13"/>
      <c r="C149" s="13"/>
      <c r="D149" s="15" t="s">
        <v>190</v>
      </c>
      <c r="E149" s="16"/>
      <c r="F149" s="37"/>
      <c r="G149" s="38"/>
      <c r="H149" s="16"/>
      <c r="I149" s="17">
        <f t="shared" si="13"/>
        <v>10018.4</v>
      </c>
      <c r="J149" s="17">
        <f t="shared" si="13"/>
        <v>8745.2999999999993</v>
      </c>
    </row>
    <row r="150" spans="1:10" ht="39" x14ac:dyDescent="0.25">
      <c r="A150" s="26" t="s">
        <v>13</v>
      </c>
      <c r="B150" s="13"/>
      <c r="C150" s="13"/>
      <c r="D150" s="15" t="s">
        <v>190</v>
      </c>
      <c r="E150" s="16" t="s">
        <v>112</v>
      </c>
      <c r="F150" s="37" t="s">
        <v>113</v>
      </c>
      <c r="G150" s="38" t="s">
        <v>16</v>
      </c>
      <c r="H150" s="16" t="s">
        <v>17</v>
      </c>
      <c r="I150" s="17">
        <v>10018.4</v>
      </c>
      <c r="J150" s="17">
        <v>8745.2999999999993</v>
      </c>
    </row>
    <row r="151" spans="1:10" ht="39" x14ac:dyDescent="0.25">
      <c r="A151" s="13" t="s">
        <v>191</v>
      </c>
      <c r="B151" s="13"/>
      <c r="C151" s="13"/>
      <c r="D151" s="15" t="s">
        <v>192</v>
      </c>
      <c r="E151" s="16"/>
      <c r="F151" s="37"/>
      <c r="G151" s="38"/>
      <c r="H151" s="16"/>
      <c r="I151" s="17">
        <f>I152</f>
        <v>752.4</v>
      </c>
      <c r="J151" s="17">
        <f>J152</f>
        <v>514</v>
      </c>
    </row>
    <row r="152" spans="1:10" ht="51.75" x14ac:dyDescent="0.25">
      <c r="A152" s="13" t="s">
        <v>193</v>
      </c>
      <c r="B152" s="13"/>
      <c r="C152" s="13"/>
      <c r="D152" s="15" t="s">
        <v>194</v>
      </c>
      <c r="E152" s="16"/>
      <c r="F152" s="37"/>
      <c r="G152" s="38"/>
      <c r="H152" s="16"/>
      <c r="I152" s="17">
        <f>I153</f>
        <v>752.4</v>
      </c>
      <c r="J152" s="17">
        <f>J153</f>
        <v>514</v>
      </c>
    </row>
    <row r="153" spans="1:10" x14ac:dyDescent="0.25">
      <c r="A153" s="13" t="s">
        <v>111</v>
      </c>
      <c r="B153" s="13"/>
      <c r="C153" s="13"/>
      <c r="D153" s="15" t="s">
        <v>194</v>
      </c>
      <c r="E153" s="16" t="s">
        <v>112</v>
      </c>
      <c r="F153" s="37" t="s">
        <v>113</v>
      </c>
      <c r="G153" s="38" t="s">
        <v>16</v>
      </c>
      <c r="H153" s="16" t="s">
        <v>115</v>
      </c>
      <c r="I153" s="17">
        <v>752.4</v>
      </c>
      <c r="J153" s="17">
        <v>514</v>
      </c>
    </row>
    <row r="154" spans="1:10" ht="39" x14ac:dyDescent="0.25">
      <c r="A154" s="13" t="s">
        <v>195</v>
      </c>
      <c r="B154" s="13"/>
      <c r="C154" s="13"/>
      <c r="D154" s="15" t="s">
        <v>196</v>
      </c>
      <c r="E154" s="16"/>
      <c r="F154" s="37"/>
      <c r="G154" s="38"/>
      <c r="H154" s="16"/>
      <c r="I154" s="17">
        <f>I156+I158</f>
        <v>360</v>
      </c>
      <c r="J154" s="17">
        <f>J156+J158</f>
        <v>237</v>
      </c>
    </row>
    <row r="155" spans="1:10" x14ac:dyDescent="0.25">
      <c r="A155" s="26" t="s">
        <v>197</v>
      </c>
      <c r="B155" s="13"/>
      <c r="C155" s="13"/>
      <c r="D155" s="29" t="s">
        <v>198</v>
      </c>
      <c r="E155" s="16"/>
      <c r="F155" s="37"/>
      <c r="G155" s="38"/>
      <c r="H155" s="16"/>
      <c r="I155" s="17">
        <f>I156</f>
        <v>210</v>
      </c>
      <c r="J155" s="17">
        <f>J156</f>
        <v>170.7</v>
      </c>
    </row>
    <row r="156" spans="1:10" x14ac:dyDescent="0.25">
      <c r="A156" s="26" t="s">
        <v>111</v>
      </c>
      <c r="B156" s="13"/>
      <c r="C156" s="13"/>
      <c r="D156" s="29" t="s">
        <v>198</v>
      </c>
      <c r="E156" s="16" t="s">
        <v>112</v>
      </c>
      <c r="F156" s="37" t="s">
        <v>113</v>
      </c>
      <c r="G156" s="38" t="s">
        <v>113</v>
      </c>
      <c r="H156" s="16" t="s">
        <v>115</v>
      </c>
      <c r="I156" s="17">
        <v>210</v>
      </c>
      <c r="J156" s="17">
        <v>170.7</v>
      </c>
    </row>
    <row r="157" spans="1:10" ht="53.45" customHeight="1" x14ac:dyDescent="0.25">
      <c r="A157" s="13" t="s">
        <v>199</v>
      </c>
      <c r="B157" s="13" t="s">
        <v>199</v>
      </c>
      <c r="C157" s="13" t="s">
        <v>199</v>
      </c>
      <c r="D157" s="15" t="s">
        <v>200</v>
      </c>
      <c r="E157" s="16"/>
      <c r="F157" s="37"/>
      <c r="G157" s="38"/>
      <c r="H157" s="16"/>
      <c r="I157" s="17">
        <f>I158</f>
        <v>150</v>
      </c>
      <c r="J157" s="17">
        <f>J158</f>
        <v>66.3</v>
      </c>
    </row>
    <row r="158" spans="1:10" ht="22.15" customHeight="1" x14ac:dyDescent="0.25">
      <c r="A158" s="13" t="s">
        <v>111</v>
      </c>
      <c r="B158" s="13" t="s">
        <v>111</v>
      </c>
      <c r="C158" s="13" t="s">
        <v>111</v>
      </c>
      <c r="D158" s="15" t="s">
        <v>200</v>
      </c>
      <c r="E158" s="16" t="s">
        <v>112</v>
      </c>
      <c r="F158" s="37" t="s">
        <v>113</v>
      </c>
      <c r="G158" s="38" t="s">
        <v>58</v>
      </c>
      <c r="H158" s="16" t="s">
        <v>115</v>
      </c>
      <c r="I158" s="17">
        <v>150</v>
      </c>
      <c r="J158" s="17">
        <v>66.3</v>
      </c>
    </row>
    <row r="159" spans="1:10" ht="51.75" x14ac:dyDescent="0.25">
      <c r="A159" s="13" t="s">
        <v>201</v>
      </c>
      <c r="B159" s="13"/>
      <c r="C159" s="13"/>
      <c r="D159" s="15" t="s">
        <v>202</v>
      </c>
      <c r="E159" s="16"/>
      <c r="F159" s="37"/>
      <c r="G159" s="38"/>
      <c r="H159" s="16"/>
      <c r="I159" s="17">
        <f t="shared" ref="I159:J160" si="14">I160</f>
        <v>200</v>
      </c>
      <c r="J159" s="17">
        <f t="shared" si="14"/>
        <v>200</v>
      </c>
    </row>
    <row r="160" spans="1:10" ht="39" x14ac:dyDescent="0.25">
      <c r="A160" s="13" t="s">
        <v>203</v>
      </c>
      <c r="B160" s="13"/>
      <c r="C160" s="13"/>
      <c r="D160" s="29" t="s">
        <v>204</v>
      </c>
      <c r="E160" s="16"/>
      <c r="F160" s="37"/>
      <c r="G160" s="38"/>
      <c r="H160" s="16"/>
      <c r="I160" s="17">
        <f t="shared" si="14"/>
        <v>200</v>
      </c>
      <c r="J160" s="17">
        <f t="shared" si="14"/>
        <v>200</v>
      </c>
    </row>
    <row r="161" spans="1:10" ht="39" x14ac:dyDescent="0.25">
      <c r="A161" s="13" t="s">
        <v>13</v>
      </c>
      <c r="B161" s="13"/>
      <c r="C161" s="13"/>
      <c r="D161" s="29" t="s">
        <v>204</v>
      </c>
      <c r="E161" s="16" t="s">
        <v>112</v>
      </c>
      <c r="F161" s="37" t="s">
        <v>28</v>
      </c>
      <c r="G161" s="38" t="s">
        <v>114</v>
      </c>
      <c r="H161" s="16" t="s">
        <v>17</v>
      </c>
      <c r="I161" s="17">
        <v>200</v>
      </c>
      <c r="J161" s="17">
        <v>200</v>
      </c>
    </row>
    <row r="162" spans="1:10" ht="27" x14ac:dyDescent="0.25">
      <c r="A162" s="31" t="s">
        <v>205</v>
      </c>
      <c r="B162" s="31"/>
      <c r="C162" s="31"/>
      <c r="D162" s="32" t="s">
        <v>206</v>
      </c>
      <c r="E162" s="33"/>
      <c r="F162" s="34"/>
      <c r="G162" s="45"/>
      <c r="H162" s="33"/>
      <c r="I162" s="40">
        <f>I163+I170+I177</f>
        <v>51000.5</v>
      </c>
      <c r="J162" s="40">
        <f>J163+J170+J177</f>
        <v>24574</v>
      </c>
    </row>
    <row r="163" spans="1:10" ht="115.5" x14ac:dyDescent="0.25">
      <c r="A163" s="13" t="s">
        <v>207</v>
      </c>
      <c r="B163" s="13"/>
      <c r="C163" s="13"/>
      <c r="D163" s="15" t="s">
        <v>208</v>
      </c>
      <c r="E163" s="16"/>
      <c r="F163" s="37"/>
      <c r="G163" s="38"/>
      <c r="H163" s="30"/>
      <c r="I163" s="17">
        <f>I164+I168</f>
        <v>44353.7</v>
      </c>
      <c r="J163" s="17">
        <f>J164+J168</f>
        <v>22224.1</v>
      </c>
    </row>
    <row r="164" spans="1:10" ht="26.25" x14ac:dyDescent="0.25">
      <c r="A164" s="13" t="s">
        <v>209</v>
      </c>
      <c r="B164" s="13"/>
      <c r="C164" s="13"/>
      <c r="D164" s="15" t="s">
        <v>210</v>
      </c>
      <c r="E164" s="16"/>
      <c r="F164" s="37"/>
      <c r="G164" s="38"/>
      <c r="H164" s="30"/>
      <c r="I164" s="17">
        <f>I165+I166+I167</f>
        <v>17865.3</v>
      </c>
      <c r="J164" s="17">
        <f>J165+J166+J167</f>
        <v>8937.9</v>
      </c>
    </row>
    <row r="165" spans="1:10" ht="26.25" x14ac:dyDescent="0.25">
      <c r="A165" s="13" t="s">
        <v>211</v>
      </c>
      <c r="B165" s="13"/>
      <c r="C165" s="13"/>
      <c r="D165" s="15" t="s">
        <v>210</v>
      </c>
      <c r="E165" s="16" t="s">
        <v>14</v>
      </c>
      <c r="F165" s="37" t="s">
        <v>113</v>
      </c>
      <c r="G165" s="38" t="s">
        <v>212</v>
      </c>
      <c r="H165" s="30">
        <v>110</v>
      </c>
      <c r="I165" s="17">
        <v>16238.1</v>
      </c>
      <c r="J165" s="17">
        <v>8633.2999999999993</v>
      </c>
    </row>
    <row r="166" spans="1:10" ht="39" x14ac:dyDescent="0.25">
      <c r="A166" s="13" t="s">
        <v>13</v>
      </c>
      <c r="B166" s="13"/>
      <c r="C166" s="13"/>
      <c r="D166" s="15" t="s">
        <v>210</v>
      </c>
      <c r="E166" s="16" t="s">
        <v>14</v>
      </c>
      <c r="F166" s="37" t="s">
        <v>113</v>
      </c>
      <c r="G166" s="38" t="s">
        <v>212</v>
      </c>
      <c r="H166" s="30">
        <v>240</v>
      </c>
      <c r="I166" s="17">
        <v>1625.5</v>
      </c>
      <c r="J166" s="17">
        <v>302.89999999999998</v>
      </c>
    </row>
    <row r="167" spans="1:10" ht="26.25" x14ac:dyDescent="0.25">
      <c r="A167" s="42" t="s">
        <v>87</v>
      </c>
      <c r="B167" s="13"/>
      <c r="C167" s="13"/>
      <c r="D167" s="15" t="s">
        <v>210</v>
      </c>
      <c r="E167" s="16" t="s">
        <v>14</v>
      </c>
      <c r="F167" s="37" t="s">
        <v>113</v>
      </c>
      <c r="G167" s="38" t="s">
        <v>212</v>
      </c>
      <c r="H167" s="30">
        <v>320</v>
      </c>
      <c r="I167" s="17">
        <v>1.7</v>
      </c>
      <c r="J167" s="17">
        <v>1.7</v>
      </c>
    </row>
    <row r="168" spans="1:10" ht="51.75" x14ac:dyDescent="0.25">
      <c r="A168" s="13" t="s">
        <v>116</v>
      </c>
      <c r="B168" s="13"/>
      <c r="C168" s="13"/>
      <c r="D168" s="15" t="s">
        <v>213</v>
      </c>
      <c r="E168" s="16"/>
      <c r="F168" s="37"/>
      <c r="G168" s="38"/>
      <c r="H168" s="30"/>
      <c r="I168" s="17">
        <f>I169</f>
        <v>26488.400000000001</v>
      </c>
      <c r="J168" s="17">
        <f>J169</f>
        <v>13286.2</v>
      </c>
    </row>
    <row r="169" spans="1:10" ht="26.25" x14ac:dyDescent="0.25">
      <c r="A169" s="13" t="s">
        <v>211</v>
      </c>
      <c r="B169" s="13"/>
      <c r="C169" s="13"/>
      <c r="D169" s="15" t="s">
        <v>213</v>
      </c>
      <c r="E169" s="16" t="s">
        <v>14</v>
      </c>
      <c r="F169" s="37" t="s">
        <v>113</v>
      </c>
      <c r="G169" s="38" t="s">
        <v>212</v>
      </c>
      <c r="H169" s="30">
        <v>110</v>
      </c>
      <c r="I169" s="17">
        <v>26488.400000000001</v>
      </c>
      <c r="J169" s="17">
        <v>13286.2</v>
      </c>
    </row>
    <row r="170" spans="1:10" ht="39" x14ac:dyDescent="0.25">
      <c r="A170" s="13" t="s">
        <v>214</v>
      </c>
      <c r="B170" s="13"/>
      <c r="C170" s="13"/>
      <c r="D170" s="15" t="s">
        <v>215</v>
      </c>
      <c r="E170" s="16"/>
      <c r="F170" s="37"/>
      <c r="G170" s="38"/>
      <c r="H170" s="30"/>
      <c r="I170" s="17">
        <f>I171+I175</f>
        <v>5831.5</v>
      </c>
      <c r="J170" s="17">
        <f>J171+J175</f>
        <v>2224</v>
      </c>
    </row>
    <row r="171" spans="1:10" ht="26.25" x14ac:dyDescent="0.25">
      <c r="A171" s="13" t="s">
        <v>216</v>
      </c>
      <c r="B171" s="13"/>
      <c r="C171" s="13"/>
      <c r="D171" s="15" t="s">
        <v>217</v>
      </c>
      <c r="E171" s="16"/>
      <c r="F171" s="37"/>
      <c r="G171" s="38"/>
      <c r="H171" s="30"/>
      <c r="I171" s="17">
        <f t="shared" ref="I171:J171" si="15">I172+I173+I174</f>
        <v>3926</v>
      </c>
      <c r="J171" s="17">
        <f t="shared" si="15"/>
        <v>1391.5</v>
      </c>
    </row>
    <row r="172" spans="1:10" ht="26.25" x14ac:dyDescent="0.25">
      <c r="A172" s="13" t="s">
        <v>218</v>
      </c>
      <c r="B172" s="13"/>
      <c r="C172" s="13"/>
      <c r="D172" s="15" t="s">
        <v>217</v>
      </c>
      <c r="E172" s="16" t="s">
        <v>112</v>
      </c>
      <c r="F172" s="37" t="s">
        <v>113</v>
      </c>
      <c r="G172" s="38" t="s">
        <v>212</v>
      </c>
      <c r="H172" s="30">
        <v>120</v>
      </c>
      <c r="I172" s="17">
        <v>3230.6</v>
      </c>
      <c r="J172" s="17">
        <v>1252.5999999999999</v>
      </c>
    </row>
    <row r="173" spans="1:10" ht="39" x14ac:dyDescent="0.25">
      <c r="A173" s="13" t="s">
        <v>13</v>
      </c>
      <c r="B173" s="13"/>
      <c r="C173" s="13"/>
      <c r="D173" s="15" t="s">
        <v>217</v>
      </c>
      <c r="E173" s="16" t="s">
        <v>112</v>
      </c>
      <c r="F173" s="37" t="s">
        <v>113</v>
      </c>
      <c r="G173" s="38" t="s">
        <v>212</v>
      </c>
      <c r="H173" s="30">
        <v>240</v>
      </c>
      <c r="I173" s="17">
        <v>689.4</v>
      </c>
      <c r="J173" s="17">
        <v>138.9</v>
      </c>
    </row>
    <row r="174" spans="1:10" x14ac:dyDescent="0.25">
      <c r="A174" s="13" t="s">
        <v>219</v>
      </c>
      <c r="B174" s="13"/>
      <c r="C174" s="13"/>
      <c r="D174" s="15" t="s">
        <v>217</v>
      </c>
      <c r="E174" s="16" t="s">
        <v>112</v>
      </c>
      <c r="F174" s="37" t="s">
        <v>113</v>
      </c>
      <c r="G174" s="38" t="s">
        <v>212</v>
      </c>
      <c r="H174" s="30">
        <v>850</v>
      </c>
      <c r="I174" s="17">
        <v>6</v>
      </c>
      <c r="J174" s="17">
        <v>0</v>
      </c>
    </row>
    <row r="175" spans="1:10" ht="51.75" x14ac:dyDescent="0.25">
      <c r="A175" s="13" t="s">
        <v>116</v>
      </c>
      <c r="B175" s="13"/>
      <c r="C175" s="13"/>
      <c r="D175" s="15" t="s">
        <v>220</v>
      </c>
      <c r="E175" s="16"/>
      <c r="F175" s="37"/>
      <c r="G175" s="38"/>
      <c r="H175" s="30"/>
      <c r="I175" s="17">
        <f>I176</f>
        <v>1905.5</v>
      </c>
      <c r="J175" s="17">
        <f>J176</f>
        <v>832.5</v>
      </c>
    </row>
    <row r="176" spans="1:10" ht="26.25" x14ac:dyDescent="0.25">
      <c r="A176" s="13" t="s">
        <v>218</v>
      </c>
      <c r="B176" s="13"/>
      <c r="C176" s="13"/>
      <c r="D176" s="15" t="s">
        <v>220</v>
      </c>
      <c r="E176" s="16" t="s">
        <v>112</v>
      </c>
      <c r="F176" s="37" t="s">
        <v>113</v>
      </c>
      <c r="G176" s="38" t="s">
        <v>212</v>
      </c>
      <c r="H176" s="30">
        <v>120</v>
      </c>
      <c r="I176" s="17">
        <v>1905.5</v>
      </c>
      <c r="J176" s="17">
        <v>832.5</v>
      </c>
    </row>
    <row r="177" spans="1:10" ht="26.25" x14ac:dyDescent="0.25">
      <c r="A177" s="13" t="s">
        <v>221</v>
      </c>
      <c r="B177" s="13"/>
      <c r="C177" s="13"/>
      <c r="D177" s="15" t="s">
        <v>222</v>
      </c>
      <c r="E177" s="16"/>
      <c r="F177" s="37"/>
      <c r="G177" s="38"/>
      <c r="H177" s="30"/>
      <c r="I177" s="17">
        <f t="shared" ref="I177:J178" si="16">I178</f>
        <v>815.3</v>
      </c>
      <c r="J177" s="17">
        <f t="shared" si="16"/>
        <v>125.9</v>
      </c>
    </row>
    <row r="178" spans="1:10" ht="51.75" x14ac:dyDescent="0.25">
      <c r="A178" s="13" t="s">
        <v>223</v>
      </c>
      <c r="B178" s="13"/>
      <c r="C178" s="13"/>
      <c r="D178" s="15" t="s">
        <v>224</v>
      </c>
      <c r="E178" s="16"/>
      <c r="F178" s="37"/>
      <c r="G178" s="38"/>
      <c r="H178" s="30"/>
      <c r="I178" s="17">
        <f t="shared" si="16"/>
        <v>815.3</v>
      </c>
      <c r="J178" s="17">
        <f t="shared" si="16"/>
        <v>125.9</v>
      </c>
    </row>
    <row r="179" spans="1:10" ht="39" x14ac:dyDescent="0.25">
      <c r="A179" s="13" t="s">
        <v>13</v>
      </c>
      <c r="B179" s="13"/>
      <c r="C179" s="13"/>
      <c r="D179" s="15" t="s">
        <v>224</v>
      </c>
      <c r="E179" s="16" t="s">
        <v>112</v>
      </c>
      <c r="F179" s="37" t="s">
        <v>113</v>
      </c>
      <c r="G179" s="38" t="s">
        <v>212</v>
      </c>
      <c r="H179" s="30">
        <v>240</v>
      </c>
      <c r="I179" s="17">
        <v>815.3</v>
      </c>
      <c r="J179" s="17">
        <v>125.9</v>
      </c>
    </row>
    <row r="180" spans="1:10" ht="51.75" x14ac:dyDescent="0.25">
      <c r="A180" s="8" t="s">
        <v>225</v>
      </c>
      <c r="B180" s="13"/>
      <c r="C180" s="13"/>
      <c r="D180" s="10" t="s">
        <v>226</v>
      </c>
      <c r="E180" s="16"/>
      <c r="F180" s="37"/>
      <c r="G180" s="38"/>
      <c r="H180" s="15"/>
      <c r="I180" s="12">
        <f>I181+I212+I218</f>
        <v>60052</v>
      </c>
      <c r="J180" s="12">
        <f>J181+J212+J218</f>
        <v>17142.899999999998</v>
      </c>
    </row>
    <row r="181" spans="1:10" ht="54" x14ac:dyDescent="0.25">
      <c r="A181" s="46" t="s">
        <v>227</v>
      </c>
      <c r="B181" s="31"/>
      <c r="C181" s="31"/>
      <c r="D181" s="47" t="s">
        <v>228</v>
      </c>
      <c r="E181" s="33"/>
      <c r="F181" s="34"/>
      <c r="G181" s="45"/>
      <c r="H181" s="32"/>
      <c r="I181" s="40">
        <f>I182+I194+I202+I209+I187+I199</f>
        <v>58549.5</v>
      </c>
      <c r="J181" s="40">
        <f>J182+J194+J202+J209+J187+J199</f>
        <v>16478.599999999999</v>
      </c>
    </row>
    <row r="182" spans="1:10" ht="39" x14ac:dyDescent="0.25">
      <c r="A182" s="26" t="s">
        <v>229</v>
      </c>
      <c r="B182" s="13"/>
      <c r="C182" s="13"/>
      <c r="D182" s="29" t="s">
        <v>230</v>
      </c>
      <c r="E182" s="16"/>
      <c r="F182" s="37"/>
      <c r="G182" s="38"/>
      <c r="H182" s="15"/>
      <c r="I182" s="17">
        <f>I184+I186</f>
        <v>20126.099999999999</v>
      </c>
      <c r="J182" s="17">
        <f>J184+J186</f>
        <v>8710.6</v>
      </c>
    </row>
    <row r="183" spans="1:10" x14ac:dyDescent="0.25">
      <c r="A183" s="26" t="s">
        <v>231</v>
      </c>
      <c r="B183" s="13"/>
      <c r="C183" s="13"/>
      <c r="D183" s="29" t="s">
        <v>232</v>
      </c>
      <c r="E183" s="16"/>
      <c r="F183" s="37"/>
      <c r="G183" s="38"/>
      <c r="H183" s="15"/>
      <c r="I183" s="17">
        <f>I184</f>
        <v>15074.9</v>
      </c>
      <c r="J183" s="17">
        <f>J184</f>
        <v>6823.8</v>
      </c>
    </row>
    <row r="184" spans="1:10" x14ac:dyDescent="0.25">
      <c r="A184" s="13" t="s">
        <v>111</v>
      </c>
      <c r="B184" s="13"/>
      <c r="C184" s="13"/>
      <c r="D184" s="29" t="s">
        <v>232</v>
      </c>
      <c r="E184" s="16" t="s">
        <v>14</v>
      </c>
      <c r="F184" s="37" t="s">
        <v>233</v>
      </c>
      <c r="G184" s="38" t="s">
        <v>114</v>
      </c>
      <c r="H184" s="15" t="s">
        <v>115</v>
      </c>
      <c r="I184" s="17">
        <v>15074.9</v>
      </c>
      <c r="J184" s="17">
        <v>6823.8</v>
      </c>
    </row>
    <row r="185" spans="1:10" ht="51.75" x14ac:dyDescent="0.25">
      <c r="A185" s="13" t="s">
        <v>116</v>
      </c>
      <c r="B185" s="13"/>
      <c r="C185" s="13"/>
      <c r="D185" s="15" t="s">
        <v>234</v>
      </c>
      <c r="E185" s="16"/>
      <c r="F185" s="37"/>
      <c r="G185" s="38"/>
      <c r="H185" s="15"/>
      <c r="I185" s="17">
        <f>I186</f>
        <v>5051.2</v>
      </c>
      <c r="J185" s="17">
        <f>J186</f>
        <v>1886.8</v>
      </c>
    </row>
    <row r="186" spans="1:10" x14ac:dyDescent="0.25">
      <c r="A186" s="13" t="s">
        <v>111</v>
      </c>
      <c r="B186" s="13"/>
      <c r="C186" s="13"/>
      <c r="D186" s="15" t="s">
        <v>234</v>
      </c>
      <c r="E186" s="16" t="s">
        <v>14</v>
      </c>
      <c r="F186" s="37" t="s">
        <v>233</v>
      </c>
      <c r="G186" s="38" t="s">
        <v>114</v>
      </c>
      <c r="H186" s="15" t="s">
        <v>115</v>
      </c>
      <c r="I186" s="17">
        <v>5051.2</v>
      </c>
      <c r="J186" s="17">
        <v>1886.8</v>
      </c>
    </row>
    <row r="187" spans="1:10" ht="51.75" x14ac:dyDescent="0.25">
      <c r="A187" s="13" t="s">
        <v>235</v>
      </c>
      <c r="B187" s="13"/>
      <c r="C187" s="13"/>
      <c r="D187" s="15" t="s">
        <v>236</v>
      </c>
      <c r="E187" s="16"/>
      <c r="F187" s="37"/>
      <c r="G187" s="38"/>
      <c r="H187" s="15"/>
      <c r="I187" s="17">
        <f>I188+I190+I192</f>
        <v>20565.600000000002</v>
      </c>
      <c r="J187" s="17">
        <f>J188+J190+J192</f>
        <v>417.6</v>
      </c>
    </row>
    <row r="188" spans="1:10" x14ac:dyDescent="0.25">
      <c r="A188" s="26" t="s">
        <v>231</v>
      </c>
      <c r="B188" s="13"/>
      <c r="C188" s="13"/>
      <c r="D188" s="15" t="s">
        <v>237</v>
      </c>
      <c r="E188" s="16"/>
      <c r="F188" s="37"/>
      <c r="G188" s="38"/>
      <c r="H188" s="15"/>
      <c r="I188" s="17">
        <f>I189</f>
        <v>760</v>
      </c>
      <c r="J188" s="17">
        <f>J189</f>
        <v>417.6</v>
      </c>
    </row>
    <row r="189" spans="1:10" x14ac:dyDescent="0.25">
      <c r="A189" s="13" t="s">
        <v>111</v>
      </c>
      <c r="B189" s="13"/>
      <c r="C189" s="13"/>
      <c r="D189" s="15" t="s">
        <v>237</v>
      </c>
      <c r="E189" s="16" t="s">
        <v>14</v>
      </c>
      <c r="F189" s="37" t="s">
        <v>233</v>
      </c>
      <c r="G189" s="38" t="s">
        <v>114</v>
      </c>
      <c r="H189" s="15" t="s">
        <v>115</v>
      </c>
      <c r="I189" s="17">
        <v>760</v>
      </c>
      <c r="J189" s="17">
        <v>417.6</v>
      </c>
    </row>
    <row r="190" spans="1:10" ht="26.25" x14ac:dyDescent="0.25">
      <c r="A190" s="13" t="s">
        <v>238</v>
      </c>
      <c r="B190" s="13"/>
      <c r="C190" s="13"/>
      <c r="D190" s="15" t="s">
        <v>239</v>
      </c>
      <c r="E190" s="16"/>
      <c r="F190" s="37"/>
      <c r="G190" s="38"/>
      <c r="H190" s="15"/>
      <c r="I190" s="17">
        <f>I191</f>
        <v>18623.400000000001</v>
      </c>
      <c r="J190" s="17">
        <f>J191</f>
        <v>0</v>
      </c>
    </row>
    <row r="191" spans="1:10" x14ac:dyDescent="0.25">
      <c r="A191" s="13" t="s">
        <v>111</v>
      </c>
      <c r="B191" s="13"/>
      <c r="C191" s="13"/>
      <c r="D191" s="15" t="s">
        <v>239</v>
      </c>
      <c r="E191" s="16" t="s">
        <v>14</v>
      </c>
      <c r="F191" s="37" t="s">
        <v>233</v>
      </c>
      <c r="G191" s="38" t="s">
        <v>114</v>
      </c>
      <c r="H191" s="15" t="s">
        <v>115</v>
      </c>
      <c r="I191" s="17">
        <v>18623.400000000001</v>
      </c>
      <c r="J191" s="17">
        <v>0</v>
      </c>
    </row>
    <row r="192" spans="1:10" ht="26.25" x14ac:dyDescent="0.25">
      <c r="A192" s="13" t="s">
        <v>240</v>
      </c>
      <c r="B192" s="13"/>
      <c r="C192" s="13"/>
      <c r="D192" s="15" t="s">
        <v>241</v>
      </c>
      <c r="E192" s="16"/>
      <c r="F192" s="37"/>
      <c r="G192" s="38"/>
      <c r="H192" s="15"/>
      <c r="I192" s="17">
        <f>I193</f>
        <v>1182.2</v>
      </c>
      <c r="J192" s="17">
        <f>J193</f>
        <v>0</v>
      </c>
    </row>
    <row r="193" spans="1:10" x14ac:dyDescent="0.25">
      <c r="A193" s="13" t="s">
        <v>111</v>
      </c>
      <c r="B193" s="13"/>
      <c r="C193" s="13"/>
      <c r="D193" s="15" t="s">
        <v>241</v>
      </c>
      <c r="E193" s="16" t="s">
        <v>14</v>
      </c>
      <c r="F193" s="37" t="s">
        <v>233</v>
      </c>
      <c r="G193" s="38" t="s">
        <v>114</v>
      </c>
      <c r="H193" s="15" t="s">
        <v>115</v>
      </c>
      <c r="I193" s="17">
        <v>1182.2</v>
      </c>
      <c r="J193" s="17">
        <v>0</v>
      </c>
    </row>
    <row r="194" spans="1:10" ht="26.25" x14ac:dyDescent="0.25">
      <c r="A194" s="13" t="s">
        <v>242</v>
      </c>
      <c r="B194" s="13"/>
      <c r="C194" s="13"/>
      <c r="D194" s="15" t="s">
        <v>243</v>
      </c>
      <c r="E194" s="16"/>
      <c r="F194" s="37"/>
      <c r="G194" s="38"/>
      <c r="H194" s="15"/>
      <c r="I194" s="17">
        <f>I196+I198</f>
        <v>2905.3</v>
      </c>
      <c r="J194" s="17">
        <f>J196+J198</f>
        <v>1265.7</v>
      </c>
    </row>
    <row r="195" spans="1:10" x14ac:dyDescent="0.25">
      <c r="A195" s="26" t="s">
        <v>244</v>
      </c>
      <c r="B195" s="13"/>
      <c r="C195" s="13"/>
      <c r="D195" s="29" t="s">
        <v>245</v>
      </c>
      <c r="E195" s="16"/>
      <c r="F195" s="37"/>
      <c r="G195" s="38"/>
      <c r="H195" s="15"/>
      <c r="I195" s="17">
        <f t="shared" ref="I195:J195" si="17">I196</f>
        <v>2151.4</v>
      </c>
      <c r="J195" s="17">
        <f t="shared" si="17"/>
        <v>984.2</v>
      </c>
    </row>
    <row r="196" spans="1:10" x14ac:dyDescent="0.25">
      <c r="A196" s="48" t="s">
        <v>111</v>
      </c>
      <c r="B196" s="42"/>
      <c r="C196" s="42"/>
      <c r="D196" s="49" t="s">
        <v>245</v>
      </c>
      <c r="E196" s="16" t="s">
        <v>14</v>
      </c>
      <c r="F196" s="37" t="s">
        <v>233</v>
      </c>
      <c r="G196" s="38" t="s">
        <v>114</v>
      </c>
      <c r="H196" s="15" t="s">
        <v>115</v>
      </c>
      <c r="I196" s="17">
        <v>2151.4</v>
      </c>
      <c r="J196" s="17">
        <v>984.2</v>
      </c>
    </row>
    <row r="197" spans="1:10" ht="51.75" x14ac:dyDescent="0.25">
      <c r="A197" s="13" t="s">
        <v>116</v>
      </c>
      <c r="B197" s="13"/>
      <c r="C197" s="13"/>
      <c r="D197" s="15" t="s">
        <v>246</v>
      </c>
      <c r="E197" s="16"/>
      <c r="F197" s="37"/>
      <c r="G197" s="38"/>
      <c r="H197" s="15"/>
      <c r="I197" s="17">
        <f>I198</f>
        <v>753.9</v>
      </c>
      <c r="J197" s="17">
        <f>J198</f>
        <v>281.5</v>
      </c>
    </row>
    <row r="198" spans="1:10" x14ac:dyDescent="0.25">
      <c r="A198" s="13" t="s">
        <v>111</v>
      </c>
      <c r="B198" s="13"/>
      <c r="C198" s="13"/>
      <c r="D198" s="15" t="s">
        <v>246</v>
      </c>
      <c r="E198" s="16" t="s">
        <v>14</v>
      </c>
      <c r="F198" s="37" t="s">
        <v>233</v>
      </c>
      <c r="G198" s="38" t="s">
        <v>114</v>
      </c>
      <c r="H198" s="15" t="s">
        <v>115</v>
      </c>
      <c r="I198" s="17">
        <v>753.9</v>
      </c>
      <c r="J198" s="17">
        <v>281.5</v>
      </c>
    </row>
    <row r="199" spans="1:10" ht="51.75" x14ac:dyDescent="0.25">
      <c r="A199" s="13" t="s">
        <v>247</v>
      </c>
      <c r="B199" s="13"/>
      <c r="C199" s="13"/>
      <c r="D199" s="15" t="s">
        <v>248</v>
      </c>
      <c r="E199" s="16"/>
      <c r="F199" s="37"/>
      <c r="G199" s="38"/>
      <c r="H199" s="15"/>
      <c r="I199" s="17">
        <f>I200</f>
        <v>21</v>
      </c>
      <c r="J199" s="17">
        <f>J200</f>
        <v>21</v>
      </c>
    </row>
    <row r="200" spans="1:10" x14ac:dyDescent="0.25">
      <c r="A200" s="26" t="s">
        <v>244</v>
      </c>
      <c r="B200" s="13"/>
      <c r="C200" s="13"/>
      <c r="D200" s="15" t="s">
        <v>249</v>
      </c>
      <c r="E200" s="16"/>
      <c r="F200" s="37"/>
      <c r="G200" s="38"/>
      <c r="H200" s="15"/>
      <c r="I200" s="17">
        <f>I201</f>
        <v>21</v>
      </c>
      <c r="J200" s="17">
        <f>J201</f>
        <v>21</v>
      </c>
    </row>
    <row r="201" spans="1:10" x14ac:dyDescent="0.25">
      <c r="A201" s="13" t="s">
        <v>111</v>
      </c>
      <c r="B201" s="13"/>
      <c r="C201" s="13"/>
      <c r="D201" s="15" t="s">
        <v>249</v>
      </c>
      <c r="E201" s="16" t="s">
        <v>14</v>
      </c>
      <c r="F201" s="37" t="s">
        <v>233</v>
      </c>
      <c r="G201" s="38" t="s">
        <v>114</v>
      </c>
      <c r="H201" s="15" t="s">
        <v>115</v>
      </c>
      <c r="I201" s="17">
        <v>21</v>
      </c>
      <c r="J201" s="17">
        <v>21</v>
      </c>
    </row>
    <row r="202" spans="1:10" ht="39" x14ac:dyDescent="0.25">
      <c r="A202" s="13" t="s">
        <v>250</v>
      </c>
      <c r="B202" s="13"/>
      <c r="C202" s="13"/>
      <c r="D202" s="15" t="s">
        <v>251</v>
      </c>
      <c r="E202" s="16"/>
      <c r="F202" s="37"/>
      <c r="G202" s="38"/>
      <c r="H202" s="15"/>
      <c r="I202" s="17">
        <f>I203+I207</f>
        <v>14553.5</v>
      </c>
      <c r="J202" s="17">
        <f>J203+J207</f>
        <v>6063.6999999999989</v>
      </c>
    </row>
    <row r="203" spans="1:10" ht="39" x14ac:dyDescent="0.25">
      <c r="A203" s="26" t="s">
        <v>252</v>
      </c>
      <c r="B203" s="13"/>
      <c r="C203" s="13"/>
      <c r="D203" s="29" t="s">
        <v>253</v>
      </c>
      <c r="E203" s="16"/>
      <c r="F203" s="37"/>
      <c r="G203" s="38"/>
      <c r="H203" s="15"/>
      <c r="I203" s="17">
        <f t="shared" ref="I203:J203" si="18">I206+I204+I205</f>
        <v>9728.5</v>
      </c>
      <c r="J203" s="17">
        <f t="shared" si="18"/>
        <v>4264.7999999999993</v>
      </c>
    </row>
    <row r="204" spans="1:10" ht="26.25" x14ac:dyDescent="0.25">
      <c r="A204" s="26" t="s">
        <v>211</v>
      </c>
      <c r="B204" s="31"/>
      <c r="C204" s="31"/>
      <c r="D204" s="29" t="s">
        <v>253</v>
      </c>
      <c r="E204" s="16" t="s">
        <v>14</v>
      </c>
      <c r="F204" s="37" t="s">
        <v>233</v>
      </c>
      <c r="G204" s="38" t="s">
        <v>114</v>
      </c>
      <c r="H204" s="15" t="s">
        <v>254</v>
      </c>
      <c r="I204" s="17">
        <v>7460.2</v>
      </c>
      <c r="J204" s="17">
        <v>3196.7</v>
      </c>
    </row>
    <row r="205" spans="1:10" ht="39" x14ac:dyDescent="0.25">
      <c r="A205" s="26" t="s">
        <v>13</v>
      </c>
      <c r="B205" s="13"/>
      <c r="C205" s="13"/>
      <c r="D205" s="29" t="s">
        <v>253</v>
      </c>
      <c r="E205" s="16" t="s">
        <v>14</v>
      </c>
      <c r="F205" s="37" t="s">
        <v>233</v>
      </c>
      <c r="G205" s="38" t="s">
        <v>114</v>
      </c>
      <c r="H205" s="15" t="s">
        <v>17</v>
      </c>
      <c r="I205" s="17">
        <v>2251.1</v>
      </c>
      <c r="J205" s="17">
        <v>1064.4000000000001</v>
      </c>
    </row>
    <row r="206" spans="1:10" x14ac:dyDescent="0.25">
      <c r="A206" s="48" t="s">
        <v>219</v>
      </c>
      <c r="B206" s="13"/>
      <c r="C206" s="13"/>
      <c r="D206" s="29" t="s">
        <v>253</v>
      </c>
      <c r="E206" s="16" t="s">
        <v>14</v>
      </c>
      <c r="F206" s="37" t="s">
        <v>233</v>
      </c>
      <c r="G206" s="38" t="s">
        <v>114</v>
      </c>
      <c r="H206" s="15" t="s">
        <v>255</v>
      </c>
      <c r="I206" s="17">
        <v>17.2</v>
      </c>
      <c r="J206" s="17">
        <v>3.7</v>
      </c>
    </row>
    <row r="207" spans="1:10" ht="51.75" x14ac:dyDescent="0.25">
      <c r="A207" s="13" t="s">
        <v>116</v>
      </c>
      <c r="B207" s="13"/>
      <c r="C207" s="13"/>
      <c r="D207" s="15" t="s">
        <v>256</v>
      </c>
      <c r="E207" s="16"/>
      <c r="F207" s="37"/>
      <c r="G207" s="38"/>
      <c r="H207" s="15"/>
      <c r="I207" s="17">
        <f>I208</f>
        <v>4825</v>
      </c>
      <c r="J207" s="17">
        <f>J208</f>
        <v>1798.9</v>
      </c>
    </row>
    <row r="208" spans="1:10" ht="26.25" x14ac:dyDescent="0.25">
      <c r="A208" s="13" t="s">
        <v>211</v>
      </c>
      <c r="B208" s="13"/>
      <c r="C208" s="13"/>
      <c r="D208" s="15" t="s">
        <v>256</v>
      </c>
      <c r="E208" s="16" t="s">
        <v>14</v>
      </c>
      <c r="F208" s="37" t="s">
        <v>233</v>
      </c>
      <c r="G208" s="38" t="s">
        <v>114</v>
      </c>
      <c r="H208" s="15" t="s">
        <v>254</v>
      </c>
      <c r="I208" s="17">
        <v>4825</v>
      </c>
      <c r="J208" s="17">
        <v>1798.9</v>
      </c>
    </row>
    <row r="209" spans="1:10" ht="64.5" x14ac:dyDescent="0.25">
      <c r="A209" s="13" t="s">
        <v>257</v>
      </c>
      <c r="B209" s="13"/>
      <c r="C209" s="13"/>
      <c r="D209" s="15" t="s">
        <v>258</v>
      </c>
      <c r="E209" s="16"/>
      <c r="F209" s="37"/>
      <c r="G209" s="38"/>
      <c r="H209" s="15"/>
      <c r="I209" s="17">
        <f>I210</f>
        <v>378</v>
      </c>
      <c r="J209" s="17">
        <f>J210</f>
        <v>0</v>
      </c>
    </row>
    <row r="210" spans="1:10" ht="26.25" x14ac:dyDescent="0.25">
      <c r="A210" s="13" t="s">
        <v>259</v>
      </c>
      <c r="B210" s="13"/>
      <c r="C210" s="13"/>
      <c r="D210" s="15" t="s">
        <v>260</v>
      </c>
      <c r="E210" s="33"/>
      <c r="F210" s="34"/>
      <c r="G210" s="45"/>
      <c r="H210" s="32"/>
      <c r="I210" s="17">
        <f>I211</f>
        <v>378</v>
      </c>
      <c r="J210" s="17">
        <f>J211</f>
        <v>0</v>
      </c>
    </row>
    <row r="211" spans="1:10" ht="39" x14ac:dyDescent="0.25">
      <c r="A211" s="13" t="s">
        <v>13</v>
      </c>
      <c r="B211" s="13"/>
      <c r="C211" s="13"/>
      <c r="D211" s="15" t="s">
        <v>260</v>
      </c>
      <c r="E211" s="16" t="s">
        <v>14</v>
      </c>
      <c r="F211" s="37" t="s">
        <v>233</v>
      </c>
      <c r="G211" s="38" t="s">
        <v>114</v>
      </c>
      <c r="H211" s="15" t="s">
        <v>17</v>
      </c>
      <c r="I211" s="17">
        <v>378</v>
      </c>
      <c r="J211" s="17">
        <v>0</v>
      </c>
    </row>
    <row r="212" spans="1:10" ht="27" x14ac:dyDescent="0.25">
      <c r="A212" s="31" t="s">
        <v>261</v>
      </c>
      <c r="B212" s="31"/>
      <c r="C212" s="31"/>
      <c r="D212" s="32" t="s">
        <v>262</v>
      </c>
      <c r="E212" s="33"/>
      <c r="F212" s="34"/>
      <c r="G212" s="45"/>
      <c r="H212" s="32"/>
      <c r="I212" s="40">
        <f>I213</f>
        <v>802.5</v>
      </c>
      <c r="J212" s="40">
        <f>J213</f>
        <v>583.79999999999995</v>
      </c>
    </row>
    <row r="213" spans="1:10" ht="39" x14ac:dyDescent="0.25">
      <c r="A213" s="13" t="s">
        <v>263</v>
      </c>
      <c r="B213" s="13"/>
      <c r="C213" s="13"/>
      <c r="D213" s="15" t="s">
        <v>264</v>
      </c>
      <c r="E213" s="16"/>
      <c r="F213" s="37"/>
      <c r="G213" s="38"/>
      <c r="H213" s="15"/>
      <c r="I213" s="17">
        <f>I214+I216</f>
        <v>802.5</v>
      </c>
      <c r="J213" s="17">
        <f>J214+J216</f>
        <v>583.79999999999995</v>
      </c>
    </row>
    <row r="214" spans="1:10" ht="39" x14ac:dyDescent="0.25">
      <c r="A214" s="13" t="s">
        <v>252</v>
      </c>
      <c r="B214" s="13"/>
      <c r="C214" s="13"/>
      <c r="D214" s="15" t="s">
        <v>265</v>
      </c>
      <c r="E214" s="16"/>
      <c r="F214" s="37"/>
      <c r="G214" s="38"/>
      <c r="H214" s="15"/>
      <c r="I214" s="17">
        <f>I215</f>
        <v>407.7</v>
      </c>
      <c r="J214" s="17">
        <f>J215</f>
        <v>345.4</v>
      </c>
    </row>
    <row r="215" spans="1:10" ht="26.25" x14ac:dyDescent="0.25">
      <c r="A215" s="13" t="s">
        <v>211</v>
      </c>
      <c r="B215" s="13"/>
      <c r="C215" s="13"/>
      <c r="D215" s="15" t="s">
        <v>265</v>
      </c>
      <c r="E215" s="16" t="s">
        <v>14</v>
      </c>
      <c r="F215" s="37" t="s">
        <v>233</v>
      </c>
      <c r="G215" s="38" t="s">
        <v>28</v>
      </c>
      <c r="H215" s="15" t="s">
        <v>254</v>
      </c>
      <c r="I215" s="17">
        <v>407.7</v>
      </c>
      <c r="J215" s="17">
        <v>345.4</v>
      </c>
    </row>
    <row r="216" spans="1:10" ht="51.75" x14ac:dyDescent="0.25">
      <c r="A216" s="13" t="s">
        <v>116</v>
      </c>
      <c r="B216" s="13"/>
      <c r="C216" s="13"/>
      <c r="D216" s="15" t="s">
        <v>266</v>
      </c>
      <c r="E216" s="16"/>
      <c r="F216" s="37"/>
      <c r="G216" s="38"/>
      <c r="H216" s="15"/>
      <c r="I216" s="17">
        <f>I217</f>
        <v>394.8</v>
      </c>
      <c r="J216" s="17">
        <f>J217</f>
        <v>238.4</v>
      </c>
    </row>
    <row r="217" spans="1:10" ht="26.25" x14ac:dyDescent="0.25">
      <c r="A217" s="13" t="s">
        <v>211</v>
      </c>
      <c r="B217" s="13"/>
      <c r="C217" s="13"/>
      <c r="D217" s="15" t="s">
        <v>266</v>
      </c>
      <c r="E217" s="16" t="s">
        <v>14</v>
      </c>
      <c r="F217" s="37" t="s">
        <v>233</v>
      </c>
      <c r="G217" s="38" t="s">
        <v>28</v>
      </c>
      <c r="H217" s="15" t="s">
        <v>254</v>
      </c>
      <c r="I217" s="17">
        <v>394.8</v>
      </c>
      <c r="J217" s="17">
        <v>238.4</v>
      </c>
    </row>
    <row r="218" spans="1:10" ht="40.5" x14ac:dyDescent="0.25">
      <c r="A218" s="31" t="s">
        <v>267</v>
      </c>
      <c r="B218" s="31"/>
      <c r="C218" s="31"/>
      <c r="D218" s="50" t="s">
        <v>268</v>
      </c>
      <c r="E218" s="33"/>
      <c r="F218" s="34"/>
      <c r="G218" s="45"/>
      <c r="H218" s="32"/>
      <c r="I218" s="40">
        <f t="shared" ref="I218:J220" si="19">I219</f>
        <v>700</v>
      </c>
      <c r="J218" s="40">
        <f t="shared" si="19"/>
        <v>80.5</v>
      </c>
    </row>
    <row r="219" spans="1:10" x14ac:dyDescent="0.25">
      <c r="A219" s="13" t="s">
        <v>269</v>
      </c>
      <c r="B219" s="31"/>
      <c r="C219" s="31"/>
      <c r="D219" s="15" t="s">
        <v>270</v>
      </c>
      <c r="E219" s="33"/>
      <c r="F219" s="34"/>
      <c r="G219" s="45"/>
      <c r="H219" s="32"/>
      <c r="I219" s="17">
        <f t="shared" si="19"/>
        <v>700</v>
      </c>
      <c r="J219" s="17">
        <f t="shared" si="19"/>
        <v>80.5</v>
      </c>
    </row>
    <row r="220" spans="1:10" ht="26.25" x14ac:dyDescent="0.25">
      <c r="A220" s="13" t="s">
        <v>271</v>
      </c>
      <c r="B220" s="13"/>
      <c r="C220" s="13"/>
      <c r="D220" s="15" t="s">
        <v>272</v>
      </c>
      <c r="E220" s="16"/>
      <c r="F220" s="37"/>
      <c r="G220" s="38"/>
      <c r="H220" s="15"/>
      <c r="I220" s="17">
        <f t="shared" si="19"/>
        <v>700</v>
      </c>
      <c r="J220" s="17">
        <f t="shared" si="19"/>
        <v>80.5</v>
      </c>
    </row>
    <row r="221" spans="1:10" ht="39" x14ac:dyDescent="0.25">
      <c r="A221" s="13" t="s">
        <v>13</v>
      </c>
      <c r="B221" s="13"/>
      <c r="C221" s="13"/>
      <c r="D221" s="15" t="s">
        <v>272</v>
      </c>
      <c r="E221" s="16" t="s">
        <v>14</v>
      </c>
      <c r="F221" s="37" t="s">
        <v>233</v>
      </c>
      <c r="G221" s="38" t="s">
        <v>114</v>
      </c>
      <c r="H221" s="15" t="s">
        <v>17</v>
      </c>
      <c r="I221" s="17">
        <v>700</v>
      </c>
      <c r="J221" s="17">
        <v>80.5</v>
      </c>
    </row>
    <row r="222" spans="1:10" ht="51.75" x14ac:dyDescent="0.25">
      <c r="A222" s="8" t="s">
        <v>273</v>
      </c>
      <c r="B222" s="13"/>
      <c r="C222" s="13"/>
      <c r="D222" s="10" t="s">
        <v>274</v>
      </c>
      <c r="E222" s="16"/>
      <c r="F222" s="37"/>
      <c r="G222" s="38"/>
      <c r="H222" s="15"/>
      <c r="I222" s="12">
        <f>I223+I226</f>
        <v>195</v>
      </c>
      <c r="J222" s="12">
        <f>J223+J226</f>
        <v>0</v>
      </c>
    </row>
    <row r="223" spans="1:10" ht="26.25" x14ac:dyDescent="0.25">
      <c r="A223" s="26" t="s">
        <v>275</v>
      </c>
      <c r="B223" s="13"/>
      <c r="C223" s="13"/>
      <c r="D223" s="29" t="s">
        <v>276</v>
      </c>
      <c r="E223" s="16"/>
      <c r="F223" s="37"/>
      <c r="G223" s="38"/>
      <c r="H223" s="15"/>
      <c r="I223" s="17">
        <f t="shared" ref="I223:J224" si="20">I224</f>
        <v>35</v>
      </c>
      <c r="J223" s="17">
        <f t="shared" si="20"/>
        <v>0</v>
      </c>
    </row>
    <row r="224" spans="1:10" ht="26.25" x14ac:dyDescent="0.25">
      <c r="A224" s="26" t="s">
        <v>277</v>
      </c>
      <c r="B224" s="13"/>
      <c r="C224" s="13"/>
      <c r="D224" s="29" t="s">
        <v>278</v>
      </c>
      <c r="E224" s="16"/>
      <c r="F224" s="37"/>
      <c r="G224" s="38"/>
      <c r="H224" s="15"/>
      <c r="I224" s="17">
        <f t="shared" si="20"/>
        <v>35</v>
      </c>
      <c r="J224" s="17">
        <f t="shared" si="20"/>
        <v>0</v>
      </c>
    </row>
    <row r="225" spans="1:10" ht="39" x14ac:dyDescent="0.25">
      <c r="A225" s="26" t="s">
        <v>13</v>
      </c>
      <c r="B225" s="13"/>
      <c r="C225" s="13"/>
      <c r="D225" s="29" t="s">
        <v>278</v>
      </c>
      <c r="E225" s="16" t="s">
        <v>14</v>
      </c>
      <c r="F225" s="37" t="s">
        <v>114</v>
      </c>
      <c r="G225" s="38" t="s">
        <v>279</v>
      </c>
      <c r="H225" s="15" t="s">
        <v>17</v>
      </c>
      <c r="I225" s="17">
        <v>35</v>
      </c>
      <c r="J225" s="17">
        <v>0</v>
      </c>
    </row>
    <row r="226" spans="1:10" ht="51.75" x14ac:dyDescent="0.25">
      <c r="A226" s="13" t="s">
        <v>280</v>
      </c>
      <c r="B226" s="13"/>
      <c r="C226" s="13"/>
      <c r="D226" s="29" t="s">
        <v>281</v>
      </c>
      <c r="E226" s="16"/>
      <c r="F226" s="37"/>
      <c r="G226" s="38"/>
      <c r="H226" s="15"/>
      <c r="I226" s="17">
        <f t="shared" ref="I226:J227" si="21">I227</f>
        <v>160</v>
      </c>
      <c r="J226" s="17">
        <f t="shared" si="21"/>
        <v>0</v>
      </c>
    </row>
    <row r="227" spans="1:10" ht="26.25" x14ac:dyDescent="0.25">
      <c r="A227" s="13" t="s">
        <v>282</v>
      </c>
      <c r="B227" s="13"/>
      <c r="C227" s="13"/>
      <c r="D227" s="29" t="s">
        <v>283</v>
      </c>
      <c r="E227" s="16"/>
      <c r="F227" s="37"/>
      <c r="G227" s="38"/>
      <c r="H227" s="15"/>
      <c r="I227" s="17">
        <f t="shared" si="21"/>
        <v>160</v>
      </c>
      <c r="J227" s="17">
        <f t="shared" si="21"/>
        <v>0</v>
      </c>
    </row>
    <row r="228" spans="1:10" ht="51.75" x14ac:dyDescent="0.25">
      <c r="A228" s="13" t="s">
        <v>22</v>
      </c>
      <c r="B228" s="13"/>
      <c r="C228" s="13"/>
      <c r="D228" s="49" t="s">
        <v>283</v>
      </c>
      <c r="E228" s="16" t="s">
        <v>14</v>
      </c>
      <c r="F228" s="37" t="s">
        <v>28</v>
      </c>
      <c r="G228" s="38" t="s">
        <v>29</v>
      </c>
      <c r="H228" s="15" t="s">
        <v>23</v>
      </c>
      <c r="I228" s="17">
        <v>160</v>
      </c>
      <c r="J228" s="17">
        <v>0</v>
      </c>
    </row>
    <row r="229" spans="1:10" ht="51.75" x14ac:dyDescent="0.25">
      <c r="A229" s="8" t="s">
        <v>284</v>
      </c>
      <c r="B229" s="13"/>
      <c r="C229" s="13"/>
      <c r="D229" s="10" t="s">
        <v>285</v>
      </c>
      <c r="E229" s="16"/>
      <c r="F229" s="37"/>
      <c r="G229" s="38"/>
      <c r="H229" s="16"/>
      <c r="I229" s="12">
        <f>I230+I249+I259</f>
        <v>723.5</v>
      </c>
      <c r="J229" s="12">
        <f>J230+J249+J259</f>
        <v>310.60000000000002</v>
      </c>
    </row>
    <row r="230" spans="1:10" ht="27" x14ac:dyDescent="0.25">
      <c r="A230" s="31" t="s">
        <v>286</v>
      </c>
      <c r="B230" s="13"/>
      <c r="C230" s="13"/>
      <c r="D230" s="32" t="s">
        <v>287</v>
      </c>
      <c r="E230" s="16"/>
      <c r="F230" s="37"/>
      <c r="G230" s="38"/>
      <c r="H230" s="16"/>
      <c r="I230" s="40">
        <f>I231+I234+I237+I240+I243+I246</f>
        <v>104.9</v>
      </c>
      <c r="J230" s="40">
        <f>J231+J234+J237+J240+J243+J246</f>
        <v>22.2</v>
      </c>
    </row>
    <row r="231" spans="1:10" ht="39" x14ac:dyDescent="0.25">
      <c r="A231" s="13" t="s">
        <v>288</v>
      </c>
      <c r="B231" s="51"/>
      <c r="C231" s="51"/>
      <c r="D231" s="15" t="s">
        <v>289</v>
      </c>
      <c r="E231" s="16"/>
      <c r="F231" s="37"/>
      <c r="G231" s="38"/>
      <c r="H231" s="16"/>
      <c r="I231" s="17">
        <f t="shared" ref="I231:J232" si="22">I232</f>
        <v>7.4</v>
      </c>
      <c r="J231" s="17">
        <f t="shared" si="22"/>
        <v>0</v>
      </c>
    </row>
    <row r="232" spans="1:10" ht="26.25" x14ac:dyDescent="0.25">
      <c r="A232" s="13" t="s">
        <v>290</v>
      </c>
      <c r="B232" s="51"/>
      <c r="C232" s="51"/>
      <c r="D232" s="15" t="s">
        <v>291</v>
      </c>
      <c r="E232" s="16"/>
      <c r="F232" s="37"/>
      <c r="G232" s="38"/>
      <c r="H232" s="16"/>
      <c r="I232" s="17">
        <f t="shared" si="22"/>
        <v>7.4</v>
      </c>
      <c r="J232" s="17">
        <f t="shared" si="22"/>
        <v>0</v>
      </c>
    </row>
    <row r="233" spans="1:10" ht="39" x14ac:dyDescent="0.25">
      <c r="A233" s="13" t="s">
        <v>13</v>
      </c>
      <c r="B233" s="51"/>
      <c r="C233" s="51"/>
      <c r="D233" s="15" t="s">
        <v>291</v>
      </c>
      <c r="E233" s="16" t="s">
        <v>14</v>
      </c>
      <c r="F233" s="37" t="s">
        <v>58</v>
      </c>
      <c r="G233" s="38" t="s">
        <v>292</v>
      </c>
      <c r="H233" s="16" t="s">
        <v>17</v>
      </c>
      <c r="I233" s="17">
        <v>7.4</v>
      </c>
      <c r="J233" s="17">
        <v>0</v>
      </c>
    </row>
    <row r="234" spans="1:10" ht="64.5" x14ac:dyDescent="0.25">
      <c r="A234" s="13" t="s">
        <v>293</v>
      </c>
      <c r="B234" s="51"/>
      <c r="C234" s="51"/>
      <c r="D234" s="15" t="s">
        <v>294</v>
      </c>
      <c r="E234" s="16"/>
      <c r="F234" s="37"/>
      <c r="G234" s="38"/>
      <c r="H234" s="16"/>
      <c r="I234" s="17">
        <f>I235</f>
        <v>11.1</v>
      </c>
      <c r="J234" s="17">
        <f>J235</f>
        <v>0</v>
      </c>
    </row>
    <row r="235" spans="1:10" ht="26.25" x14ac:dyDescent="0.25">
      <c r="A235" s="13" t="s">
        <v>290</v>
      </c>
      <c r="B235" s="51"/>
      <c r="C235" s="51"/>
      <c r="D235" s="15" t="s">
        <v>295</v>
      </c>
      <c r="E235" s="16"/>
      <c r="F235" s="37"/>
      <c r="G235" s="38"/>
      <c r="H235" s="16"/>
      <c r="I235" s="17">
        <f>I236</f>
        <v>11.1</v>
      </c>
      <c r="J235" s="17">
        <f>J236</f>
        <v>0</v>
      </c>
    </row>
    <row r="236" spans="1:10" x14ac:dyDescent="0.25">
      <c r="A236" s="13" t="s">
        <v>111</v>
      </c>
      <c r="B236" s="51"/>
      <c r="C236" s="51"/>
      <c r="D236" s="15" t="s">
        <v>295</v>
      </c>
      <c r="E236" s="16" t="s">
        <v>112</v>
      </c>
      <c r="F236" s="37" t="s">
        <v>58</v>
      </c>
      <c r="G236" s="38" t="s">
        <v>292</v>
      </c>
      <c r="H236" s="16" t="s">
        <v>115</v>
      </c>
      <c r="I236" s="17">
        <v>11.1</v>
      </c>
      <c r="J236" s="17">
        <v>0</v>
      </c>
    </row>
    <row r="237" spans="1:10" ht="26.25" x14ac:dyDescent="0.25">
      <c r="A237" s="13" t="s">
        <v>296</v>
      </c>
      <c r="B237" s="51"/>
      <c r="C237" s="51"/>
      <c r="D237" s="15" t="s">
        <v>297</v>
      </c>
      <c r="E237" s="16"/>
      <c r="F237" s="37"/>
      <c r="G237" s="38"/>
      <c r="H237" s="16"/>
      <c r="I237" s="17">
        <f t="shared" ref="I237:J238" si="23">I238</f>
        <v>4</v>
      </c>
      <c r="J237" s="17">
        <f t="shared" si="23"/>
        <v>0</v>
      </c>
    </row>
    <row r="238" spans="1:10" ht="26.25" x14ac:dyDescent="0.25">
      <c r="A238" s="13" t="s">
        <v>290</v>
      </c>
      <c r="B238" s="51"/>
      <c r="C238" s="51"/>
      <c r="D238" s="15" t="s">
        <v>298</v>
      </c>
      <c r="E238" s="16"/>
      <c r="F238" s="37"/>
      <c r="G238" s="38"/>
      <c r="H238" s="16"/>
      <c r="I238" s="17">
        <f t="shared" si="23"/>
        <v>4</v>
      </c>
      <c r="J238" s="17">
        <f t="shared" si="23"/>
        <v>0</v>
      </c>
    </row>
    <row r="239" spans="1:10" x14ac:dyDescent="0.25">
      <c r="A239" s="13" t="s">
        <v>299</v>
      </c>
      <c r="B239" s="51"/>
      <c r="C239" s="51"/>
      <c r="D239" s="15" t="s">
        <v>298</v>
      </c>
      <c r="E239" s="16" t="s">
        <v>14</v>
      </c>
      <c r="F239" s="37" t="s">
        <v>58</v>
      </c>
      <c r="G239" s="38" t="s">
        <v>292</v>
      </c>
      <c r="H239" s="16" t="s">
        <v>300</v>
      </c>
      <c r="I239" s="17">
        <v>4</v>
      </c>
      <c r="J239" s="17">
        <v>0</v>
      </c>
    </row>
    <row r="240" spans="1:10" ht="39" x14ac:dyDescent="0.25">
      <c r="A240" s="13" t="s">
        <v>301</v>
      </c>
      <c r="B240" s="51"/>
      <c r="C240" s="51"/>
      <c r="D240" s="15" t="s">
        <v>302</v>
      </c>
      <c r="E240" s="16"/>
      <c r="F240" s="37"/>
      <c r="G240" s="38"/>
      <c r="H240" s="16"/>
      <c r="I240" s="17">
        <f t="shared" ref="I240:J241" si="24">I241</f>
        <v>73.900000000000006</v>
      </c>
      <c r="J240" s="17">
        <f t="shared" si="24"/>
        <v>22.2</v>
      </c>
    </row>
    <row r="241" spans="1:10" ht="39" x14ac:dyDescent="0.25">
      <c r="A241" s="13" t="s">
        <v>303</v>
      </c>
      <c r="B241" s="51"/>
      <c r="C241" s="51"/>
      <c r="D241" s="15" t="s">
        <v>304</v>
      </c>
      <c r="E241" s="16"/>
      <c r="F241" s="37"/>
      <c r="G241" s="38"/>
      <c r="H241" s="16"/>
      <c r="I241" s="17">
        <f t="shared" si="24"/>
        <v>73.900000000000006</v>
      </c>
      <c r="J241" s="17">
        <f t="shared" si="24"/>
        <v>22.2</v>
      </c>
    </row>
    <row r="242" spans="1:10" ht="39" x14ac:dyDescent="0.25">
      <c r="A242" s="13" t="s">
        <v>13</v>
      </c>
      <c r="B242" s="51"/>
      <c r="C242" s="51"/>
      <c r="D242" s="15" t="s">
        <v>304</v>
      </c>
      <c r="E242" s="16" t="s">
        <v>14</v>
      </c>
      <c r="F242" s="37" t="s">
        <v>58</v>
      </c>
      <c r="G242" s="38" t="s">
        <v>292</v>
      </c>
      <c r="H242" s="16" t="s">
        <v>17</v>
      </c>
      <c r="I242" s="17">
        <v>73.900000000000006</v>
      </c>
      <c r="J242" s="17">
        <v>22.2</v>
      </c>
    </row>
    <row r="243" spans="1:10" ht="64.5" x14ac:dyDescent="0.25">
      <c r="A243" s="13" t="s">
        <v>305</v>
      </c>
      <c r="B243" s="51"/>
      <c r="C243" s="51"/>
      <c r="D243" s="15" t="s">
        <v>306</v>
      </c>
      <c r="E243" s="16"/>
      <c r="F243" s="37"/>
      <c r="G243" s="38"/>
      <c r="H243" s="16"/>
      <c r="I243" s="17">
        <f t="shared" ref="I243:J243" si="25">I244</f>
        <v>4</v>
      </c>
      <c r="J243" s="17">
        <f t="shared" si="25"/>
        <v>0</v>
      </c>
    </row>
    <row r="244" spans="1:10" ht="26.25" x14ac:dyDescent="0.25">
      <c r="A244" s="13" t="s">
        <v>290</v>
      </c>
      <c r="B244" s="51"/>
      <c r="C244" s="51"/>
      <c r="D244" s="15" t="s">
        <v>307</v>
      </c>
      <c r="E244" s="16"/>
      <c r="F244" s="37"/>
      <c r="G244" s="38"/>
      <c r="H244" s="16"/>
      <c r="I244" s="17">
        <f>I245</f>
        <v>4</v>
      </c>
      <c r="J244" s="17">
        <f>J245</f>
        <v>0</v>
      </c>
    </row>
    <row r="245" spans="1:10" x14ac:dyDescent="0.25">
      <c r="A245" s="13" t="s">
        <v>299</v>
      </c>
      <c r="B245" s="51"/>
      <c r="C245" s="51"/>
      <c r="D245" s="15" t="s">
        <v>307</v>
      </c>
      <c r="E245" s="16" t="s">
        <v>14</v>
      </c>
      <c r="F245" s="37" t="s">
        <v>58</v>
      </c>
      <c r="G245" s="38" t="s">
        <v>292</v>
      </c>
      <c r="H245" s="16" t="s">
        <v>300</v>
      </c>
      <c r="I245" s="17">
        <v>4</v>
      </c>
      <c r="J245" s="17">
        <v>0</v>
      </c>
    </row>
    <row r="246" spans="1:10" ht="26.25" x14ac:dyDescent="0.25">
      <c r="A246" s="13" t="s">
        <v>308</v>
      </c>
      <c r="B246" s="51"/>
      <c r="C246" s="51"/>
      <c r="D246" s="15" t="s">
        <v>309</v>
      </c>
      <c r="E246" s="16"/>
      <c r="F246" s="37"/>
      <c r="G246" s="38"/>
      <c r="H246" s="16"/>
      <c r="I246" s="17">
        <f t="shared" ref="I246:J247" si="26">I247</f>
        <v>4.5</v>
      </c>
      <c r="J246" s="17">
        <f t="shared" si="26"/>
        <v>0</v>
      </c>
    </row>
    <row r="247" spans="1:10" ht="26.25" x14ac:dyDescent="0.25">
      <c r="A247" s="13" t="s">
        <v>290</v>
      </c>
      <c r="B247" s="51"/>
      <c r="C247" s="51"/>
      <c r="D247" s="15" t="s">
        <v>310</v>
      </c>
      <c r="E247" s="16"/>
      <c r="F247" s="37"/>
      <c r="G247" s="38"/>
      <c r="H247" s="16"/>
      <c r="I247" s="17">
        <f t="shared" si="26"/>
        <v>4.5</v>
      </c>
      <c r="J247" s="17">
        <f t="shared" si="26"/>
        <v>0</v>
      </c>
    </row>
    <row r="248" spans="1:10" ht="39" x14ac:dyDescent="0.25">
      <c r="A248" s="13" t="s">
        <v>13</v>
      </c>
      <c r="B248" s="51"/>
      <c r="C248" s="51"/>
      <c r="D248" s="15" t="s">
        <v>310</v>
      </c>
      <c r="E248" s="16" t="s">
        <v>14</v>
      </c>
      <c r="F248" s="37" t="s">
        <v>58</v>
      </c>
      <c r="G248" s="38" t="s">
        <v>292</v>
      </c>
      <c r="H248" s="16" t="s">
        <v>17</v>
      </c>
      <c r="I248" s="17">
        <v>4.5</v>
      </c>
      <c r="J248" s="17">
        <v>0</v>
      </c>
    </row>
    <row r="249" spans="1:10" ht="27" x14ac:dyDescent="0.25">
      <c r="A249" s="31" t="s">
        <v>311</v>
      </c>
      <c r="B249" s="51"/>
      <c r="C249" s="51"/>
      <c r="D249" s="32" t="s">
        <v>312</v>
      </c>
      <c r="E249" s="16"/>
      <c r="F249" s="37"/>
      <c r="G249" s="38"/>
      <c r="H249" s="16"/>
      <c r="I249" s="52">
        <f>I251+I253+I256</f>
        <v>97</v>
      </c>
      <c r="J249" s="52">
        <f>J251+J253+J256</f>
        <v>70</v>
      </c>
    </row>
    <row r="250" spans="1:10" ht="64.5" x14ac:dyDescent="0.25">
      <c r="A250" s="13" t="s">
        <v>313</v>
      </c>
      <c r="B250" s="51"/>
      <c r="C250" s="51"/>
      <c r="D250" s="15" t="s">
        <v>314</v>
      </c>
      <c r="E250" s="16"/>
      <c r="F250" s="37"/>
      <c r="G250" s="38"/>
      <c r="H250" s="16"/>
      <c r="I250" s="53">
        <f t="shared" ref="I250:J251" si="27">I251</f>
        <v>10</v>
      </c>
      <c r="J250" s="53">
        <f t="shared" si="27"/>
        <v>0</v>
      </c>
    </row>
    <row r="251" spans="1:10" ht="26.25" x14ac:dyDescent="0.25">
      <c r="A251" s="13" t="s">
        <v>315</v>
      </c>
      <c r="B251" s="51"/>
      <c r="C251" s="51"/>
      <c r="D251" s="15" t="s">
        <v>316</v>
      </c>
      <c r="E251" s="16"/>
      <c r="F251" s="37"/>
      <c r="G251" s="38"/>
      <c r="H251" s="16"/>
      <c r="I251" s="53">
        <f t="shared" si="27"/>
        <v>10</v>
      </c>
      <c r="J251" s="53">
        <f t="shared" si="27"/>
        <v>0</v>
      </c>
    </row>
    <row r="252" spans="1:10" x14ac:dyDescent="0.25">
      <c r="A252" s="26" t="s">
        <v>111</v>
      </c>
      <c r="B252" s="51"/>
      <c r="C252" s="51"/>
      <c r="D252" s="15" t="s">
        <v>316</v>
      </c>
      <c r="E252" s="16" t="s">
        <v>112</v>
      </c>
      <c r="F252" s="37" t="s">
        <v>58</v>
      </c>
      <c r="G252" s="38" t="s">
        <v>292</v>
      </c>
      <c r="H252" s="16" t="s">
        <v>115</v>
      </c>
      <c r="I252" s="53">
        <v>10</v>
      </c>
      <c r="J252" s="53">
        <v>0</v>
      </c>
    </row>
    <row r="253" spans="1:10" ht="64.5" x14ac:dyDescent="0.25">
      <c r="A253" s="54" t="s">
        <v>317</v>
      </c>
      <c r="B253" s="51"/>
      <c r="C253" s="51"/>
      <c r="D253" s="15" t="s">
        <v>318</v>
      </c>
      <c r="E253" s="16"/>
      <c r="F253" s="37"/>
      <c r="G253" s="38"/>
      <c r="H253" s="16"/>
      <c r="I253" s="17">
        <f t="shared" ref="I253:J254" si="28">I254</f>
        <v>82</v>
      </c>
      <c r="J253" s="17">
        <f t="shared" si="28"/>
        <v>70</v>
      </c>
    </row>
    <row r="254" spans="1:10" ht="26.25" x14ac:dyDescent="0.25">
      <c r="A254" s="54" t="s">
        <v>315</v>
      </c>
      <c r="B254" s="51"/>
      <c r="C254" s="51"/>
      <c r="D254" s="15" t="s">
        <v>319</v>
      </c>
      <c r="E254" s="16"/>
      <c r="F254" s="37"/>
      <c r="G254" s="38"/>
      <c r="H254" s="16"/>
      <c r="I254" s="17">
        <f t="shared" si="28"/>
        <v>82</v>
      </c>
      <c r="J254" s="17">
        <f t="shared" si="28"/>
        <v>70</v>
      </c>
    </row>
    <row r="255" spans="1:10" x14ac:dyDescent="0.25">
      <c r="A255" s="26" t="s">
        <v>111</v>
      </c>
      <c r="B255" s="51"/>
      <c r="C255" s="51"/>
      <c r="D255" s="15" t="s">
        <v>319</v>
      </c>
      <c r="E255" s="16" t="s">
        <v>112</v>
      </c>
      <c r="F255" s="37" t="s">
        <v>58</v>
      </c>
      <c r="G255" s="38" t="s">
        <v>292</v>
      </c>
      <c r="H255" s="16" t="s">
        <v>115</v>
      </c>
      <c r="I255" s="17">
        <v>82</v>
      </c>
      <c r="J255" s="17">
        <v>70</v>
      </c>
    </row>
    <row r="256" spans="1:10" ht="39" x14ac:dyDescent="0.25">
      <c r="A256" s="18" t="s">
        <v>320</v>
      </c>
      <c r="B256" s="51"/>
      <c r="C256" s="51"/>
      <c r="D256" s="15" t="s">
        <v>321</v>
      </c>
      <c r="E256" s="16"/>
      <c r="F256" s="37"/>
      <c r="G256" s="38"/>
      <c r="H256" s="16"/>
      <c r="I256" s="17">
        <f>I257</f>
        <v>5</v>
      </c>
      <c r="J256" s="17">
        <f>J257</f>
        <v>0</v>
      </c>
    </row>
    <row r="257" spans="1:10" ht="26.25" x14ac:dyDescent="0.25">
      <c r="A257" s="13" t="s">
        <v>315</v>
      </c>
      <c r="B257" s="51"/>
      <c r="C257" s="51"/>
      <c r="D257" s="15" t="s">
        <v>322</v>
      </c>
      <c r="E257" s="16"/>
      <c r="F257" s="37"/>
      <c r="G257" s="38"/>
      <c r="H257" s="16"/>
      <c r="I257" s="17">
        <f>I258</f>
        <v>5</v>
      </c>
      <c r="J257" s="17">
        <f>J258</f>
        <v>0</v>
      </c>
    </row>
    <row r="258" spans="1:10" ht="39" x14ac:dyDescent="0.25">
      <c r="A258" s="13" t="s">
        <v>13</v>
      </c>
      <c r="B258" s="51"/>
      <c r="C258" s="51"/>
      <c r="D258" s="15" t="s">
        <v>322</v>
      </c>
      <c r="E258" s="16" t="s">
        <v>14</v>
      </c>
      <c r="F258" s="37" t="s">
        <v>58</v>
      </c>
      <c r="G258" s="38" t="s">
        <v>292</v>
      </c>
      <c r="H258" s="16" t="s">
        <v>17</v>
      </c>
      <c r="I258" s="17">
        <v>5</v>
      </c>
      <c r="J258" s="17">
        <v>0</v>
      </c>
    </row>
    <row r="259" spans="1:10" ht="54" x14ac:dyDescent="0.25">
      <c r="A259" s="31" t="s">
        <v>323</v>
      </c>
      <c r="B259" s="51"/>
      <c r="C259" s="51"/>
      <c r="D259" s="32" t="s">
        <v>324</v>
      </c>
      <c r="E259" s="16"/>
      <c r="F259" s="37"/>
      <c r="G259" s="38"/>
      <c r="H259" s="16"/>
      <c r="I259" s="17">
        <f>I260+I263+I266+I269</f>
        <v>521.6</v>
      </c>
      <c r="J259" s="17">
        <f>J260+J263+J266+J269</f>
        <v>218.4</v>
      </c>
    </row>
    <row r="260" spans="1:10" ht="51.75" x14ac:dyDescent="0.25">
      <c r="A260" s="13" t="s">
        <v>325</v>
      </c>
      <c r="B260" s="51"/>
      <c r="C260" s="51"/>
      <c r="D260" s="15" t="s">
        <v>326</v>
      </c>
      <c r="E260" s="16"/>
      <c r="F260" s="37"/>
      <c r="G260" s="38"/>
      <c r="H260" s="16"/>
      <c r="I260" s="17">
        <f>I261</f>
        <v>102.6</v>
      </c>
      <c r="J260" s="17">
        <f>J261</f>
        <v>0</v>
      </c>
    </row>
    <row r="261" spans="1:10" ht="39" x14ac:dyDescent="0.25">
      <c r="A261" s="13" t="s">
        <v>327</v>
      </c>
      <c r="B261" s="51"/>
      <c r="C261" s="51"/>
      <c r="D261" s="15" t="s">
        <v>328</v>
      </c>
      <c r="E261" s="16"/>
      <c r="F261" s="37"/>
      <c r="G261" s="38"/>
      <c r="H261" s="16"/>
      <c r="I261" s="17">
        <f>I262</f>
        <v>102.6</v>
      </c>
      <c r="J261" s="17">
        <f>J262</f>
        <v>0</v>
      </c>
    </row>
    <row r="262" spans="1:10" ht="39" x14ac:dyDescent="0.25">
      <c r="A262" s="13" t="s">
        <v>13</v>
      </c>
      <c r="B262" s="51"/>
      <c r="C262" s="51"/>
      <c r="D262" s="15" t="s">
        <v>328</v>
      </c>
      <c r="E262" s="16" t="s">
        <v>14</v>
      </c>
      <c r="F262" s="37" t="s">
        <v>58</v>
      </c>
      <c r="G262" s="38" t="s">
        <v>88</v>
      </c>
      <c r="H262" s="16" t="s">
        <v>17</v>
      </c>
      <c r="I262" s="17">
        <v>102.6</v>
      </c>
      <c r="J262" s="17">
        <v>0</v>
      </c>
    </row>
    <row r="263" spans="1:10" ht="64.5" x14ac:dyDescent="0.25">
      <c r="A263" s="13" t="s">
        <v>329</v>
      </c>
      <c r="B263" s="51"/>
      <c r="C263" s="51"/>
      <c r="D263" s="15" t="s">
        <v>330</v>
      </c>
      <c r="E263" s="16"/>
      <c r="F263" s="37"/>
      <c r="G263" s="38"/>
      <c r="H263" s="16"/>
      <c r="I263" s="17">
        <f>I264</f>
        <v>84</v>
      </c>
      <c r="J263" s="17">
        <f>J264</f>
        <v>7</v>
      </c>
    </row>
    <row r="264" spans="1:10" ht="39" x14ac:dyDescent="0.25">
      <c r="A264" s="13" t="s">
        <v>327</v>
      </c>
      <c r="B264" s="51"/>
      <c r="C264" s="51"/>
      <c r="D264" s="15" t="s">
        <v>331</v>
      </c>
      <c r="E264" s="16"/>
      <c r="F264" s="37"/>
      <c r="G264" s="38"/>
      <c r="H264" s="16"/>
      <c r="I264" s="17">
        <f>I265</f>
        <v>84</v>
      </c>
      <c r="J264" s="17">
        <f>J265</f>
        <v>7</v>
      </c>
    </row>
    <row r="265" spans="1:10" ht="39" x14ac:dyDescent="0.25">
      <c r="A265" s="13" t="s">
        <v>13</v>
      </c>
      <c r="B265" s="51"/>
      <c r="C265" s="51"/>
      <c r="D265" s="15" t="s">
        <v>331</v>
      </c>
      <c r="E265" s="16" t="s">
        <v>14</v>
      </c>
      <c r="F265" s="37" t="s">
        <v>58</v>
      </c>
      <c r="G265" s="38" t="s">
        <v>88</v>
      </c>
      <c r="H265" s="16" t="s">
        <v>17</v>
      </c>
      <c r="I265" s="17">
        <v>84</v>
      </c>
      <c r="J265" s="17">
        <v>7</v>
      </c>
    </row>
    <row r="266" spans="1:10" ht="39" x14ac:dyDescent="0.25">
      <c r="A266" s="13" t="s">
        <v>332</v>
      </c>
      <c r="B266" s="51"/>
      <c r="C266" s="51"/>
      <c r="D266" s="15" t="s">
        <v>333</v>
      </c>
      <c r="E266" s="16"/>
      <c r="F266" s="37"/>
      <c r="G266" s="38"/>
      <c r="H266" s="16"/>
      <c r="I266" s="17">
        <f>I267</f>
        <v>112</v>
      </c>
      <c r="J266" s="17">
        <f>J267</f>
        <v>0</v>
      </c>
    </row>
    <row r="267" spans="1:10" ht="39" x14ac:dyDescent="0.25">
      <c r="A267" s="13" t="s">
        <v>327</v>
      </c>
      <c r="B267" s="51"/>
      <c r="C267" s="51"/>
      <c r="D267" s="15" t="s">
        <v>334</v>
      </c>
      <c r="E267" s="16"/>
      <c r="F267" s="37"/>
      <c r="G267" s="38"/>
      <c r="H267" s="16"/>
      <c r="I267" s="17">
        <f>I268</f>
        <v>112</v>
      </c>
      <c r="J267" s="17">
        <f>J268</f>
        <v>0</v>
      </c>
    </row>
    <row r="268" spans="1:10" ht="39" x14ac:dyDescent="0.25">
      <c r="A268" s="13" t="s">
        <v>13</v>
      </c>
      <c r="B268" s="51"/>
      <c r="C268" s="51"/>
      <c r="D268" s="15" t="s">
        <v>334</v>
      </c>
      <c r="E268" s="16" t="s">
        <v>14</v>
      </c>
      <c r="F268" s="37" t="s">
        <v>58</v>
      </c>
      <c r="G268" s="38" t="s">
        <v>88</v>
      </c>
      <c r="H268" s="16" t="s">
        <v>17</v>
      </c>
      <c r="I268" s="17">
        <v>112</v>
      </c>
      <c r="J268" s="17">
        <v>0</v>
      </c>
    </row>
    <row r="269" spans="1:10" ht="26.25" x14ac:dyDescent="0.25">
      <c r="A269" s="13" t="s">
        <v>335</v>
      </c>
      <c r="B269" s="51"/>
      <c r="C269" s="51"/>
      <c r="D269" s="15" t="s">
        <v>336</v>
      </c>
      <c r="E269" s="16"/>
      <c r="F269" s="37"/>
      <c r="G269" s="38"/>
      <c r="H269" s="16"/>
      <c r="I269" s="17">
        <f>I270</f>
        <v>223</v>
      </c>
      <c r="J269" s="17">
        <f>J270</f>
        <v>211.4</v>
      </c>
    </row>
    <row r="270" spans="1:10" ht="39" x14ac:dyDescent="0.25">
      <c r="A270" s="13" t="s">
        <v>327</v>
      </c>
      <c r="B270" s="51"/>
      <c r="C270" s="51"/>
      <c r="D270" s="15" t="s">
        <v>337</v>
      </c>
      <c r="E270" s="16"/>
      <c r="F270" s="37"/>
      <c r="G270" s="38"/>
      <c r="H270" s="16"/>
      <c r="I270" s="17">
        <f>I271</f>
        <v>223</v>
      </c>
      <c r="J270" s="17">
        <f>J271</f>
        <v>211.4</v>
      </c>
    </row>
    <row r="271" spans="1:10" ht="39" x14ac:dyDescent="0.25">
      <c r="A271" s="13" t="s">
        <v>13</v>
      </c>
      <c r="B271" s="51"/>
      <c r="C271" s="51"/>
      <c r="D271" s="15" t="s">
        <v>337</v>
      </c>
      <c r="E271" s="16" t="s">
        <v>14</v>
      </c>
      <c r="F271" s="37" t="s">
        <v>58</v>
      </c>
      <c r="G271" s="38" t="s">
        <v>88</v>
      </c>
      <c r="H271" s="16" t="s">
        <v>17</v>
      </c>
      <c r="I271" s="17">
        <v>223</v>
      </c>
      <c r="J271" s="17">
        <v>211.4</v>
      </c>
    </row>
    <row r="272" spans="1:10" ht="39" x14ac:dyDescent="0.25">
      <c r="A272" s="8" t="s">
        <v>338</v>
      </c>
      <c r="B272" s="55"/>
      <c r="C272" s="55"/>
      <c r="D272" s="10" t="s">
        <v>339</v>
      </c>
      <c r="E272" s="11"/>
      <c r="F272" s="56"/>
      <c r="G272" s="57"/>
      <c r="H272" s="11"/>
      <c r="I272" s="58">
        <f>I275+I278</f>
        <v>264</v>
      </c>
      <c r="J272" s="58">
        <f>J275+J278</f>
        <v>96</v>
      </c>
    </row>
    <row r="273" spans="1:10" ht="39" x14ac:dyDescent="0.25">
      <c r="A273" s="27" t="s">
        <v>340</v>
      </c>
      <c r="B273" s="51"/>
      <c r="C273" s="51"/>
      <c r="D273" s="29" t="s">
        <v>341</v>
      </c>
      <c r="E273" s="16"/>
      <c r="F273" s="37"/>
      <c r="G273" s="38"/>
      <c r="H273" s="16"/>
      <c r="I273" s="53">
        <f>I274</f>
        <v>192</v>
      </c>
      <c r="J273" s="53">
        <f>J274</f>
        <v>96</v>
      </c>
    </row>
    <row r="274" spans="1:10" ht="26.25" x14ac:dyDescent="0.25">
      <c r="A274" s="48" t="s">
        <v>342</v>
      </c>
      <c r="B274" s="59"/>
      <c r="C274" s="59"/>
      <c r="D274" s="49" t="s">
        <v>343</v>
      </c>
      <c r="E274" s="16"/>
      <c r="F274" s="37"/>
      <c r="G274" s="38"/>
      <c r="H274" s="16"/>
      <c r="I274" s="53">
        <f t="shared" ref="I274:J274" si="29">I275</f>
        <v>192</v>
      </c>
      <c r="J274" s="53">
        <f t="shared" si="29"/>
        <v>96</v>
      </c>
    </row>
    <row r="275" spans="1:10" x14ac:dyDescent="0.25">
      <c r="A275" s="13" t="s">
        <v>344</v>
      </c>
      <c r="B275" s="51"/>
      <c r="C275" s="51"/>
      <c r="D275" s="15" t="s">
        <v>343</v>
      </c>
      <c r="E275" s="16" t="s">
        <v>14</v>
      </c>
      <c r="F275" s="37" t="s">
        <v>113</v>
      </c>
      <c r="G275" s="38" t="s">
        <v>212</v>
      </c>
      <c r="H275" s="16" t="s">
        <v>345</v>
      </c>
      <c r="I275" s="53">
        <v>192</v>
      </c>
      <c r="J275" s="53">
        <v>96</v>
      </c>
    </row>
    <row r="276" spans="1:10" ht="39" x14ac:dyDescent="0.25">
      <c r="A276" s="54" t="s">
        <v>347</v>
      </c>
      <c r="B276" s="51"/>
      <c r="C276" s="51"/>
      <c r="D276" s="15" t="s">
        <v>348</v>
      </c>
      <c r="E276" s="16"/>
      <c r="F276" s="37"/>
      <c r="G276" s="38"/>
      <c r="H276" s="16"/>
      <c r="I276" s="53">
        <f t="shared" ref="I276:J277" si="30">I277</f>
        <v>72</v>
      </c>
      <c r="J276" s="53">
        <f t="shared" si="30"/>
        <v>0</v>
      </c>
    </row>
    <row r="277" spans="1:10" ht="26.25" x14ac:dyDescent="0.25">
      <c r="A277" s="60" t="s">
        <v>346</v>
      </c>
      <c r="B277" s="51"/>
      <c r="C277" s="51"/>
      <c r="D277" s="15" t="s">
        <v>349</v>
      </c>
      <c r="E277" s="16"/>
      <c r="F277" s="37"/>
      <c r="G277" s="38"/>
      <c r="H277" s="16"/>
      <c r="I277" s="53">
        <f t="shared" si="30"/>
        <v>72</v>
      </c>
      <c r="J277" s="53">
        <f t="shared" si="30"/>
        <v>0</v>
      </c>
    </row>
    <row r="278" spans="1:10" ht="39" x14ac:dyDescent="0.25">
      <c r="A278" s="61" t="s">
        <v>13</v>
      </c>
      <c r="B278" s="51"/>
      <c r="C278" s="51"/>
      <c r="D278" s="15" t="s">
        <v>349</v>
      </c>
      <c r="E278" s="16" t="s">
        <v>14</v>
      </c>
      <c r="F278" s="37" t="s">
        <v>212</v>
      </c>
      <c r="G278" s="38" t="s">
        <v>212</v>
      </c>
      <c r="H278" s="16" t="s">
        <v>17</v>
      </c>
      <c r="I278" s="53">
        <v>72</v>
      </c>
      <c r="J278" s="53">
        <v>0</v>
      </c>
    </row>
    <row r="279" spans="1:10" ht="51.75" x14ac:dyDescent="0.25">
      <c r="A279" s="8" t="s">
        <v>350</v>
      </c>
      <c r="B279" s="51"/>
      <c r="C279" s="51"/>
      <c r="D279" s="10" t="s">
        <v>351</v>
      </c>
      <c r="E279" s="16"/>
      <c r="F279" s="37"/>
      <c r="G279" s="38"/>
      <c r="H279" s="16"/>
      <c r="I279" s="58">
        <f t="shared" ref="I279:J281" si="31">I280</f>
        <v>1500</v>
      </c>
      <c r="J279" s="58">
        <f t="shared" si="31"/>
        <v>0</v>
      </c>
    </row>
    <row r="280" spans="1:10" ht="39" x14ac:dyDescent="0.25">
      <c r="A280" s="13" t="s">
        <v>352</v>
      </c>
      <c r="B280" s="51"/>
      <c r="C280" s="51"/>
      <c r="D280" s="15" t="s">
        <v>353</v>
      </c>
      <c r="E280" s="16"/>
      <c r="F280" s="37"/>
      <c r="G280" s="38"/>
      <c r="H280" s="16"/>
      <c r="I280" s="53">
        <f>I281</f>
        <v>1500</v>
      </c>
      <c r="J280" s="53">
        <f>J281</f>
        <v>0</v>
      </c>
    </row>
    <row r="281" spans="1:10" ht="26.25" x14ac:dyDescent="0.25">
      <c r="A281" s="26" t="s">
        <v>354</v>
      </c>
      <c r="B281" s="51"/>
      <c r="C281" s="51"/>
      <c r="D281" s="29" t="s">
        <v>355</v>
      </c>
      <c r="E281" s="16"/>
      <c r="F281" s="37"/>
      <c r="G281" s="38"/>
      <c r="H281" s="16"/>
      <c r="I281" s="53">
        <f t="shared" si="31"/>
        <v>1500</v>
      </c>
      <c r="J281" s="53">
        <f t="shared" si="31"/>
        <v>0</v>
      </c>
    </row>
    <row r="282" spans="1:10" ht="39" x14ac:dyDescent="0.25">
      <c r="A282" s="13" t="s">
        <v>13</v>
      </c>
      <c r="B282" s="59"/>
      <c r="C282" s="59"/>
      <c r="D282" s="62" t="s">
        <v>355</v>
      </c>
      <c r="E282" s="63" t="s">
        <v>14</v>
      </c>
      <c r="F282" s="64" t="s">
        <v>15</v>
      </c>
      <c r="G282" s="65" t="s">
        <v>114</v>
      </c>
      <c r="H282" s="66" t="s">
        <v>17</v>
      </c>
      <c r="I282" s="17">
        <v>1500</v>
      </c>
      <c r="J282" s="17">
        <v>0</v>
      </c>
    </row>
    <row r="283" spans="1:10" ht="51.75" x14ac:dyDescent="0.25">
      <c r="A283" s="8" t="s">
        <v>356</v>
      </c>
      <c r="B283" s="67"/>
      <c r="C283" s="67"/>
      <c r="D283" s="10" t="s">
        <v>357</v>
      </c>
      <c r="E283" s="67"/>
      <c r="F283" s="67"/>
      <c r="G283" s="67"/>
      <c r="H283" s="68"/>
      <c r="I283" s="12">
        <f>I286+I289+I291</f>
        <v>5883.9</v>
      </c>
      <c r="J283" s="12">
        <f>J286+J289+J291</f>
        <v>460.59999999999997</v>
      </c>
    </row>
    <row r="284" spans="1:10" ht="39" x14ac:dyDescent="0.25">
      <c r="A284" s="13" t="s">
        <v>358</v>
      </c>
      <c r="B284" s="67"/>
      <c r="C284" s="67"/>
      <c r="D284" s="15" t="s">
        <v>359</v>
      </c>
      <c r="E284" s="67"/>
      <c r="F284" s="67"/>
      <c r="G284" s="67"/>
      <c r="H284" s="68"/>
      <c r="I284" s="17">
        <f t="shared" ref="I284:J284" si="32">I286</f>
        <v>2920</v>
      </c>
      <c r="J284" s="17">
        <f t="shared" si="32"/>
        <v>375</v>
      </c>
    </row>
    <row r="285" spans="1:10" x14ac:dyDescent="0.25">
      <c r="A285" s="13" t="s">
        <v>360</v>
      </c>
      <c r="B285" s="67"/>
      <c r="C285" s="67"/>
      <c r="D285" s="15" t="s">
        <v>361</v>
      </c>
      <c r="E285" s="67"/>
      <c r="F285" s="67"/>
      <c r="G285" s="67"/>
      <c r="H285" s="68"/>
      <c r="I285" s="17">
        <f>I286</f>
        <v>2920</v>
      </c>
      <c r="J285" s="17">
        <f>J286</f>
        <v>375</v>
      </c>
    </row>
    <row r="286" spans="1:10" ht="39" x14ac:dyDescent="0.25">
      <c r="A286" s="13" t="s">
        <v>13</v>
      </c>
      <c r="B286" s="67"/>
      <c r="C286" s="67"/>
      <c r="D286" s="15" t="s">
        <v>361</v>
      </c>
      <c r="E286" s="16" t="s">
        <v>14</v>
      </c>
      <c r="F286" s="15" t="s">
        <v>362</v>
      </c>
      <c r="G286" s="15" t="s">
        <v>58</v>
      </c>
      <c r="H286" s="15" t="s">
        <v>17</v>
      </c>
      <c r="I286" s="17">
        <v>2920</v>
      </c>
      <c r="J286" s="17">
        <v>375</v>
      </c>
    </row>
    <row r="287" spans="1:10" ht="26.25" x14ac:dyDescent="0.25">
      <c r="A287" s="13" t="s">
        <v>363</v>
      </c>
      <c r="B287" s="67"/>
      <c r="C287" s="67"/>
      <c r="D287" s="15" t="s">
        <v>364</v>
      </c>
      <c r="E287" s="16"/>
      <c r="F287" s="15"/>
      <c r="G287" s="15"/>
      <c r="H287" s="15"/>
      <c r="I287" s="17">
        <f t="shared" ref="I287:J288" si="33">I288</f>
        <v>2828.9</v>
      </c>
      <c r="J287" s="17">
        <f t="shared" si="33"/>
        <v>25.7</v>
      </c>
    </row>
    <row r="288" spans="1:10" x14ac:dyDescent="0.25">
      <c r="A288" s="13" t="s">
        <v>360</v>
      </c>
      <c r="B288" s="67"/>
      <c r="C288" s="67"/>
      <c r="D288" s="15" t="s">
        <v>364</v>
      </c>
      <c r="E288" s="16"/>
      <c r="F288" s="15"/>
      <c r="G288" s="15"/>
      <c r="H288" s="15"/>
      <c r="I288" s="17">
        <f t="shared" si="33"/>
        <v>2828.9</v>
      </c>
      <c r="J288" s="17">
        <f t="shared" si="33"/>
        <v>25.7</v>
      </c>
    </row>
    <row r="289" spans="1:10" ht="39" x14ac:dyDescent="0.25">
      <c r="A289" s="13" t="s">
        <v>13</v>
      </c>
      <c r="B289" s="67"/>
      <c r="C289" s="67"/>
      <c r="D289" s="15" t="s">
        <v>364</v>
      </c>
      <c r="E289" s="16" t="s">
        <v>14</v>
      </c>
      <c r="F289" s="15" t="s">
        <v>362</v>
      </c>
      <c r="G289" s="15" t="s">
        <v>58</v>
      </c>
      <c r="H289" s="15" t="s">
        <v>17</v>
      </c>
      <c r="I289" s="17">
        <v>2828.9</v>
      </c>
      <c r="J289" s="17">
        <v>25.7</v>
      </c>
    </row>
    <row r="290" spans="1:10" ht="39" x14ac:dyDescent="0.25">
      <c r="A290" s="13" t="s">
        <v>365</v>
      </c>
      <c r="B290" s="67"/>
      <c r="C290" s="67"/>
      <c r="D290" s="15" t="s">
        <v>366</v>
      </c>
      <c r="E290" s="16"/>
      <c r="F290" s="15"/>
      <c r="G290" s="15"/>
      <c r="H290" s="15"/>
      <c r="I290" s="17">
        <f>I291</f>
        <v>135</v>
      </c>
      <c r="J290" s="17">
        <f>J291</f>
        <v>59.9</v>
      </c>
    </row>
    <row r="291" spans="1:10" x14ac:dyDescent="0.25">
      <c r="A291" s="13" t="s">
        <v>360</v>
      </c>
      <c r="B291" s="67"/>
      <c r="C291" s="67"/>
      <c r="D291" s="15" t="s">
        <v>367</v>
      </c>
      <c r="E291" s="16"/>
      <c r="F291" s="15"/>
      <c r="G291" s="15"/>
      <c r="H291" s="15"/>
      <c r="I291" s="17">
        <f t="shared" ref="I291:J291" si="34">I292+I293</f>
        <v>135</v>
      </c>
      <c r="J291" s="17">
        <f t="shared" si="34"/>
        <v>59.9</v>
      </c>
    </row>
    <row r="292" spans="1:10" x14ac:dyDescent="0.25">
      <c r="A292" s="13" t="s">
        <v>111</v>
      </c>
      <c r="B292" s="67"/>
      <c r="C292" s="67"/>
      <c r="D292" s="15" t="s">
        <v>367</v>
      </c>
      <c r="E292" s="16" t="s">
        <v>14</v>
      </c>
      <c r="F292" s="15" t="s">
        <v>362</v>
      </c>
      <c r="G292" s="15" t="s">
        <v>58</v>
      </c>
      <c r="H292" s="15" t="s">
        <v>115</v>
      </c>
      <c r="I292" s="19">
        <v>115</v>
      </c>
      <c r="J292" s="19">
        <v>45</v>
      </c>
    </row>
    <row r="293" spans="1:10" ht="39" x14ac:dyDescent="0.25">
      <c r="A293" s="13" t="s">
        <v>13</v>
      </c>
      <c r="B293" s="67"/>
      <c r="C293" s="67"/>
      <c r="D293" s="15" t="s">
        <v>367</v>
      </c>
      <c r="E293" s="16" t="s">
        <v>14</v>
      </c>
      <c r="F293" s="15" t="s">
        <v>362</v>
      </c>
      <c r="G293" s="15" t="s">
        <v>58</v>
      </c>
      <c r="H293" s="15" t="s">
        <v>17</v>
      </c>
      <c r="I293" s="17">
        <v>20</v>
      </c>
      <c r="J293" s="17">
        <v>14.9</v>
      </c>
    </row>
    <row r="294" spans="1:10" ht="51.75" x14ac:dyDescent="0.25">
      <c r="A294" s="69" t="s">
        <v>368</v>
      </c>
      <c r="B294" s="70"/>
      <c r="C294" s="70"/>
      <c r="D294" s="10" t="s">
        <v>369</v>
      </c>
      <c r="E294" s="16"/>
      <c r="F294" s="15"/>
      <c r="G294" s="15"/>
      <c r="H294" s="15"/>
      <c r="I294" s="12">
        <f>I295+I314+I306</f>
        <v>48001.8</v>
      </c>
      <c r="J294" s="12">
        <f>J295+J314+J306</f>
        <v>6891.1</v>
      </c>
    </row>
    <row r="295" spans="1:10" ht="26.25" x14ac:dyDescent="0.25">
      <c r="A295" s="54" t="s">
        <v>370</v>
      </c>
      <c r="B295" s="14"/>
      <c r="C295" s="14"/>
      <c r="D295" s="15" t="s">
        <v>371</v>
      </c>
      <c r="E295" s="16"/>
      <c r="F295" s="15"/>
      <c r="G295" s="15"/>
      <c r="H295" s="15"/>
      <c r="I295" s="17">
        <f>I297+I299+I303+I305+I301</f>
        <v>37147.5</v>
      </c>
      <c r="J295" s="17">
        <f>J297+J299+J303+J305+J301</f>
        <v>2176</v>
      </c>
    </row>
    <row r="296" spans="1:10" ht="26.25" x14ac:dyDescent="0.25">
      <c r="A296" s="13" t="s">
        <v>372</v>
      </c>
      <c r="B296" s="14"/>
      <c r="C296" s="14"/>
      <c r="D296" s="15" t="s">
        <v>373</v>
      </c>
      <c r="E296" s="16"/>
      <c r="F296" s="15"/>
      <c r="G296" s="15"/>
      <c r="H296" s="15"/>
      <c r="I296" s="17">
        <f>I297</f>
        <v>2000</v>
      </c>
      <c r="J296" s="17">
        <f>J297</f>
        <v>0</v>
      </c>
    </row>
    <row r="297" spans="1:10" ht="39" x14ac:dyDescent="0.25">
      <c r="A297" s="42" t="s">
        <v>13</v>
      </c>
      <c r="B297" s="14"/>
      <c r="C297" s="14"/>
      <c r="D297" s="15" t="s">
        <v>373</v>
      </c>
      <c r="E297" s="16" t="s">
        <v>14</v>
      </c>
      <c r="F297" s="15" t="s">
        <v>15</v>
      </c>
      <c r="G297" s="15" t="s">
        <v>16</v>
      </c>
      <c r="H297" s="15" t="s">
        <v>17</v>
      </c>
      <c r="I297" s="17">
        <v>2000</v>
      </c>
      <c r="J297" s="17">
        <v>0</v>
      </c>
    </row>
    <row r="298" spans="1:10" ht="26.25" x14ac:dyDescent="0.25">
      <c r="A298" s="42" t="s">
        <v>374</v>
      </c>
      <c r="B298" s="14"/>
      <c r="C298" s="14"/>
      <c r="D298" s="15" t="s">
        <v>375</v>
      </c>
      <c r="E298" s="16"/>
      <c r="F298" s="15"/>
      <c r="G298" s="15"/>
      <c r="H298" s="15"/>
      <c r="I298" s="17">
        <f>I299</f>
        <v>3000</v>
      </c>
      <c r="J298" s="17">
        <f>J299</f>
        <v>0</v>
      </c>
    </row>
    <row r="299" spans="1:10" ht="39" x14ac:dyDescent="0.25">
      <c r="A299" s="42" t="s">
        <v>13</v>
      </c>
      <c r="B299" s="14"/>
      <c r="C299" s="14"/>
      <c r="D299" s="15" t="s">
        <v>375</v>
      </c>
      <c r="E299" s="16" t="s">
        <v>14</v>
      </c>
      <c r="F299" s="15" t="s">
        <v>15</v>
      </c>
      <c r="G299" s="15" t="s">
        <v>16</v>
      </c>
      <c r="H299" s="15" t="s">
        <v>17</v>
      </c>
      <c r="I299" s="17">
        <v>3000</v>
      </c>
      <c r="J299" s="17">
        <v>0</v>
      </c>
    </row>
    <row r="300" spans="1:10" x14ac:dyDescent="0.25">
      <c r="A300" s="42" t="s">
        <v>376</v>
      </c>
      <c r="B300" s="14"/>
      <c r="C300" s="14"/>
      <c r="D300" s="15" t="s">
        <v>377</v>
      </c>
      <c r="E300" s="16"/>
      <c r="F300" s="15"/>
      <c r="G300" s="15"/>
      <c r="H300" s="15"/>
      <c r="I300" s="17">
        <f>I301</f>
        <v>10</v>
      </c>
      <c r="J300" s="17">
        <f>J301</f>
        <v>5</v>
      </c>
    </row>
    <row r="301" spans="1:10" ht="39" x14ac:dyDescent="0.25">
      <c r="A301" s="42" t="s">
        <v>13</v>
      </c>
      <c r="B301" s="14"/>
      <c r="C301" s="14"/>
      <c r="D301" s="15" t="s">
        <v>377</v>
      </c>
      <c r="E301" s="16" t="s">
        <v>14</v>
      </c>
      <c r="F301" s="15" t="s">
        <v>15</v>
      </c>
      <c r="G301" s="15" t="s">
        <v>16</v>
      </c>
      <c r="H301" s="15" t="s">
        <v>17</v>
      </c>
      <c r="I301" s="17">
        <v>10</v>
      </c>
      <c r="J301" s="17">
        <v>5</v>
      </c>
    </row>
    <row r="302" spans="1:10" ht="51.75" x14ac:dyDescent="0.25">
      <c r="A302" s="13" t="s">
        <v>378</v>
      </c>
      <c r="B302" s="14"/>
      <c r="C302" s="14"/>
      <c r="D302" s="15" t="s">
        <v>379</v>
      </c>
      <c r="E302" s="16"/>
      <c r="F302" s="15"/>
      <c r="G302" s="15"/>
      <c r="H302" s="15"/>
      <c r="I302" s="17">
        <f>I303</f>
        <v>2200</v>
      </c>
      <c r="J302" s="17">
        <f>J303</f>
        <v>2171</v>
      </c>
    </row>
    <row r="303" spans="1:10" x14ac:dyDescent="0.25">
      <c r="A303" s="13" t="s">
        <v>42</v>
      </c>
      <c r="B303" s="14"/>
      <c r="C303" s="14"/>
      <c r="D303" s="15" t="s">
        <v>379</v>
      </c>
      <c r="E303" s="16" t="s">
        <v>14</v>
      </c>
      <c r="F303" s="15" t="s">
        <v>15</v>
      </c>
      <c r="G303" s="15" t="s">
        <v>16</v>
      </c>
      <c r="H303" s="15" t="s">
        <v>43</v>
      </c>
      <c r="I303" s="17">
        <v>2200</v>
      </c>
      <c r="J303" s="17">
        <v>2171</v>
      </c>
    </row>
    <row r="304" spans="1:10" ht="39" x14ac:dyDescent="0.25">
      <c r="A304" s="13" t="s">
        <v>380</v>
      </c>
      <c r="B304" s="14"/>
      <c r="C304" s="14"/>
      <c r="D304" s="15" t="s">
        <v>381</v>
      </c>
      <c r="E304" s="16"/>
      <c r="F304" s="15"/>
      <c r="G304" s="15"/>
      <c r="H304" s="15"/>
      <c r="I304" s="17">
        <f>I305</f>
        <v>29937.5</v>
      </c>
      <c r="J304" s="17">
        <f>J305</f>
        <v>0</v>
      </c>
    </row>
    <row r="305" spans="1:10" x14ac:dyDescent="0.25">
      <c r="A305" s="13" t="s">
        <v>42</v>
      </c>
      <c r="B305" s="14"/>
      <c r="C305" s="14"/>
      <c r="D305" s="15" t="s">
        <v>381</v>
      </c>
      <c r="E305" s="16" t="s">
        <v>14</v>
      </c>
      <c r="F305" s="15" t="s">
        <v>15</v>
      </c>
      <c r="G305" s="15" t="s">
        <v>16</v>
      </c>
      <c r="H305" s="15" t="s">
        <v>43</v>
      </c>
      <c r="I305" s="17">
        <v>29937.5</v>
      </c>
      <c r="J305" s="17">
        <v>0</v>
      </c>
    </row>
    <row r="306" spans="1:10" ht="26.25" x14ac:dyDescent="0.25">
      <c r="A306" s="13" t="s">
        <v>382</v>
      </c>
      <c r="B306" s="14"/>
      <c r="C306" s="14"/>
      <c r="D306" s="15" t="s">
        <v>383</v>
      </c>
      <c r="E306" s="16"/>
      <c r="F306" s="15"/>
      <c r="G306" s="15"/>
      <c r="H306" s="15"/>
      <c r="I306" s="19">
        <f>I307+I311+I309</f>
        <v>10354.300000000001</v>
      </c>
      <c r="J306" s="19">
        <f>J307+J311+J309</f>
        <v>4715.1000000000004</v>
      </c>
    </row>
    <row r="307" spans="1:10" ht="39" x14ac:dyDescent="0.25">
      <c r="A307" s="13" t="s">
        <v>384</v>
      </c>
      <c r="B307" s="14"/>
      <c r="C307" s="14"/>
      <c r="D307" s="15" t="s">
        <v>385</v>
      </c>
      <c r="E307" s="16"/>
      <c r="F307" s="15"/>
      <c r="G307" s="15"/>
      <c r="H307" s="15"/>
      <c r="I307" s="19">
        <f>I308</f>
        <v>8282.1</v>
      </c>
      <c r="J307" s="19">
        <f>J308</f>
        <v>4190.1000000000004</v>
      </c>
    </row>
    <row r="308" spans="1:10" ht="39" x14ac:dyDescent="0.25">
      <c r="A308" s="13" t="s">
        <v>13</v>
      </c>
      <c r="B308" s="14"/>
      <c r="C308" s="14"/>
      <c r="D308" s="15" t="s">
        <v>385</v>
      </c>
      <c r="E308" s="16" t="s">
        <v>14</v>
      </c>
      <c r="F308" s="15" t="s">
        <v>15</v>
      </c>
      <c r="G308" s="15" t="s">
        <v>58</v>
      </c>
      <c r="H308" s="15" t="s">
        <v>17</v>
      </c>
      <c r="I308" s="19">
        <v>8282.1</v>
      </c>
      <c r="J308" s="19">
        <v>4190.1000000000004</v>
      </c>
    </row>
    <row r="309" spans="1:10" ht="26.25" x14ac:dyDescent="0.25">
      <c r="A309" s="13" t="s">
        <v>386</v>
      </c>
      <c r="B309" s="14"/>
      <c r="C309" s="14"/>
      <c r="D309" s="15" t="s">
        <v>387</v>
      </c>
      <c r="E309" s="16"/>
      <c r="F309" s="15"/>
      <c r="G309" s="15"/>
      <c r="H309" s="15"/>
      <c r="I309" s="19">
        <f>I310</f>
        <v>1200</v>
      </c>
      <c r="J309" s="19">
        <f>J310</f>
        <v>0</v>
      </c>
    </row>
    <row r="310" spans="1:10" ht="39" x14ac:dyDescent="0.25">
      <c r="A310" s="13" t="s">
        <v>13</v>
      </c>
      <c r="B310" s="14"/>
      <c r="C310" s="14"/>
      <c r="D310" s="15" t="s">
        <v>387</v>
      </c>
      <c r="E310" s="16" t="s">
        <v>14</v>
      </c>
      <c r="F310" s="15" t="s">
        <v>15</v>
      </c>
      <c r="G310" s="15" t="s">
        <v>58</v>
      </c>
      <c r="H310" s="15" t="s">
        <v>17</v>
      </c>
      <c r="I310" s="19">
        <v>1200</v>
      </c>
      <c r="J310" s="19">
        <v>0</v>
      </c>
    </row>
    <row r="311" spans="1:10" ht="26.25" x14ac:dyDescent="0.25">
      <c r="A311" s="13" t="s">
        <v>388</v>
      </c>
      <c r="B311" s="14"/>
      <c r="C311" s="14"/>
      <c r="D311" s="15" t="s">
        <v>389</v>
      </c>
      <c r="E311" s="16"/>
      <c r="F311" s="15"/>
      <c r="G311" s="15"/>
      <c r="H311" s="15"/>
      <c r="I311" s="19">
        <f>I312+I313</f>
        <v>872.2</v>
      </c>
      <c r="J311" s="19">
        <f>J312+J313</f>
        <v>525</v>
      </c>
    </row>
    <row r="312" spans="1:10" ht="39" x14ac:dyDescent="0.25">
      <c r="A312" s="13" t="s">
        <v>13</v>
      </c>
      <c r="B312" s="14"/>
      <c r="C312" s="14"/>
      <c r="D312" s="15" t="s">
        <v>389</v>
      </c>
      <c r="E312" s="16" t="s">
        <v>14</v>
      </c>
      <c r="F312" s="15" t="s">
        <v>15</v>
      </c>
      <c r="G312" s="15" t="s">
        <v>58</v>
      </c>
      <c r="H312" s="15" t="s">
        <v>17</v>
      </c>
      <c r="I312" s="19">
        <v>867.2</v>
      </c>
      <c r="J312" s="19">
        <v>522</v>
      </c>
    </row>
    <row r="313" spans="1:10" x14ac:dyDescent="0.25">
      <c r="A313" s="26" t="s">
        <v>219</v>
      </c>
      <c r="B313" s="14"/>
      <c r="C313" s="14"/>
      <c r="D313" s="15" t="s">
        <v>389</v>
      </c>
      <c r="E313" s="16" t="s">
        <v>14</v>
      </c>
      <c r="F313" s="15" t="s">
        <v>15</v>
      </c>
      <c r="G313" s="15" t="s">
        <v>58</v>
      </c>
      <c r="H313" s="15" t="s">
        <v>255</v>
      </c>
      <c r="I313" s="19">
        <v>5</v>
      </c>
      <c r="J313" s="19">
        <v>3</v>
      </c>
    </row>
    <row r="314" spans="1:10" ht="39" x14ac:dyDescent="0.25">
      <c r="A314" s="13" t="s">
        <v>390</v>
      </c>
      <c r="B314" s="14"/>
      <c r="C314" s="14"/>
      <c r="D314" s="15" t="s">
        <v>391</v>
      </c>
      <c r="E314" s="16"/>
      <c r="F314" s="15"/>
      <c r="G314" s="15"/>
      <c r="H314" s="15"/>
      <c r="I314" s="17">
        <f t="shared" ref="I314:J315" si="35">I315</f>
        <v>500</v>
      </c>
      <c r="J314" s="17">
        <f t="shared" si="35"/>
        <v>0</v>
      </c>
    </row>
    <row r="315" spans="1:10" x14ac:dyDescent="0.25">
      <c r="A315" s="13" t="s">
        <v>392</v>
      </c>
      <c r="B315" s="14"/>
      <c r="C315" s="14"/>
      <c r="D315" s="15" t="s">
        <v>393</v>
      </c>
      <c r="E315" s="16"/>
      <c r="F315" s="15"/>
      <c r="G315" s="15"/>
      <c r="H315" s="15"/>
      <c r="I315" s="17">
        <f t="shared" si="35"/>
        <v>500</v>
      </c>
      <c r="J315" s="17">
        <v>0</v>
      </c>
    </row>
    <row r="316" spans="1:10" ht="39" x14ac:dyDescent="0.25">
      <c r="A316" s="13" t="s">
        <v>13</v>
      </c>
      <c r="B316" s="67"/>
      <c r="C316" s="67"/>
      <c r="D316" s="15" t="s">
        <v>393</v>
      </c>
      <c r="E316" s="16" t="s">
        <v>14</v>
      </c>
      <c r="F316" s="15" t="s">
        <v>15</v>
      </c>
      <c r="G316" s="15" t="s">
        <v>16</v>
      </c>
      <c r="H316" s="15" t="s">
        <v>17</v>
      </c>
      <c r="I316" s="17">
        <v>500</v>
      </c>
      <c r="J316" s="17">
        <v>0</v>
      </c>
    </row>
    <row r="317" spans="1:10" ht="39" x14ac:dyDescent="0.25">
      <c r="A317" s="8" t="s">
        <v>394</v>
      </c>
      <c r="B317" s="67"/>
      <c r="C317" s="67"/>
      <c r="D317" s="10" t="s">
        <v>395</v>
      </c>
      <c r="E317" s="67"/>
      <c r="F317" s="67"/>
      <c r="G317" s="67"/>
      <c r="H317" s="68"/>
      <c r="I317" s="71">
        <f>I318+I325</f>
        <v>113913.3</v>
      </c>
      <c r="J317" s="71">
        <f>J318+J325</f>
        <v>26690.600000000002</v>
      </c>
    </row>
    <row r="318" spans="1:10" ht="64.5" x14ac:dyDescent="0.25">
      <c r="A318" s="13" t="s">
        <v>396</v>
      </c>
      <c r="B318" s="14"/>
      <c r="C318" s="14"/>
      <c r="D318" s="15" t="s">
        <v>397</v>
      </c>
      <c r="E318" s="67"/>
      <c r="F318" s="67"/>
      <c r="G318" s="67"/>
      <c r="H318" s="68"/>
      <c r="I318" s="44">
        <f>I319+I321+I323</f>
        <v>1616.7</v>
      </c>
      <c r="J318" s="44">
        <f>J319+J321+J323</f>
        <v>382.7</v>
      </c>
    </row>
    <row r="319" spans="1:10" ht="26.25" x14ac:dyDescent="0.25">
      <c r="A319" s="13" t="s">
        <v>398</v>
      </c>
      <c r="B319" s="14"/>
      <c r="C319" s="14"/>
      <c r="D319" s="15" t="s">
        <v>399</v>
      </c>
      <c r="E319" s="16"/>
      <c r="F319" s="15"/>
      <c r="G319" s="15"/>
      <c r="H319" s="15"/>
      <c r="I319" s="17">
        <f>I320</f>
        <v>500</v>
      </c>
      <c r="J319" s="17">
        <f>J320</f>
        <v>132.69999999999999</v>
      </c>
    </row>
    <row r="320" spans="1:10" ht="39" x14ac:dyDescent="0.25">
      <c r="A320" s="13" t="s">
        <v>13</v>
      </c>
      <c r="B320" s="14"/>
      <c r="C320" s="14"/>
      <c r="D320" s="15" t="s">
        <v>399</v>
      </c>
      <c r="E320" s="16" t="s">
        <v>14</v>
      </c>
      <c r="F320" s="15" t="s">
        <v>400</v>
      </c>
      <c r="G320" s="15" t="s">
        <v>16</v>
      </c>
      <c r="H320" s="15" t="s">
        <v>17</v>
      </c>
      <c r="I320" s="17">
        <v>500</v>
      </c>
      <c r="J320" s="17">
        <v>132.69999999999999</v>
      </c>
    </row>
    <row r="321" spans="1:10" ht="51.75" x14ac:dyDescent="0.25">
      <c r="A321" s="13" t="s">
        <v>401</v>
      </c>
      <c r="B321" s="14"/>
      <c r="C321" s="14"/>
      <c r="D321" s="72" t="s">
        <v>402</v>
      </c>
      <c r="E321" s="16"/>
      <c r="F321" s="15"/>
      <c r="G321" s="15"/>
      <c r="H321" s="15"/>
      <c r="I321" s="17">
        <f>I322</f>
        <v>666.7</v>
      </c>
      <c r="J321" s="17">
        <f>J322</f>
        <v>250</v>
      </c>
    </row>
    <row r="322" spans="1:10" ht="39" x14ac:dyDescent="0.25">
      <c r="A322" s="48" t="s">
        <v>13</v>
      </c>
      <c r="B322" s="14"/>
      <c r="C322" s="14"/>
      <c r="D322" s="72" t="s">
        <v>402</v>
      </c>
      <c r="E322" s="16" t="s">
        <v>14</v>
      </c>
      <c r="F322" s="15" t="s">
        <v>400</v>
      </c>
      <c r="G322" s="15" t="s">
        <v>16</v>
      </c>
      <c r="H322" s="15" t="s">
        <v>17</v>
      </c>
      <c r="I322" s="17">
        <v>666.7</v>
      </c>
      <c r="J322" s="17">
        <v>250</v>
      </c>
    </row>
    <row r="323" spans="1:10" ht="26.25" x14ac:dyDescent="0.25">
      <c r="A323" s="42" t="s">
        <v>403</v>
      </c>
      <c r="B323" s="14"/>
      <c r="C323" s="14"/>
      <c r="D323" s="15" t="s">
        <v>404</v>
      </c>
      <c r="E323" s="16"/>
      <c r="F323" s="15"/>
      <c r="G323" s="15"/>
      <c r="H323" s="15"/>
      <c r="I323" s="17">
        <f>I324</f>
        <v>450</v>
      </c>
      <c r="J323" s="17">
        <f>J324</f>
        <v>0</v>
      </c>
    </row>
    <row r="324" spans="1:10" ht="39" x14ac:dyDescent="0.25">
      <c r="A324" s="13" t="s">
        <v>13</v>
      </c>
      <c r="B324" s="14"/>
      <c r="C324" s="14"/>
      <c r="D324" s="15" t="s">
        <v>404</v>
      </c>
      <c r="E324" s="16" t="s">
        <v>14</v>
      </c>
      <c r="F324" s="15" t="s">
        <v>400</v>
      </c>
      <c r="G324" s="15" t="s">
        <v>16</v>
      </c>
      <c r="H324" s="15" t="s">
        <v>17</v>
      </c>
      <c r="I324" s="17">
        <v>450</v>
      </c>
      <c r="J324" s="17">
        <v>0</v>
      </c>
    </row>
    <row r="325" spans="1:10" ht="64.5" x14ac:dyDescent="0.25">
      <c r="A325" s="13" t="s">
        <v>405</v>
      </c>
      <c r="B325" s="14"/>
      <c r="C325" s="14"/>
      <c r="D325" s="28" t="s">
        <v>406</v>
      </c>
      <c r="E325" s="16"/>
      <c r="F325" s="15"/>
      <c r="G325" s="15"/>
      <c r="H325" s="15"/>
      <c r="I325" s="17">
        <f>I326+I329</f>
        <v>112296.6</v>
      </c>
      <c r="J325" s="17">
        <f>J326+J329</f>
        <v>26307.9</v>
      </c>
    </row>
    <row r="326" spans="1:10" ht="51.75" x14ac:dyDescent="0.25">
      <c r="A326" s="42" t="s">
        <v>407</v>
      </c>
      <c r="B326" s="14"/>
      <c r="C326" s="14"/>
      <c r="D326" s="20" t="s">
        <v>408</v>
      </c>
      <c r="E326" s="16"/>
      <c r="F326" s="15"/>
      <c r="G326" s="15"/>
      <c r="H326" s="15"/>
      <c r="I326" s="19">
        <f>I327+I328</f>
        <v>112216.6</v>
      </c>
      <c r="J326" s="19">
        <f>J327+J328</f>
        <v>26227.9</v>
      </c>
    </row>
    <row r="327" spans="1:10" x14ac:dyDescent="0.25">
      <c r="A327" s="13" t="s">
        <v>42</v>
      </c>
      <c r="B327" s="14"/>
      <c r="C327" s="14"/>
      <c r="D327" s="15" t="s">
        <v>408</v>
      </c>
      <c r="E327" s="16" t="s">
        <v>14</v>
      </c>
      <c r="F327" s="15" t="s">
        <v>400</v>
      </c>
      <c r="G327" s="15" t="s">
        <v>15</v>
      </c>
      <c r="H327" s="15" t="s">
        <v>43</v>
      </c>
      <c r="I327" s="17">
        <v>97930.8</v>
      </c>
      <c r="J327" s="17">
        <v>26227.9</v>
      </c>
    </row>
    <row r="328" spans="1:10" ht="102.75" x14ac:dyDescent="0.25">
      <c r="A328" s="13" t="s">
        <v>409</v>
      </c>
      <c r="B328" s="14"/>
      <c r="C328" s="14"/>
      <c r="D328" s="15" t="s">
        <v>408</v>
      </c>
      <c r="E328" s="16" t="s">
        <v>112</v>
      </c>
      <c r="F328" s="15" t="s">
        <v>400</v>
      </c>
      <c r="G328" s="15" t="s">
        <v>15</v>
      </c>
      <c r="H328" s="15" t="s">
        <v>410</v>
      </c>
      <c r="I328" s="19">
        <v>14285.8</v>
      </c>
      <c r="J328" s="19">
        <v>0</v>
      </c>
    </row>
    <row r="329" spans="1:10" ht="51.75" x14ac:dyDescent="0.25">
      <c r="A329" s="13" t="s">
        <v>411</v>
      </c>
      <c r="B329" s="14"/>
      <c r="C329" s="14"/>
      <c r="D329" s="15" t="s">
        <v>412</v>
      </c>
      <c r="E329" s="16"/>
      <c r="F329" s="15"/>
      <c r="G329" s="15"/>
      <c r="H329" s="15"/>
      <c r="I329" s="17">
        <f>I330</f>
        <v>80</v>
      </c>
      <c r="J329" s="17">
        <f>J330</f>
        <v>80</v>
      </c>
    </row>
    <row r="330" spans="1:10" ht="102.75" x14ac:dyDescent="0.25">
      <c r="A330" s="13" t="s">
        <v>409</v>
      </c>
      <c r="B330" s="14"/>
      <c r="C330" s="14"/>
      <c r="D330" s="15" t="s">
        <v>412</v>
      </c>
      <c r="E330" s="16" t="s">
        <v>112</v>
      </c>
      <c r="F330" s="15" t="s">
        <v>400</v>
      </c>
      <c r="G330" s="15" t="s">
        <v>15</v>
      </c>
      <c r="H330" s="15" t="s">
        <v>410</v>
      </c>
      <c r="I330" s="17">
        <v>80</v>
      </c>
      <c r="J330" s="17">
        <v>80</v>
      </c>
    </row>
    <row r="331" spans="1:10" ht="39" x14ac:dyDescent="0.25">
      <c r="A331" s="8" t="s">
        <v>413</v>
      </c>
      <c r="B331" s="67"/>
      <c r="C331" s="67"/>
      <c r="D331" s="10" t="s">
        <v>414</v>
      </c>
      <c r="E331" s="16"/>
      <c r="F331" s="15"/>
      <c r="G331" s="15"/>
      <c r="H331" s="15"/>
      <c r="I331" s="71">
        <f>I332+I335</f>
        <v>500</v>
      </c>
      <c r="J331" s="71">
        <f>J332+J335</f>
        <v>359.1</v>
      </c>
    </row>
    <row r="332" spans="1:10" x14ac:dyDescent="0.25">
      <c r="A332" s="13" t="s">
        <v>415</v>
      </c>
      <c r="B332" s="67"/>
      <c r="C332" s="67"/>
      <c r="D332" s="15" t="s">
        <v>416</v>
      </c>
      <c r="E332" s="16"/>
      <c r="F332" s="15"/>
      <c r="G332" s="15"/>
      <c r="H332" s="15"/>
      <c r="I332" s="44">
        <f>I334+I333</f>
        <v>500</v>
      </c>
      <c r="J332" s="44">
        <f>J334+J333</f>
        <v>359.1</v>
      </c>
    </row>
    <row r="333" spans="1:10" ht="26.25" x14ac:dyDescent="0.25">
      <c r="A333" s="13" t="s">
        <v>211</v>
      </c>
      <c r="B333" s="67"/>
      <c r="C333" s="67"/>
      <c r="D333" s="15" t="s">
        <v>416</v>
      </c>
      <c r="E333" s="16" t="s">
        <v>14</v>
      </c>
      <c r="F333" s="15" t="s">
        <v>113</v>
      </c>
      <c r="G333" s="15" t="s">
        <v>113</v>
      </c>
      <c r="H333" s="15" t="s">
        <v>254</v>
      </c>
      <c r="I333" s="44">
        <v>0</v>
      </c>
      <c r="J333" s="44">
        <v>0</v>
      </c>
    </row>
    <row r="334" spans="1:10" ht="39" x14ac:dyDescent="0.25">
      <c r="A334" s="13" t="s">
        <v>13</v>
      </c>
      <c r="B334" s="67"/>
      <c r="C334" s="67"/>
      <c r="D334" s="15" t="s">
        <v>416</v>
      </c>
      <c r="E334" s="16" t="s">
        <v>14</v>
      </c>
      <c r="F334" s="15" t="s">
        <v>113</v>
      </c>
      <c r="G334" s="15" t="s">
        <v>113</v>
      </c>
      <c r="H334" s="15" t="s">
        <v>17</v>
      </c>
      <c r="I334" s="44">
        <v>500</v>
      </c>
      <c r="J334" s="44">
        <v>359.1</v>
      </c>
    </row>
    <row r="335" spans="1:10" ht="26.25" x14ac:dyDescent="0.25">
      <c r="A335" s="26" t="s">
        <v>417</v>
      </c>
      <c r="B335" s="67"/>
      <c r="C335" s="67"/>
      <c r="D335" s="29" t="s">
        <v>418</v>
      </c>
      <c r="E335" s="16"/>
      <c r="F335" s="15"/>
      <c r="G335" s="15"/>
      <c r="H335" s="15"/>
      <c r="I335" s="17">
        <f>I336</f>
        <v>0</v>
      </c>
      <c r="J335" s="17">
        <f>J336</f>
        <v>0</v>
      </c>
    </row>
    <row r="336" spans="1:10" ht="39" x14ac:dyDescent="0.25">
      <c r="A336" s="26" t="s">
        <v>13</v>
      </c>
      <c r="B336" s="67"/>
      <c r="C336" s="67"/>
      <c r="D336" s="29" t="s">
        <v>418</v>
      </c>
      <c r="E336" s="16" t="s">
        <v>112</v>
      </c>
      <c r="F336" s="15" t="s">
        <v>113</v>
      </c>
      <c r="G336" s="15" t="s">
        <v>113</v>
      </c>
      <c r="H336" s="15" t="s">
        <v>17</v>
      </c>
      <c r="I336" s="17">
        <v>0</v>
      </c>
      <c r="J336" s="17">
        <v>0</v>
      </c>
    </row>
    <row r="337" spans="1:10" ht="51.75" x14ac:dyDescent="0.25">
      <c r="A337" s="8" t="s">
        <v>419</v>
      </c>
      <c r="B337" s="67"/>
      <c r="C337" s="67"/>
      <c r="D337" s="10" t="s">
        <v>420</v>
      </c>
      <c r="E337" s="16"/>
      <c r="F337" s="15"/>
      <c r="G337" s="15"/>
      <c r="H337" s="15"/>
      <c r="I337" s="71">
        <f>I338+I341+I344</f>
        <v>70</v>
      </c>
      <c r="J337" s="71">
        <f>J338+J341+J344</f>
        <v>0</v>
      </c>
    </row>
    <row r="338" spans="1:10" ht="26.25" x14ac:dyDescent="0.25">
      <c r="A338" s="26" t="s">
        <v>421</v>
      </c>
      <c r="B338" s="14"/>
      <c r="C338" s="14"/>
      <c r="D338" s="15" t="s">
        <v>422</v>
      </c>
      <c r="E338" s="16"/>
      <c r="F338" s="15"/>
      <c r="G338" s="15"/>
      <c r="H338" s="15"/>
      <c r="I338" s="17">
        <f t="shared" ref="I338:J339" si="36">I339</f>
        <v>20</v>
      </c>
      <c r="J338" s="17">
        <f t="shared" si="36"/>
        <v>0</v>
      </c>
    </row>
    <row r="339" spans="1:10" ht="26.25" x14ac:dyDescent="0.25">
      <c r="A339" s="26" t="s">
        <v>423</v>
      </c>
      <c r="B339" s="14"/>
      <c r="C339" s="14"/>
      <c r="D339" s="15" t="s">
        <v>424</v>
      </c>
      <c r="E339" s="16"/>
      <c r="F339" s="15"/>
      <c r="G339" s="15"/>
      <c r="H339" s="15"/>
      <c r="I339" s="17">
        <f t="shared" si="36"/>
        <v>20</v>
      </c>
      <c r="J339" s="17">
        <f t="shared" si="36"/>
        <v>0</v>
      </c>
    </row>
    <row r="340" spans="1:10" ht="39" x14ac:dyDescent="0.25">
      <c r="A340" s="26" t="s">
        <v>13</v>
      </c>
      <c r="B340" s="14"/>
      <c r="C340" s="14"/>
      <c r="D340" s="15" t="s">
        <v>424</v>
      </c>
      <c r="E340" s="16" t="s">
        <v>14</v>
      </c>
      <c r="F340" s="15" t="s">
        <v>28</v>
      </c>
      <c r="G340" s="15" t="s">
        <v>15</v>
      </c>
      <c r="H340" s="15" t="s">
        <v>17</v>
      </c>
      <c r="I340" s="17">
        <v>20</v>
      </c>
      <c r="J340" s="17">
        <v>0</v>
      </c>
    </row>
    <row r="341" spans="1:10" ht="39" x14ac:dyDescent="0.25">
      <c r="A341" s="26" t="s">
        <v>425</v>
      </c>
      <c r="B341" s="14"/>
      <c r="C341" s="14"/>
      <c r="D341" s="15" t="s">
        <v>426</v>
      </c>
      <c r="E341" s="16"/>
      <c r="F341" s="15"/>
      <c r="G341" s="15"/>
      <c r="H341" s="15"/>
      <c r="I341" s="17">
        <f t="shared" ref="I341:J342" si="37">I342</f>
        <v>40</v>
      </c>
      <c r="J341" s="17">
        <f t="shared" si="37"/>
        <v>0</v>
      </c>
    </row>
    <row r="342" spans="1:10" ht="26.25" x14ac:dyDescent="0.25">
      <c r="A342" s="26" t="s">
        <v>423</v>
      </c>
      <c r="B342" s="14"/>
      <c r="C342" s="14"/>
      <c r="D342" s="15" t="s">
        <v>427</v>
      </c>
      <c r="E342" s="16"/>
      <c r="F342" s="15"/>
      <c r="G342" s="15"/>
      <c r="H342" s="15"/>
      <c r="I342" s="17">
        <f t="shared" si="37"/>
        <v>40</v>
      </c>
      <c r="J342" s="17">
        <f t="shared" si="37"/>
        <v>0</v>
      </c>
    </row>
    <row r="343" spans="1:10" ht="39" x14ac:dyDescent="0.25">
      <c r="A343" s="26" t="s">
        <v>13</v>
      </c>
      <c r="B343" s="14"/>
      <c r="C343" s="14"/>
      <c r="D343" s="15" t="s">
        <v>427</v>
      </c>
      <c r="E343" s="16" t="s">
        <v>14</v>
      </c>
      <c r="F343" s="15" t="s">
        <v>28</v>
      </c>
      <c r="G343" s="15" t="s">
        <v>15</v>
      </c>
      <c r="H343" s="15" t="s">
        <v>17</v>
      </c>
      <c r="I343" s="17">
        <v>40</v>
      </c>
      <c r="J343" s="17">
        <v>0</v>
      </c>
    </row>
    <row r="344" spans="1:10" ht="26.25" x14ac:dyDescent="0.25">
      <c r="A344" s="26" t="s">
        <v>428</v>
      </c>
      <c r="B344" s="14"/>
      <c r="C344" s="14"/>
      <c r="D344" s="15" t="s">
        <v>429</v>
      </c>
      <c r="E344" s="16"/>
      <c r="F344" s="15"/>
      <c r="G344" s="15"/>
      <c r="H344" s="15"/>
      <c r="I344" s="17">
        <f t="shared" ref="I344:J345" si="38">I345</f>
        <v>10</v>
      </c>
      <c r="J344" s="17">
        <f t="shared" si="38"/>
        <v>0</v>
      </c>
    </row>
    <row r="345" spans="1:10" ht="26.25" x14ac:dyDescent="0.25">
      <c r="A345" s="26" t="s">
        <v>423</v>
      </c>
      <c r="B345" s="14"/>
      <c r="C345" s="14"/>
      <c r="D345" s="15" t="s">
        <v>430</v>
      </c>
      <c r="E345" s="16"/>
      <c r="F345" s="15"/>
      <c r="G345" s="15"/>
      <c r="H345" s="15"/>
      <c r="I345" s="17">
        <f t="shared" si="38"/>
        <v>10</v>
      </c>
      <c r="J345" s="17">
        <f t="shared" si="38"/>
        <v>0</v>
      </c>
    </row>
    <row r="346" spans="1:10" ht="39" x14ac:dyDescent="0.25">
      <c r="A346" s="26" t="s">
        <v>13</v>
      </c>
      <c r="B346" s="14"/>
      <c r="C346" s="14"/>
      <c r="D346" s="15" t="s">
        <v>430</v>
      </c>
      <c r="E346" s="16" t="s">
        <v>14</v>
      </c>
      <c r="F346" s="15" t="s">
        <v>28</v>
      </c>
      <c r="G346" s="15" t="s">
        <v>15</v>
      </c>
      <c r="H346" s="15" t="s">
        <v>17</v>
      </c>
      <c r="I346" s="17">
        <v>10</v>
      </c>
      <c r="J346" s="17">
        <v>0</v>
      </c>
    </row>
    <row r="347" spans="1:10" ht="51.75" x14ac:dyDescent="0.25">
      <c r="A347" s="8" t="s">
        <v>431</v>
      </c>
      <c r="B347" s="14"/>
      <c r="C347" s="14"/>
      <c r="D347" s="10" t="s">
        <v>432</v>
      </c>
      <c r="E347" s="11"/>
      <c r="F347" s="10"/>
      <c r="G347" s="10"/>
      <c r="H347" s="10"/>
      <c r="I347" s="12">
        <f t="shared" ref="I347:J349" si="39">I348</f>
        <v>664.6</v>
      </c>
      <c r="J347" s="12">
        <f t="shared" si="39"/>
        <v>362.2</v>
      </c>
    </row>
    <row r="348" spans="1:10" ht="39" x14ac:dyDescent="0.25">
      <c r="A348" s="13" t="s">
        <v>433</v>
      </c>
      <c r="B348" s="14"/>
      <c r="C348" s="14"/>
      <c r="D348" s="15" t="s">
        <v>434</v>
      </c>
      <c r="E348" s="16"/>
      <c r="F348" s="15"/>
      <c r="G348" s="15"/>
      <c r="H348" s="15"/>
      <c r="I348" s="17">
        <f t="shared" si="39"/>
        <v>664.6</v>
      </c>
      <c r="J348" s="17">
        <f t="shared" si="39"/>
        <v>362.2</v>
      </c>
    </row>
    <row r="349" spans="1:10" ht="26.25" x14ac:dyDescent="0.25">
      <c r="A349" s="13" t="s">
        <v>435</v>
      </c>
      <c r="B349" s="14"/>
      <c r="C349" s="14"/>
      <c r="D349" s="15" t="s">
        <v>436</v>
      </c>
      <c r="E349" s="16"/>
      <c r="F349" s="15"/>
      <c r="G349" s="15"/>
      <c r="H349" s="15"/>
      <c r="I349" s="17">
        <f t="shared" si="39"/>
        <v>664.6</v>
      </c>
      <c r="J349" s="17">
        <f t="shared" si="39"/>
        <v>362.2</v>
      </c>
    </row>
    <row r="350" spans="1:10" ht="39" x14ac:dyDescent="0.25">
      <c r="A350" s="13" t="s">
        <v>437</v>
      </c>
      <c r="B350" s="14"/>
      <c r="C350" s="14"/>
      <c r="D350" s="15" t="s">
        <v>436</v>
      </c>
      <c r="E350" s="16" t="s">
        <v>14</v>
      </c>
      <c r="F350" s="15" t="s">
        <v>88</v>
      </c>
      <c r="G350" s="15" t="s">
        <v>362</v>
      </c>
      <c r="H350" s="15" t="s">
        <v>178</v>
      </c>
      <c r="I350" s="17">
        <v>664.6</v>
      </c>
      <c r="J350" s="17">
        <v>362.2</v>
      </c>
    </row>
    <row r="351" spans="1:10" ht="39" x14ac:dyDescent="0.25">
      <c r="A351" s="8" t="s">
        <v>438</v>
      </c>
      <c r="B351" s="9"/>
      <c r="C351" s="9"/>
      <c r="D351" s="10" t="s">
        <v>439</v>
      </c>
      <c r="E351" s="11"/>
      <c r="F351" s="10"/>
      <c r="G351" s="10"/>
      <c r="H351" s="10"/>
      <c r="I351" s="71">
        <f>I352</f>
        <v>10497.4</v>
      </c>
      <c r="J351" s="71">
        <f>J352</f>
        <v>3773.8999999999996</v>
      </c>
    </row>
    <row r="352" spans="1:10" ht="54" x14ac:dyDescent="0.25">
      <c r="A352" s="31" t="s">
        <v>440</v>
      </c>
      <c r="B352" s="73"/>
      <c r="C352" s="73"/>
      <c r="D352" s="32" t="s">
        <v>441</v>
      </c>
      <c r="E352" s="33"/>
      <c r="F352" s="32"/>
      <c r="G352" s="32"/>
      <c r="H352" s="32"/>
      <c r="I352" s="74">
        <f>I353</f>
        <v>10497.4</v>
      </c>
      <c r="J352" s="74">
        <f>J353</f>
        <v>3773.8999999999996</v>
      </c>
    </row>
    <row r="353" spans="1:10" ht="102.75" x14ac:dyDescent="0.25">
      <c r="A353" s="13" t="s">
        <v>442</v>
      </c>
      <c r="B353" s="14"/>
      <c r="C353" s="14"/>
      <c r="D353" s="15" t="s">
        <v>443</v>
      </c>
      <c r="E353" s="16"/>
      <c r="F353" s="15"/>
      <c r="G353" s="15"/>
      <c r="H353" s="15"/>
      <c r="I353" s="17">
        <f>I354+I358</f>
        <v>10497.4</v>
      </c>
      <c r="J353" s="17">
        <f>J354+J358</f>
        <v>3773.8999999999996</v>
      </c>
    </row>
    <row r="354" spans="1:10" ht="26.25" x14ac:dyDescent="0.25">
      <c r="A354" s="13" t="s">
        <v>216</v>
      </c>
      <c r="B354" s="14"/>
      <c r="C354" s="14"/>
      <c r="D354" s="15" t="s">
        <v>444</v>
      </c>
      <c r="E354" s="16"/>
      <c r="F354" s="15"/>
      <c r="G354" s="15"/>
      <c r="H354" s="15"/>
      <c r="I354" s="17">
        <f>I355+I356+I357</f>
        <v>7532.7</v>
      </c>
      <c r="J354" s="17">
        <f>J355+J356+J357</f>
        <v>2349.1999999999998</v>
      </c>
    </row>
    <row r="355" spans="1:10" ht="26.25" x14ac:dyDescent="0.25">
      <c r="A355" s="13" t="s">
        <v>218</v>
      </c>
      <c r="B355" s="14"/>
      <c r="C355" s="14"/>
      <c r="D355" s="15" t="s">
        <v>444</v>
      </c>
      <c r="E355" s="16" t="s">
        <v>445</v>
      </c>
      <c r="F355" s="15" t="s">
        <v>114</v>
      </c>
      <c r="G355" s="15" t="s">
        <v>362</v>
      </c>
      <c r="H355" s="15" t="s">
        <v>446</v>
      </c>
      <c r="I355" s="44">
        <v>6132.4</v>
      </c>
      <c r="J355" s="44">
        <v>2103.6999999999998</v>
      </c>
    </row>
    <row r="356" spans="1:10" ht="39" x14ac:dyDescent="0.25">
      <c r="A356" s="13" t="s">
        <v>13</v>
      </c>
      <c r="B356" s="14"/>
      <c r="C356" s="14"/>
      <c r="D356" s="15" t="s">
        <v>444</v>
      </c>
      <c r="E356" s="16" t="s">
        <v>445</v>
      </c>
      <c r="F356" s="15" t="s">
        <v>114</v>
      </c>
      <c r="G356" s="15" t="s">
        <v>362</v>
      </c>
      <c r="H356" s="15" t="s">
        <v>17</v>
      </c>
      <c r="I356" s="44">
        <v>1397.3</v>
      </c>
      <c r="J356" s="44">
        <v>245.5</v>
      </c>
    </row>
    <row r="357" spans="1:10" x14ac:dyDescent="0.25">
      <c r="A357" s="13" t="s">
        <v>219</v>
      </c>
      <c r="B357" s="14"/>
      <c r="C357" s="14"/>
      <c r="D357" s="15" t="s">
        <v>444</v>
      </c>
      <c r="E357" s="16" t="s">
        <v>445</v>
      </c>
      <c r="F357" s="15" t="s">
        <v>114</v>
      </c>
      <c r="G357" s="15" t="s">
        <v>362</v>
      </c>
      <c r="H357" s="15" t="s">
        <v>255</v>
      </c>
      <c r="I357" s="44">
        <v>3</v>
      </c>
      <c r="J357" s="44">
        <v>0</v>
      </c>
    </row>
    <row r="358" spans="1:10" ht="51.75" x14ac:dyDescent="0.25">
      <c r="A358" s="27" t="s">
        <v>116</v>
      </c>
      <c r="B358" s="14"/>
      <c r="C358" s="14"/>
      <c r="D358" s="28" t="s">
        <v>447</v>
      </c>
      <c r="E358" s="16"/>
      <c r="F358" s="15"/>
      <c r="G358" s="15"/>
      <c r="H358" s="15"/>
      <c r="I358" s="44">
        <f>I359</f>
        <v>2964.7</v>
      </c>
      <c r="J358" s="44">
        <f>J359</f>
        <v>1424.7</v>
      </c>
    </row>
    <row r="359" spans="1:10" ht="26.25" x14ac:dyDescent="0.25">
      <c r="A359" s="26" t="s">
        <v>218</v>
      </c>
      <c r="B359" s="14"/>
      <c r="C359" s="14"/>
      <c r="D359" s="28" t="s">
        <v>447</v>
      </c>
      <c r="E359" s="16" t="s">
        <v>445</v>
      </c>
      <c r="F359" s="15" t="s">
        <v>114</v>
      </c>
      <c r="G359" s="15" t="s">
        <v>362</v>
      </c>
      <c r="H359" s="15" t="s">
        <v>446</v>
      </c>
      <c r="I359" s="44">
        <v>2964.7</v>
      </c>
      <c r="J359" s="44">
        <v>1424.7</v>
      </c>
    </row>
    <row r="360" spans="1:10" ht="26.25" x14ac:dyDescent="0.25">
      <c r="A360" s="8" t="s">
        <v>448</v>
      </c>
      <c r="B360" s="14"/>
      <c r="C360" s="14"/>
      <c r="D360" s="10" t="s">
        <v>449</v>
      </c>
      <c r="E360" s="16"/>
      <c r="F360" s="15"/>
      <c r="G360" s="15"/>
      <c r="H360" s="15"/>
      <c r="I360" s="12">
        <f>I361+I368+I372</f>
        <v>71997.700000000012</v>
      </c>
      <c r="J360" s="12">
        <f>J361+J368+J372</f>
        <v>29861.200000000001</v>
      </c>
    </row>
    <row r="361" spans="1:10" ht="25.5" x14ac:dyDescent="0.25">
      <c r="A361" s="75" t="s">
        <v>450</v>
      </c>
      <c r="B361" s="14"/>
      <c r="C361" s="14"/>
      <c r="D361" s="15" t="s">
        <v>451</v>
      </c>
      <c r="E361" s="16"/>
      <c r="F361" s="15"/>
      <c r="G361" s="15"/>
      <c r="H361" s="15"/>
      <c r="I361" s="17">
        <f>I364+I362</f>
        <v>2616.1</v>
      </c>
      <c r="J361" s="17">
        <f>J364+J362</f>
        <v>1168.4000000000001</v>
      </c>
    </row>
    <row r="362" spans="1:10" ht="39" x14ac:dyDescent="0.25">
      <c r="A362" s="13" t="s">
        <v>252</v>
      </c>
      <c r="B362" s="14"/>
      <c r="C362" s="14"/>
      <c r="D362" s="29" t="s">
        <v>452</v>
      </c>
      <c r="E362" s="16"/>
      <c r="F362" s="15"/>
      <c r="G362" s="15"/>
      <c r="H362" s="15"/>
      <c r="I362" s="17">
        <f>I363</f>
        <v>250</v>
      </c>
      <c r="J362" s="17">
        <f>J363</f>
        <v>126</v>
      </c>
    </row>
    <row r="363" spans="1:10" ht="39" x14ac:dyDescent="0.25">
      <c r="A363" s="26" t="s">
        <v>13</v>
      </c>
      <c r="B363" s="14"/>
      <c r="C363" s="14"/>
      <c r="D363" s="29" t="s">
        <v>452</v>
      </c>
      <c r="E363" s="16" t="s">
        <v>14</v>
      </c>
      <c r="F363" s="15" t="s">
        <v>114</v>
      </c>
      <c r="G363" s="15" t="s">
        <v>279</v>
      </c>
      <c r="H363" s="15" t="s">
        <v>17</v>
      </c>
      <c r="I363" s="17">
        <v>250</v>
      </c>
      <c r="J363" s="17">
        <v>126</v>
      </c>
    </row>
    <row r="364" spans="1:10" ht="89.25" x14ac:dyDescent="0.25">
      <c r="A364" s="75" t="s">
        <v>453</v>
      </c>
      <c r="B364" s="14"/>
      <c r="C364" s="14"/>
      <c r="D364" s="15" t="s">
        <v>454</v>
      </c>
      <c r="E364" s="16"/>
      <c r="F364" s="15"/>
      <c r="G364" s="15"/>
      <c r="H364" s="15"/>
      <c r="I364" s="17">
        <f>I365+I366+I367</f>
        <v>2366.1</v>
      </c>
      <c r="J364" s="17">
        <f>J365+J366+J367</f>
        <v>1042.4000000000001</v>
      </c>
    </row>
    <row r="365" spans="1:10" ht="26.25" x14ac:dyDescent="0.25">
      <c r="A365" s="13" t="s">
        <v>211</v>
      </c>
      <c r="B365" s="14"/>
      <c r="C365" s="14"/>
      <c r="D365" s="15" t="s">
        <v>454</v>
      </c>
      <c r="E365" s="16" t="s">
        <v>14</v>
      </c>
      <c r="F365" s="15" t="s">
        <v>114</v>
      </c>
      <c r="G365" s="15" t="s">
        <v>279</v>
      </c>
      <c r="H365" s="15" t="s">
        <v>254</v>
      </c>
      <c r="I365" s="17">
        <v>2251.1999999999998</v>
      </c>
      <c r="J365" s="17">
        <v>1035.9000000000001</v>
      </c>
    </row>
    <row r="366" spans="1:10" ht="39" x14ac:dyDescent="0.25">
      <c r="A366" s="13" t="s">
        <v>13</v>
      </c>
      <c r="B366" s="14"/>
      <c r="C366" s="14"/>
      <c r="D366" s="15" t="s">
        <v>454</v>
      </c>
      <c r="E366" s="16" t="s">
        <v>14</v>
      </c>
      <c r="F366" s="15" t="s">
        <v>114</v>
      </c>
      <c r="G366" s="15" t="s">
        <v>279</v>
      </c>
      <c r="H366" s="15" t="s">
        <v>17</v>
      </c>
      <c r="I366" s="19">
        <v>113</v>
      </c>
      <c r="J366" s="19">
        <v>6.5</v>
      </c>
    </row>
    <row r="367" spans="1:10" x14ac:dyDescent="0.25">
      <c r="A367" s="13" t="s">
        <v>219</v>
      </c>
      <c r="B367" s="14"/>
      <c r="C367" s="14"/>
      <c r="D367" s="15" t="s">
        <v>454</v>
      </c>
      <c r="E367" s="16" t="s">
        <v>14</v>
      </c>
      <c r="F367" s="15" t="s">
        <v>114</v>
      </c>
      <c r="G367" s="15" t="s">
        <v>279</v>
      </c>
      <c r="H367" s="15" t="s">
        <v>255</v>
      </c>
      <c r="I367" s="17">
        <v>1.9</v>
      </c>
      <c r="J367" s="17">
        <v>0</v>
      </c>
    </row>
    <row r="368" spans="1:10" ht="51.75" x14ac:dyDescent="0.25">
      <c r="A368" s="13" t="s">
        <v>455</v>
      </c>
      <c r="B368" s="14"/>
      <c r="C368" s="14"/>
      <c r="D368" s="15" t="s">
        <v>456</v>
      </c>
      <c r="E368" s="16"/>
      <c r="F368" s="15"/>
      <c r="G368" s="15"/>
      <c r="H368" s="15"/>
      <c r="I368" s="17">
        <f t="shared" ref="I368:J368" si="40">I369</f>
        <v>3204.3999999999996</v>
      </c>
      <c r="J368" s="17">
        <f t="shared" si="40"/>
        <v>1555.6</v>
      </c>
    </row>
    <row r="369" spans="1:13" x14ac:dyDescent="0.25">
      <c r="A369" s="13" t="s">
        <v>457</v>
      </c>
      <c r="B369" s="14"/>
      <c r="C369" s="14"/>
      <c r="D369" s="15" t="s">
        <v>458</v>
      </c>
      <c r="E369" s="16"/>
      <c r="F369" s="15"/>
      <c r="G369" s="15"/>
      <c r="H369" s="15"/>
      <c r="I369" s="17">
        <f>I370+I371</f>
        <v>3204.3999999999996</v>
      </c>
      <c r="J369" s="17">
        <f>J370+J371</f>
        <v>1555.6</v>
      </c>
    </row>
    <row r="370" spans="1:13" ht="39" x14ac:dyDescent="0.25">
      <c r="A370" s="13" t="s">
        <v>13</v>
      </c>
      <c r="B370" s="14"/>
      <c r="C370" s="14"/>
      <c r="D370" s="15" t="s">
        <v>458</v>
      </c>
      <c r="E370" s="16" t="s">
        <v>14</v>
      </c>
      <c r="F370" s="15" t="s">
        <v>88</v>
      </c>
      <c r="G370" s="15" t="s">
        <v>114</v>
      </c>
      <c r="H370" s="15" t="s">
        <v>17</v>
      </c>
      <c r="I370" s="44">
        <v>31.7</v>
      </c>
      <c r="J370" s="44">
        <v>6.8</v>
      </c>
    </row>
    <row r="371" spans="1:13" ht="26.25" x14ac:dyDescent="0.25">
      <c r="A371" s="13" t="s">
        <v>459</v>
      </c>
      <c r="B371" s="14"/>
      <c r="C371" s="14"/>
      <c r="D371" s="15" t="s">
        <v>458</v>
      </c>
      <c r="E371" s="16" t="s">
        <v>14</v>
      </c>
      <c r="F371" s="15" t="s">
        <v>88</v>
      </c>
      <c r="G371" s="15" t="s">
        <v>114</v>
      </c>
      <c r="H371" s="15" t="s">
        <v>460</v>
      </c>
      <c r="I371" s="44">
        <v>3172.7</v>
      </c>
      <c r="J371" s="44">
        <v>1548.8</v>
      </c>
    </row>
    <row r="372" spans="1:13" ht="39" x14ac:dyDescent="0.25">
      <c r="A372" s="13" t="s">
        <v>461</v>
      </c>
      <c r="B372" s="14"/>
      <c r="C372" s="14"/>
      <c r="D372" s="15" t="s">
        <v>462</v>
      </c>
      <c r="E372" s="16"/>
      <c r="F372" s="15"/>
      <c r="G372" s="15"/>
      <c r="H372" s="15"/>
      <c r="I372" s="17">
        <f>I373+I393+I395+I398+I401+I404+I380+I391+I384+I378+I389+I386</f>
        <v>66177.200000000012</v>
      </c>
      <c r="J372" s="17">
        <f>J373+J393+J395+J398+J401+J404+J380+J391+J384+J378+J389+J386</f>
        <v>27137.200000000001</v>
      </c>
    </row>
    <row r="373" spans="1:13" ht="26.25" x14ac:dyDescent="0.25">
      <c r="A373" s="13" t="s">
        <v>216</v>
      </c>
      <c r="B373" s="14"/>
      <c r="C373" s="14"/>
      <c r="D373" s="15" t="s">
        <v>463</v>
      </c>
      <c r="E373" s="16"/>
      <c r="F373" s="15"/>
      <c r="G373" s="15"/>
      <c r="H373" s="15"/>
      <c r="I373" s="17">
        <f>I374+I375+I377+I376</f>
        <v>41416.5</v>
      </c>
      <c r="J373" s="17">
        <f>J374+J375+J377+J376</f>
        <v>16695.099999999999</v>
      </c>
    </row>
    <row r="374" spans="1:13" ht="26.25" x14ac:dyDescent="0.25">
      <c r="A374" s="13" t="s">
        <v>218</v>
      </c>
      <c r="B374" s="14"/>
      <c r="C374" s="14"/>
      <c r="D374" s="15" t="s">
        <v>463</v>
      </c>
      <c r="E374" s="16" t="s">
        <v>14</v>
      </c>
      <c r="F374" s="15" t="s">
        <v>114</v>
      </c>
      <c r="G374" s="15" t="s">
        <v>28</v>
      </c>
      <c r="H374" s="15" t="s">
        <v>446</v>
      </c>
      <c r="I374" s="17">
        <v>28610.7</v>
      </c>
      <c r="J374" s="17">
        <v>11514.4</v>
      </c>
    </row>
    <row r="375" spans="1:13" ht="32.450000000000003" customHeight="1" x14ac:dyDescent="0.25">
      <c r="A375" s="13" t="s">
        <v>13</v>
      </c>
      <c r="B375" s="14"/>
      <c r="C375" s="14"/>
      <c r="D375" s="15" t="s">
        <v>463</v>
      </c>
      <c r="E375" s="16" t="s">
        <v>14</v>
      </c>
      <c r="F375" s="15" t="s">
        <v>114</v>
      </c>
      <c r="G375" s="15" t="s">
        <v>28</v>
      </c>
      <c r="H375" s="15" t="s">
        <v>17</v>
      </c>
      <c r="I375" s="17">
        <v>12163.8</v>
      </c>
      <c r="J375" s="17">
        <v>5106.8999999999996</v>
      </c>
      <c r="M375" s="82"/>
    </row>
    <row r="376" spans="1:13" x14ac:dyDescent="0.25">
      <c r="A376" s="26" t="s">
        <v>464</v>
      </c>
      <c r="B376" s="14"/>
      <c r="C376" s="14"/>
      <c r="D376" s="15" t="s">
        <v>463</v>
      </c>
      <c r="E376" s="16" t="s">
        <v>14</v>
      </c>
      <c r="F376" s="15" t="s">
        <v>114</v>
      </c>
      <c r="G376" s="15" t="s">
        <v>28</v>
      </c>
      <c r="H376" s="15" t="s">
        <v>465</v>
      </c>
      <c r="I376" s="17">
        <v>0</v>
      </c>
      <c r="J376" s="17">
        <v>0</v>
      </c>
    </row>
    <row r="377" spans="1:13" x14ac:dyDescent="0.25">
      <c r="A377" s="13" t="s">
        <v>219</v>
      </c>
      <c r="B377" s="14"/>
      <c r="C377" s="14"/>
      <c r="D377" s="15" t="s">
        <v>463</v>
      </c>
      <c r="E377" s="16" t="s">
        <v>14</v>
      </c>
      <c r="F377" s="15" t="s">
        <v>114</v>
      </c>
      <c r="G377" s="15" t="s">
        <v>28</v>
      </c>
      <c r="H377" s="15" t="s">
        <v>255</v>
      </c>
      <c r="I377" s="17">
        <v>642</v>
      </c>
      <c r="J377" s="17">
        <v>73.8</v>
      </c>
    </row>
    <row r="378" spans="1:13" x14ac:dyDescent="0.25">
      <c r="A378" s="13" t="s">
        <v>466</v>
      </c>
      <c r="B378" s="14"/>
      <c r="C378" s="14"/>
      <c r="D378" s="15" t="s">
        <v>467</v>
      </c>
      <c r="E378" s="16"/>
      <c r="F378" s="15"/>
      <c r="G378" s="15"/>
      <c r="H378" s="15"/>
      <c r="I378" s="44">
        <f>I379</f>
        <v>1728.3</v>
      </c>
      <c r="J378" s="44">
        <f>J379</f>
        <v>819.2</v>
      </c>
    </row>
    <row r="379" spans="1:13" ht="26.25" x14ac:dyDescent="0.25">
      <c r="A379" s="13" t="s">
        <v>218</v>
      </c>
      <c r="B379" s="14"/>
      <c r="C379" s="14"/>
      <c r="D379" s="15" t="s">
        <v>467</v>
      </c>
      <c r="E379" s="16" t="s">
        <v>14</v>
      </c>
      <c r="F379" s="15" t="s">
        <v>114</v>
      </c>
      <c r="G379" s="15" t="s">
        <v>16</v>
      </c>
      <c r="H379" s="15" t="s">
        <v>446</v>
      </c>
      <c r="I379" s="44">
        <v>1728.3</v>
      </c>
      <c r="J379" s="44">
        <v>819.2</v>
      </c>
    </row>
    <row r="380" spans="1:13" ht="39" x14ac:dyDescent="0.25">
      <c r="A380" s="13" t="s">
        <v>252</v>
      </c>
      <c r="B380" s="14"/>
      <c r="C380" s="14"/>
      <c r="D380" s="15" t="s">
        <v>468</v>
      </c>
      <c r="E380" s="16"/>
      <c r="F380" s="15"/>
      <c r="G380" s="15"/>
      <c r="H380" s="15"/>
      <c r="I380" s="17">
        <f>I381+I382+I383</f>
        <v>2850.7999999999997</v>
      </c>
      <c r="J380" s="17">
        <f>J381+J382+J383</f>
        <v>1524.6</v>
      </c>
    </row>
    <row r="381" spans="1:13" ht="26.25" x14ac:dyDescent="0.25">
      <c r="A381" s="48" t="s">
        <v>211</v>
      </c>
      <c r="B381" s="14"/>
      <c r="C381" s="14"/>
      <c r="D381" s="15" t="s">
        <v>468</v>
      </c>
      <c r="E381" s="16" t="s">
        <v>14</v>
      </c>
      <c r="F381" s="15" t="s">
        <v>114</v>
      </c>
      <c r="G381" s="15" t="s">
        <v>279</v>
      </c>
      <c r="H381" s="15" t="s">
        <v>254</v>
      </c>
      <c r="I381" s="17">
        <v>2628.2</v>
      </c>
      <c r="J381" s="17">
        <v>1398.3</v>
      </c>
    </row>
    <row r="382" spans="1:13" ht="39" x14ac:dyDescent="0.25">
      <c r="A382" s="13" t="s">
        <v>13</v>
      </c>
      <c r="B382" s="14"/>
      <c r="C382" s="14"/>
      <c r="D382" s="15" t="s">
        <v>468</v>
      </c>
      <c r="E382" s="16" t="s">
        <v>14</v>
      </c>
      <c r="F382" s="15" t="s">
        <v>114</v>
      </c>
      <c r="G382" s="15" t="s">
        <v>279</v>
      </c>
      <c r="H382" s="15" t="s">
        <v>17</v>
      </c>
      <c r="I382" s="17">
        <v>177.6</v>
      </c>
      <c r="J382" s="17">
        <v>81.3</v>
      </c>
    </row>
    <row r="383" spans="1:13" x14ac:dyDescent="0.25">
      <c r="A383" s="42" t="s">
        <v>219</v>
      </c>
      <c r="B383" s="14"/>
      <c r="C383" s="14"/>
      <c r="D383" s="15" t="s">
        <v>468</v>
      </c>
      <c r="E383" s="16" t="s">
        <v>14</v>
      </c>
      <c r="F383" s="15" t="s">
        <v>114</v>
      </c>
      <c r="G383" s="15" t="s">
        <v>279</v>
      </c>
      <c r="H383" s="15" t="s">
        <v>255</v>
      </c>
      <c r="I383" s="17">
        <v>45</v>
      </c>
      <c r="J383" s="17">
        <v>45</v>
      </c>
    </row>
    <row r="384" spans="1:13" ht="26.25" x14ac:dyDescent="0.25">
      <c r="A384" s="13" t="s">
        <v>469</v>
      </c>
      <c r="B384" s="14"/>
      <c r="C384" s="14"/>
      <c r="D384" s="15" t="s">
        <v>470</v>
      </c>
      <c r="E384" s="16"/>
      <c r="F384" s="15"/>
      <c r="G384" s="15"/>
      <c r="H384" s="15"/>
      <c r="I384" s="17">
        <f>I385</f>
        <v>665</v>
      </c>
      <c r="J384" s="17">
        <f>J385</f>
        <v>332.5</v>
      </c>
    </row>
    <row r="385" spans="1:10" ht="26.25" x14ac:dyDescent="0.25">
      <c r="A385" s="13" t="s">
        <v>218</v>
      </c>
      <c r="B385" s="14"/>
      <c r="C385" s="14"/>
      <c r="D385" s="15" t="s">
        <v>470</v>
      </c>
      <c r="E385" s="16" t="s">
        <v>14</v>
      </c>
      <c r="F385" s="15" t="s">
        <v>16</v>
      </c>
      <c r="G385" s="15" t="s">
        <v>58</v>
      </c>
      <c r="H385" s="15" t="s">
        <v>446</v>
      </c>
      <c r="I385" s="17">
        <v>665</v>
      </c>
      <c r="J385" s="17">
        <v>332.5</v>
      </c>
    </row>
    <row r="386" spans="1:10" ht="26.25" x14ac:dyDescent="0.25">
      <c r="A386" s="13" t="s">
        <v>216</v>
      </c>
      <c r="B386" s="14"/>
      <c r="C386" s="14"/>
      <c r="D386" s="15" t="s">
        <v>463</v>
      </c>
      <c r="E386" s="16"/>
      <c r="F386" s="15"/>
      <c r="G386" s="15"/>
      <c r="H386" s="15"/>
      <c r="I386" s="17">
        <f>I387+I388</f>
        <v>364.1</v>
      </c>
      <c r="J386" s="17">
        <f>J387+J388</f>
        <v>124</v>
      </c>
    </row>
    <row r="387" spans="1:10" ht="26.25" x14ac:dyDescent="0.25">
      <c r="A387" s="13" t="s">
        <v>218</v>
      </c>
      <c r="B387" s="14"/>
      <c r="C387" s="14"/>
      <c r="D387" s="15" t="s">
        <v>463</v>
      </c>
      <c r="E387" s="16" t="s">
        <v>14</v>
      </c>
      <c r="F387" s="15" t="s">
        <v>16</v>
      </c>
      <c r="G387" s="15" t="s">
        <v>58</v>
      </c>
      <c r="H387" s="15" t="s">
        <v>446</v>
      </c>
      <c r="I387" s="17">
        <v>362</v>
      </c>
      <c r="J387" s="17">
        <v>121.9</v>
      </c>
    </row>
    <row r="388" spans="1:10" ht="26.25" x14ac:dyDescent="0.25">
      <c r="A388" s="60" t="s">
        <v>87</v>
      </c>
      <c r="B388" s="14"/>
      <c r="C388" s="14"/>
      <c r="D388" s="15" t="s">
        <v>463</v>
      </c>
      <c r="E388" s="16" t="s">
        <v>14</v>
      </c>
      <c r="F388" s="15" t="s">
        <v>16</v>
      </c>
      <c r="G388" s="15" t="s">
        <v>58</v>
      </c>
      <c r="H388" s="15" t="s">
        <v>89</v>
      </c>
      <c r="I388" s="17">
        <v>2.1</v>
      </c>
      <c r="J388" s="17">
        <v>2.1</v>
      </c>
    </row>
    <row r="389" spans="1:10" ht="51.75" x14ac:dyDescent="0.25">
      <c r="A389" s="26" t="s">
        <v>116</v>
      </c>
      <c r="B389" s="14"/>
      <c r="C389" s="14"/>
      <c r="D389" s="15" t="s">
        <v>471</v>
      </c>
      <c r="E389" s="16"/>
      <c r="F389" s="15"/>
      <c r="G389" s="15"/>
      <c r="H389" s="15"/>
      <c r="I389" s="44">
        <f>I390</f>
        <v>536.20000000000005</v>
      </c>
      <c r="J389" s="44">
        <f>J390</f>
        <v>223.4</v>
      </c>
    </row>
    <row r="390" spans="1:10" ht="26.25" x14ac:dyDescent="0.25">
      <c r="A390" s="26" t="s">
        <v>218</v>
      </c>
      <c r="B390" s="14"/>
      <c r="C390" s="14"/>
      <c r="D390" s="15" t="s">
        <v>471</v>
      </c>
      <c r="E390" s="16" t="s">
        <v>14</v>
      </c>
      <c r="F390" s="15" t="s">
        <v>114</v>
      </c>
      <c r="G390" s="15" t="s">
        <v>16</v>
      </c>
      <c r="H390" s="15" t="s">
        <v>446</v>
      </c>
      <c r="I390" s="44">
        <v>536.20000000000005</v>
      </c>
      <c r="J390" s="44">
        <v>223.4</v>
      </c>
    </row>
    <row r="391" spans="1:10" ht="51.75" x14ac:dyDescent="0.25">
      <c r="A391" s="13" t="s">
        <v>116</v>
      </c>
      <c r="B391" s="14"/>
      <c r="C391" s="14"/>
      <c r="D391" s="15" t="s">
        <v>471</v>
      </c>
      <c r="E391" s="16"/>
      <c r="F391" s="15"/>
      <c r="G391" s="15"/>
      <c r="H391" s="15"/>
      <c r="I391" s="17">
        <f>I392</f>
        <v>2243.1</v>
      </c>
      <c r="J391" s="17">
        <f>J392</f>
        <v>863.7</v>
      </c>
    </row>
    <row r="392" spans="1:10" ht="26.25" x14ac:dyDescent="0.25">
      <c r="A392" s="13" t="s">
        <v>211</v>
      </c>
      <c r="B392" s="14"/>
      <c r="C392" s="14"/>
      <c r="D392" s="15" t="s">
        <v>471</v>
      </c>
      <c r="E392" s="16" t="s">
        <v>14</v>
      </c>
      <c r="F392" s="15" t="s">
        <v>114</v>
      </c>
      <c r="G392" s="15" t="s">
        <v>279</v>
      </c>
      <c r="H392" s="15" t="s">
        <v>254</v>
      </c>
      <c r="I392" s="17">
        <v>2243.1</v>
      </c>
      <c r="J392" s="17">
        <v>863.7</v>
      </c>
    </row>
    <row r="393" spans="1:10" ht="90" x14ac:dyDescent="0.25">
      <c r="A393" s="76" t="s">
        <v>472</v>
      </c>
      <c r="B393" s="14"/>
      <c r="C393" s="14"/>
      <c r="D393" s="29" t="s">
        <v>473</v>
      </c>
      <c r="E393" s="16"/>
      <c r="F393" s="15"/>
      <c r="G393" s="15"/>
      <c r="H393" s="15"/>
      <c r="I393" s="17">
        <f t="shared" ref="I393:J393" si="41">I394</f>
        <v>376.7</v>
      </c>
      <c r="J393" s="17">
        <f t="shared" si="41"/>
        <v>100.4</v>
      </c>
    </row>
    <row r="394" spans="1:10" ht="39" x14ac:dyDescent="0.25">
      <c r="A394" s="48" t="s">
        <v>13</v>
      </c>
      <c r="B394" s="14"/>
      <c r="C394" s="14"/>
      <c r="D394" s="49" t="s">
        <v>473</v>
      </c>
      <c r="E394" s="16" t="s">
        <v>14</v>
      </c>
      <c r="F394" s="15" t="s">
        <v>114</v>
      </c>
      <c r="G394" s="15" t="s">
        <v>28</v>
      </c>
      <c r="H394" s="15" t="s">
        <v>17</v>
      </c>
      <c r="I394" s="17">
        <v>376.7</v>
      </c>
      <c r="J394" s="17">
        <v>100.4</v>
      </c>
    </row>
    <row r="395" spans="1:10" ht="90" x14ac:dyDescent="0.25">
      <c r="A395" s="13" t="s">
        <v>474</v>
      </c>
      <c r="B395" s="14"/>
      <c r="C395" s="14"/>
      <c r="D395" s="15" t="s">
        <v>475</v>
      </c>
      <c r="E395" s="16"/>
      <c r="F395" s="15"/>
      <c r="G395" s="15"/>
      <c r="H395" s="15"/>
      <c r="I395" s="17">
        <f>I396+I397</f>
        <v>893.9</v>
      </c>
      <c r="J395" s="17">
        <f>J396+J397</f>
        <v>338.2</v>
      </c>
    </row>
    <row r="396" spans="1:10" ht="26.25" x14ac:dyDescent="0.25">
      <c r="A396" s="13" t="s">
        <v>218</v>
      </c>
      <c r="B396" s="14"/>
      <c r="C396" s="14"/>
      <c r="D396" s="15" t="s">
        <v>475</v>
      </c>
      <c r="E396" s="16" t="s">
        <v>14</v>
      </c>
      <c r="F396" s="15" t="s">
        <v>114</v>
      </c>
      <c r="G396" s="15" t="s">
        <v>28</v>
      </c>
      <c r="H396" s="15" t="s">
        <v>446</v>
      </c>
      <c r="I396" s="17">
        <v>630</v>
      </c>
      <c r="J396" s="17">
        <v>252.7</v>
      </c>
    </row>
    <row r="397" spans="1:10" ht="39" x14ac:dyDescent="0.25">
      <c r="A397" s="13" t="s">
        <v>13</v>
      </c>
      <c r="B397" s="14"/>
      <c r="C397" s="14"/>
      <c r="D397" s="15" t="s">
        <v>475</v>
      </c>
      <c r="E397" s="16" t="s">
        <v>14</v>
      </c>
      <c r="F397" s="15" t="s">
        <v>114</v>
      </c>
      <c r="G397" s="15" t="s">
        <v>28</v>
      </c>
      <c r="H397" s="15" t="s">
        <v>17</v>
      </c>
      <c r="I397" s="17">
        <v>263.89999999999998</v>
      </c>
      <c r="J397" s="17">
        <v>85.5</v>
      </c>
    </row>
    <row r="398" spans="1:10" ht="90" x14ac:dyDescent="0.25">
      <c r="A398" s="13" t="s">
        <v>476</v>
      </c>
      <c r="B398" s="14"/>
      <c r="C398" s="14"/>
      <c r="D398" s="15" t="s">
        <v>477</v>
      </c>
      <c r="E398" s="16"/>
      <c r="F398" s="15"/>
      <c r="G398" s="15"/>
      <c r="H398" s="15"/>
      <c r="I398" s="17">
        <f>I399+I400</f>
        <v>213.8</v>
      </c>
      <c r="J398" s="17">
        <f>J399+J400</f>
        <v>70.599999999999994</v>
      </c>
    </row>
    <row r="399" spans="1:10" ht="26.25" x14ac:dyDescent="0.25">
      <c r="A399" s="13" t="s">
        <v>218</v>
      </c>
      <c r="B399" s="14"/>
      <c r="C399" s="14"/>
      <c r="D399" s="15" t="s">
        <v>477</v>
      </c>
      <c r="E399" s="16" t="s">
        <v>14</v>
      </c>
      <c r="F399" s="15" t="s">
        <v>114</v>
      </c>
      <c r="G399" s="15" t="s">
        <v>28</v>
      </c>
      <c r="H399" s="15" t="s">
        <v>446</v>
      </c>
      <c r="I399" s="17">
        <v>169.3</v>
      </c>
      <c r="J399" s="17">
        <v>70.599999999999994</v>
      </c>
    </row>
    <row r="400" spans="1:10" ht="39" x14ac:dyDescent="0.25">
      <c r="A400" s="13" t="s">
        <v>13</v>
      </c>
      <c r="B400" s="14"/>
      <c r="C400" s="14"/>
      <c r="D400" s="15" t="s">
        <v>477</v>
      </c>
      <c r="E400" s="16" t="s">
        <v>14</v>
      </c>
      <c r="F400" s="15" t="s">
        <v>114</v>
      </c>
      <c r="G400" s="15" t="s">
        <v>28</v>
      </c>
      <c r="H400" s="15" t="s">
        <v>17</v>
      </c>
      <c r="I400" s="17">
        <v>44.5</v>
      </c>
      <c r="J400" s="17">
        <v>0</v>
      </c>
    </row>
    <row r="401" spans="1:10" ht="153.75" x14ac:dyDescent="0.25">
      <c r="A401" s="13" t="s">
        <v>478</v>
      </c>
      <c r="B401" s="14"/>
      <c r="C401" s="14"/>
      <c r="D401" s="15" t="s">
        <v>479</v>
      </c>
      <c r="E401" s="16"/>
      <c r="F401" s="15"/>
      <c r="G401" s="15"/>
      <c r="H401" s="15"/>
      <c r="I401" s="17">
        <f t="shared" ref="I401:J401" si="42">I402+I403</f>
        <v>497.5</v>
      </c>
      <c r="J401" s="17">
        <f t="shared" si="42"/>
        <v>248.5</v>
      </c>
    </row>
    <row r="402" spans="1:10" ht="26.25" x14ac:dyDescent="0.25">
      <c r="A402" s="13" t="s">
        <v>218</v>
      </c>
      <c r="B402" s="14"/>
      <c r="C402" s="14"/>
      <c r="D402" s="15" t="s">
        <v>479</v>
      </c>
      <c r="E402" s="16" t="s">
        <v>14</v>
      </c>
      <c r="F402" s="15" t="s">
        <v>114</v>
      </c>
      <c r="G402" s="15" t="s">
        <v>28</v>
      </c>
      <c r="H402" s="15" t="s">
        <v>446</v>
      </c>
      <c r="I402" s="17">
        <v>437.5</v>
      </c>
      <c r="J402" s="17">
        <v>246.2</v>
      </c>
    </row>
    <row r="403" spans="1:10" ht="39" x14ac:dyDescent="0.25">
      <c r="A403" s="13" t="s">
        <v>13</v>
      </c>
      <c r="B403" s="14"/>
      <c r="C403" s="14"/>
      <c r="D403" s="15" t="s">
        <v>479</v>
      </c>
      <c r="E403" s="16" t="s">
        <v>14</v>
      </c>
      <c r="F403" s="15" t="s">
        <v>114</v>
      </c>
      <c r="G403" s="15" t="s">
        <v>28</v>
      </c>
      <c r="H403" s="15" t="s">
        <v>17</v>
      </c>
      <c r="I403" s="17">
        <v>60</v>
      </c>
      <c r="J403" s="17">
        <v>2.2999999999999998</v>
      </c>
    </row>
    <row r="404" spans="1:10" ht="51.75" x14ac:dyDescent="0.25">
      <c r="A404" s="13" t="s">
        <v>116</v>
      </c>
      <c r="B404" s="14"/>
      <c r="C404" s="14"/>
      <c r="D404" s="15" t="s">
        <v>471</v>
      </c>
      <c r="E404" s="16"/>
      <c r="F404" s="15"/>
      <c r="G404" s="15"/>
      <c r="H404" s="15"/>
      <c r="I404" s="17">
        <f>I405</f>
        <v>14391.3</v>
      </c>
      <c r="J404" s="17">
        <v>5797</v>
      </c>
    </row>
    <row r="405" spans="1:10" ht="26.25" x14ac:dyDescent="0.25">
      <c r="A405" s="13" t="s">
        <v>218</v>
      </c>
      <c r="B405" s="14"/>
      <c r="C405" s="14"/>
      <c r="D405" s="15" t="s">
        <v>471</v>
      </c>
      <c r="E405" s="16" t="s">
        <v>14</v>
      </c>
      <c r="F405" s="15" t="s">
        <v>114</v>
      </c>
      <c r="G405" s="15" t="s">
        <v>28</v>
      </c>
      <c r="H405" s="15" t="s">
        <v>446</v>
      </c>
      <c r="I405" s="17">
        <v>14391.3</v>
      </c>
      <c r="J405" s="17">
        <v>5797</v>
      </c>
    </row>
    <row r="406" spans="1:10" ht="51.75" x14ac:dyDescent="0.25">
      <c r="A406" s="8" t="s">
        <v>480</v>
      </c>
      <c r="B406" s="9"/>
      <c r="C406" s="9"/>
      <c r="D406" s="10" t="s">
        <v>481</v>
      </c>
      <c r="E406" s="11"/>
      <c r="F406" s="10"/>
      <c r="G406" s="10"/>
      <c r="H406" s="10"/>
      <c r="I406" s="12">
        <f>I407+I412+I415</f>
        <v>71594.2</v>
      </c>
      <c r="J406" s="12">
        <f>J407+J412+J415</f>
        <v>7058.4</v>
      </c>
    </row>
    <row r="407" spans="1:10" ht="51.75" x14ac:dyDescent="0.25">
      <c r="A407" s="13" t="s">
        <v>482</v>
      </c>
      <c r="B407" s="9"/>
      <c r="C407" s="9"/>
      <c r="D407" s="15" t="s">
        <v>483</v>
      </c>
      <c r="E407" s="16"/>
      <c r="F407" s="15"/>
      <c r="G407" s="15"/>
      <c r="H407" s="15"/>
      <c r="I407" s="17">
        <f>I408+I410</f>
        <v>55694.1</v>
      </c>
      <c r="J407" s="17">
        <f>J408+J410</f>
        <v>0</v>
      </c>
    </row>
    <row r="408" spans="1:10" ht="39.6" customHeight="1" x14ac:dyDescent="0.25">
      <c r="A408" s="13" t="s">
        <v>484</v>
      </c>
      <c r="B408" s="9"/>
      <c r="C408" s="9"/>
      <c r="D408" s="15" t="s">
        <v>485</v>
      </c>
      <c r="E408" s="16"/>
      <c r="F408" s="15"/>
      <c r="G408" s="15"/>
      <c r="H408" s="15"/>
      <c r="I408" s="17">
        <f>I409</f>
        <v>54636.7</v>
      </c>
      <c r="J408" s="17">
        <f>J409</f>
        <v>0</v>
      </c>
    </row>
    <row r="409" spans="1:10" ht="27.6" customHeight="1" x14ac:dyDescent="0.25">
      <c r="A409" s="13" t="s">
        <v>13</v>
      </c>
      <c r="B409" s="9"/>
      <c r="C409" s="9"/>
      <c r="D409" s="15" t="s">
        <v>485</v>
      </c>
      <c r="E409" s="16" t="s">
        <v>14</v>
      </c>
      <c r="F409" s="15" t="s">
        <v>28</v>
      </c>
      <c r="G409" s="15" t="s">
        <v>212</v>
      </c>
      <c r="H409" s="15" t="s">
        <v>17</v>
      </c>
      <c r="I409" s="17">
        <v>54636.7</v>
      </c>
      <c r="J409" s="17">
        <v>0</v>
      </c>
    </row>
    <row r="410" spans="1:10" ht="90" x14ac:dyDescent="0.25">
      <c r="A410" s="13" t="s">
        <v>486</v>
      </c>
      <c r="B410" s="9"/>
      <c r="C410" s="9"/>
      <c r="D410" s="15" t="s">
        <v>487</v>
      </c>
      <c r="E410" s="16"/>
      <c r="F410" s="15"/>
      <c r="G410" s="15"/>
      <c r="H410" s="15"/>
      <c r="I410" s="17">
        <f>I411</f>
        <v>1057.4000000000001</v>
      </c>
      <c r="J410" s="17">
        <f>J411</f>
        <v>0</v>
      </c>
    </row>
    <row r="411" spans="1:10" ht="30.6" customHeight="1" x14ac:dyDescent="0.25">
      <c r="A411" s="13" t="s">
        <v>13</v>
      </c>
      <c r="B411" s="9"/>
      <c r="C411" s="9"/>
      <c r="D411" s="15" t="s">
        <v>487</v>
      </c>
      <c r="E411" s="16" t="s">
        <v>14</v>
      </c>
      <c r="F411" s="15" t="s">
        <v>28</v>
      </c>
      <c r="G411" s="15" t="s">
        <v>212</v>
      </c>
      <c r="H411" s="15" t="s">
        <v>17</v>
      </c>
      <c r="I411" s="17">
        <v>1057.4000000000001</v>
      </c>
      <c r="J411" s="17">
        <v>0</v>
      </c>
    </row>
    <row r="412" spans="1:10" ht="42" customHeight="1" x14ac:dyDescent="0.25">
      <c r="A412" s="13" t="s">
        <v>488</v>
      </c>
      <c r="B412" s="14"/>
      <c r="C412" s="14"/>
      <c r="D412" s="15" t="s">
        <v>489</v>
      </c>
      <c r="E412" s="16"/>
      <c r="F412" s="15"/>
      <c r="G412" s="15"/>
      <c r="H412" s="15"/>
      <c r="I412" s="17">
        <f t="shared" ref="I412:J413" si="43">I413</f>
        <v>15077.4</v>
      </c>
      <c r="J412" s="17">
        <f t="shared" si="43"/>
        <v>7058.4</v>
      </c>
    </row>
    <row r="413" spans="1:10" ht="26.25" x14ac:dyDescent="0.25">
      <c r="A413" s="13" t="s">
        <v>490</v>
      </c>
      <c r="B413" s="14"/>
      <c r="C413" s="14"/>
      <c r="D413" s="15" t="s">
        <v>491</v>
      </c>
      <c r="E413" s="16"/>
      <c r="F413" s="15"/>
      <c r="G413" s="15"/>
      <c r="H413" s="15"/>
      <c r="I413" s="17">
        <f t="shared" si="43"/>
        <v>15077.4</v>
      </c>
      <c r="J413" s="17">
        <f t="shared" si="43"/>
        <v>7058.4</v>
      </c>
    </row>
    <row r="414" spans="1:10" ht="39" x14ac:dyDescent="0.25">
      <c r="A414" s="13" t="s">
        <v>13</v>
      </c>
      <c r="B414" s="14"/>
      <c r="C414" s="14"/>
      <c r="D414" s="15" t="s">
        <v>491</v>
      </c>
      <c r="E414" s="16" t="s">
        <v>14</v>
      </c>
      <c r="F414" s="15" t="s">
        <v>28</v>
      </c>
      <c r="G414" s="15" t="s">
        <v>212</v>
      </c>
      <c r="H414" s="15" t="s">
        <v>17</v>
      </c>
      <c r="I414" s="17">
        <v>15077.4</v>
      </c>
      <c r="J414" s="17">
        <v>7058.4</v>
      </c>
    </row>
    <row r="415" spans="1:10" ht="39" x14ac:dyDescent="0.25">
      <c r="A415" s="13" t="s">
        <v>492</v>
      </c>
      <c r="B415" s="14"/>
      <c r="C415" s="14"/>
      <c r="D415" s="15" t="s">
        <v>493</v>
      </c>
      <c r="E415" s="16"/>
      <c r="F415" s="15"/>
      <c r="G415" s="15"/>
      <c r="H415" s="15"/>
      <c r="I415" s="17">
        <f>I416</f>
        <v>822.7</v>
      </c>
      <c r="J415" s="17">
        <f>J416</f>
        <v>0</v>
      </c>
    </row>
    <row r="416" spans="1:10" ht="39" x14ac:dyDescent="0.25">
      <c r="A416" s="13" t="s">
        <v>494</v>
      </c>
      <c r="B416" s="14"/>
      <c r="C416" s="14"/>
      <c r="D416" s="15" t="s">
        <v>495</v>
      </c>
      <c r="E416" s="16"/>
      <c r="F416" s="15"/>
      <c r="G416" s="15"/>
      <c r="H416" s="15"/>
      <c r="I416" s="17">
        <f>I417</f>
        <v>822.7</v>
      </c>
      <c r="J416" s="17">
        <f>J417</f>
        <v>0</v>
      </c>
    </row>
    <row r="417" spans="1:10" ht="28.15" customHeight="1" x14ac:dyDescent="0.25">
      <c r="A417" s="13" t="s">
        <v>13</v>
      </c>
      <c r="B417" s="14"/>
      <c r="C417" s="14"/>
      <c r="D417" s="15" t="s">
        <v>495</v>
      </c>
      <c r="E417" s="16" t="s">
        <v>14</v>
      </c>
      <c r="F417" s="15" t="s">
        <v>28</v>
      </c>
      <c r="G417" s="15" t="s">
        <v>29</v>
      </c>
      <c r="H417" s="15" t="s">
        <v>17</v>
      </c>
      <c r="I417" s="17">
        <v>822.7</v>
      </c>
      <c r="J417" s="17">
        <v>0</v>
      </c>
    </row>
    <row r="418" spans="1:10" ht="64.5" x14ac:dyDescent="0.25">
      <c r="A418" s="8" t="s">
        <v>496</v>
      </c>
      <c r="B418" s="9"/>
      <c r="C418" s="9"/>
      <c r="D418" s="10" t="s">
        <v>497</v>
      </c>
      <c r="E418" s="11"/>
      <c r="F418" s="10"/>
      <c r="G418" s="10"/>
      <c r="H418" s="10"/>
      <c r="I418" s="12">
        <f t="shared" ref="I418:J418" si="44">I419</f>
        <v>2349.3999999999996</v>
      </c>
      <c r="J418" s="12">
        <f t="shared" si="44"/>
        <v>1169.8</v>
      </c>
    </row>
    <row r="419" spans="1:10" ht="26.25" x14ac:dyDescent="0.25">
      <c r="A419" s="13" t="s">
        <v>498</v>
      </c>
      <c r="B419" s="14"/>
      <c r="C419" s="14"/>
      <c r="D419" s="15" t="s">
        <v>499</v>
      </c>
      <c r="E419" s="16"/>
      <c r="F419" s="15"/>
      <c r="G419" s="15"/>
      <c r="H419" s="15"/>
      <c r="I419" s="17">
        <f t="shared" ref="I419:J419" si="45">I420+I422</f>
        <v>2349.3999999999996</v>
      </c>
      <c r="J419" s="17">
        <f t="shared" si="45"/>
        <v>1169.8</v>
      </c>
    </row>
    <row r="420" spans="1:10" x14ac:dyDescent="0.25">
      <c r="A420" s="13" t="s">
        <v>156</v>
      </c>
      <c r="B420" s="14"/>
      <c r="C420" s="14"/>
      <c r="D420" s="15" t="s">
        <v>500</v>
      </c>
      <c r="E420" s="16"/>
      <c r="F420" s="15"/>
      <c r="G420" s="15"/>
      <c r="H420" s="15"/>
      <c r="I420" s="17">
        <f t="shared" ref="I420:J420" si="46">I421</f>
        <v>1694.1</v>
      </c>
      <c r="J420" s="17">
        <f t="shared" si="46"/>
        <v>791</v>
      </c>
    </row>
    <row r="421" spans="1:10" x14ac:dyDescent="0.25">
      <c r="A421" s="13" t="s">
        <v>111</v>
      </c>
      <c r="B421" s="14"/>
      <c r="C421" s="14"/>
      <c r="D421" s="15" t="s">
        <v>500</v>
      </c>
      <c r="E421" s="16" t="s">
        <v>14</v>
      </c>
      <c r="F421" s="15" t="s">
        <v>113</v>
      </c>
      <c r="G421" s="15" t="s">
        <v>58</v>
      </c>
      <c r="H421" s="15" t="s">
        <v>115</v>
      </c>
      <c r="I421" s="17">
        <v>1694.1</v>
      </c>
      <c r="J421" s="17">
        <v>791</v>
      </c>
    </row>
    <row r="422" spans="1:10" ht="51.75" x14ac:dyDescent="0.25">
      <c r="A422" s="13" t="s">
        <v>116</v>
      </c>
      <c r="B422" s="14"/>
      <c r="C422" s="14"/>
      <c r="D422" s="15" t="s">
        <v>501</v>
      </c>
      <c r="E422" s="16"/>
      <c r="F422" s="15"/>
      <c r="G422" s="15"/>
      <c r="H422" s="15"/>
      <c r="I422" s="17">
        <f t="shared" ref="I422:J422" si="47">I423</f>
        <v>655.29999999999995</v>
      </c>
      <c r="J422" s="17">
        <f t="shared" si="47"/>
        <v>378.8</v>
      </c>
    </row>
    <row r="423" spans="1:10" x14ac:dyDescent="0.25">
      <c r="A423" s="13" t="s">
        <v>111</v>
      </c>
      <c r="B423" s="14"/>
      <c r="C423" s="14"/>
      <c r="D423" s="15" t="s">
        <v>501</v>
      </c>
      <c r="E423" s="16" t="s">
        <v>14</v>
      </c>
      <c r="F423" s="15" t="s">
        <v>113</v>
      </c>
      <c r="G423" s="15" t="s">
        <v>58</v>
      </c>
      <c r="H423" s="15" t="s">
        <v>115</v>
      </c>
      <c r="I423" s="17">
        <v>655.29999999999995</v>
      </c>
      <c r="J423" s="17">
        <v>378.8</v>
      </c>
    </row>
    <row r="424" spans="1:10" ht="77.25" x14ac:dyDescent="0.25">
      <c r="A424" s="8" t="s">
        <v>502</v>
      </c>
      <c r="B424" s="9"/>
      <c r="C424" s="9"/>
      <c r="D424" s="10" t="s">
        <v>503</v>
      </c>
      <c r="E424" s="11"/>
      <c r="F424" s="10"/>
      <c r="G424" s="10"/>
      <c r="H424" s="10"/>
      <c r="I424" s="12">
        <f t="shared" ref="I424:J424" si="48">I425</f>
        <v>13211.900000000001</v>
      </c>
      <c r="J424" s="12">
        <f t="shared" si="48"/>
        <v>5961.9000000000005</v>
      </c>
    </row>
    <row r="425" spans="1:10" ht="39" x14ac:dyDescent="0.25">
      <c r="A425" s="13" t="s">
        <v>504</v>
      </c>
      <c r="B425" s="14"/>
      <c r="C425" s="14"/>
      <c r="D425" s="15" t="s">
        <v>505</v>
      </c>
      <c r="E425" s="16"/>
      <c r="F425" s="15"/>
      <c r="G425" s="15"/>
      <c r="H425" s="15"/>
      <c r="I425" s="17">
        <f>I426+I431</f>
        <v>13211.900000000001</v>
      </c>
      <c r="J425" s="17">
        <f>J426+J431</f>
        <v>5961.9000000000005</v>
      </c>
    </row>
    <row r="426" spans="1:10" ht="39" x14ac:dyDescent="0.25">
      <c r="A426" s="13" t="s">
        <v>252</v>
      </c>
      <c r="B426" s="14"/>
      <c r="C426" s="14"/>
      <c r="D426" s="15" t="s">
        <v>506</v>
      </c>
      <c r="E426" s="16"/>
      <c r="F426" s="15"/>
      <c r="G426" s="15"/>
      <c r="H426" s="15"/>
      <c r="I426" s="17">
        <f>I427+I428+I430+I429</f>
        <v>9606.3000000000011</v>
      </c>
      <c r="J426" s="17">
        <f>J427+J428+J430+J429</f>
        <v>4332.6000000000004</v>
      </c>
    </row>
    <row r="427" spans="1:10" ht="26.25" x14ac:dyDescent="0.25">
      <c r="A427" s="13" t="s">
        <v>211</v>
      </c>
      <c r="B427" s="14"/>
      <c r="C427" s="14"/>
      <c r="D427" s="15" t="s">
        <v>506</v>
      </c>
      <c r="E427" s="16" t="s">
        <v>14</v>
      </c>
      <c r="F427" s="15" t="s">
        <v>114</v>
      </c>
      <c r="G427" s="15" t="s">
        <v>279</v>
      </c>
      <c r="H427" s="15" t="s">
        <v>254</v>
      </c>
      <c r="I427" s="17">
        <v>9006.1</v>
      </c>
      <c r="J427" s="17">
        <v>4030.7</v>
      </c>
    </row>
    <row r="428" spans="1:10" ht="31.15" customHeight="1" x14ac:dyDescent="0.25">
      <c r="A428" s="13" t="s">
        <v>13</v>
      </c>
      <c r="B428" s="14"/>
      <c r="C428" s="14"/>
      <c r="D428" s="15" t="s">
        <v>506</v>
      </c>
      <c r="E428" s="16" t="s">
        <v>14</v>
      </c>
      <c r="F428" s="15" t="s">
        <v>114</v>
      </c>
      <c r="G428" s="15" t="s">
        <v>279</v>
      </c>
      <c r="H428" s="15" t="s">
        <v>17</v>
      </c>
      <c r="I428" s="17">
        <v>540.6</v>
      </c>
      <c r="J428" s="17">
        <v>249.1</v>
      </c>
    </row>
    <row r="429" spans="1:10" ht="26.25" x14ac:dyDescent="0.25">
      <c r="A429" s="60" t="s">
        <v>87</v>
      </c>
      <c r="B429" s="14"/>
      <c r="C429" s="14"/>
      <c r="D429" s="15" t="s">
        <v>506</v>
      </c>
      <c r="E429" s="16" t="s">
        <v>14</v>
      </c>
      <c r="F429" s="15" t="s">
        <v>114</v>
      </c>
      <c r="G429" s="15" t="s">
        <v>279</v>
      </c>
      <c r="H429" s="15" t="s">
        <v>89</v>
      </c>
      <c r="I429" s="19">
        <v>56.6</v>
      </c>
      <c r="J429" s="19">
        <v>52.8</v>
      </c>
    </row>
    <row r="430" spans="1:10" x14ac:dyDescent="0.25">
      <c r="A430" s="13" t="s">
        <v>219</v>
      </c>
      <c r="B430" s="14"/>
      <c r="C430" s="14"/>
      <c r="D430" s="15" t="s">
        <v>506</v>
      </c>
      <c r="E430" s="16" t="s">
        <v>14</v>
      </c>
      <c r="F430" s="15" t="s">
        <v>114</v>
      </c>
      <c r="G430" s="15" t="s">
        <v>279</v>
      </c>
      <c r="H430" s="15" t="s">
        <v>255</v>
      </c>
      <c r="I430" s="19">
        <v>3</v>
      </c>
      <c r="J430" s="19">
        <v>0</v>
      </c>
    </row>
    <row r="431" spans="1:10" ht="51.75" x14ac:dyDescent="0.25">
      <c r="A431" s="13" t="s">
        <v>116</v>
      </c>
      <c r="B431" s="14"/>
      <c r="C431" s="14"/>
      <c r="D431" s="15" t="s">
        <v>507</v>
      </c>
      <c r="E431" s="16"/>
      <c r="F431" s="15"/>
      <c r="G431" s="15"/>
      <c r="H431" s="15"/>
      <c r="I431" s="17">
        <f>I432</f>
        <v>3605.6</v>
      </c>
      <c r="J431" s="17">
        <f>J432</f>
        <v>1629.3</v>
      </c>
    </row>
    <row r="432" spans="1:10" ht="26.25" x14ac:dyDescent="0.25">
      <c r="A432" s="13" t="s">
        <v>211</v>
      </c>
      <c r="B432" s="14"/>
      <c r="C432" s="14"/>
      <c r="D432" s="15" t="s">
        <v>507</v>
      </c>
      <c r="E432" s="16" t="s">
        <v>14</v>
      </c>
      <c r="F432" s="15" t="s">
        <v>114</v>
      </c>
      <c r="G432" s="15" t="s">
        <v>279</v>
      </c>
      <c r="H432" s="15" t="s">
        <v>254</v>
      </c>
      <c r="I432" s="17">
        <v>3605.6</v>
      </c>
      <c r="J432" s="17">
        <v>1629.3</v>
      </c>
    </row>
    <row r="433" spans="1:10" x14ac:dyDescent="0.25">
      <c r="A433" s="77" t="s">
        <v>508</v>
      </c>
      <c r="B433" s="78"/>
      <c r="C433" s="78"/>
      <c r="D433" s="78"/>
      <c r="E433" s="78"/>
      <c r="F433" s="78"/>
      <c r="G433" s="78"/>
      <c r="H433" s="78"/>
      <c r="I433" s="79">
        <f>I16+I42+I65+I79+I180+I222+I229+I272+I279+I283+I317+I331+I337+I351+I360+I406+I418+I424+I294+I347</f>
        <v>1186856.3999999999</v>
      </c>
      <c r="J433" s="79">
        <f>J16+J42+J65+J79+J180+J222+J229+J272+J279+J283+J317+J331+J337+J351+J360+J406+J418+J424+J294+J347</f>
        <v>337812.50000000006</v>
      </c>
    </row>
    <row r="434" spans="1:10" x14ac:dyDescent="0.25">
      <c r="H434" s="80"/>
      <c r="I434" s="81"/>
    </row>
    <row r="435" spans="1:10" x14ac:dyDescent="0.25">
      <c r="I435" s="81"/>
    </row>
  </sheetData>
  <mergeCells count="13">
    <mergeCell ref="A10:I10"/>
    <mergeCell ref="G1:I1"/>
    <mergeCell ref="G2:I6"/>
    <mergeCell ref="A9:I9"/>
    <mergeCell ref="J13:J14"/>
    <mergeCell ref="A11:I11"/>
    <mergeCell ref="A13:C14"/>
    <mergeCell ref="D13:D14"/>
    <mergeCell ref="E13:E14"/>
    <mergeCell ref="F13:F14"/>
    <mergeCell ref="G13:G14"/>
    <mergeCell ref="H13:H14"/>
    <mergeCell ref="I13:I14"/>
  </mergeCells>
  <pageMargins left="0.7" right="0.7" top="0.75" bottom="0.75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2023-07-12T06:39:56Z</dcterms:modified>
</cp:coreProperties>
</file>