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Бюджетный отдел\Бюджет 2024 год\УТОЧНЕНИЕ БЮДЖЕТА\уточнение бюджета июль\материалы к уточнению бюджета\"/>
    </mc:Choice>
  </mc:AlternateContent>
  <bookViews>
    <workbookView xWindow="120" yWindow="96" windowWidth="9372" windowHeight="42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Лист1!$A$1:$H$21</definedName>
  </definedNames>
  <calcPr calcId="152511" iterate="1"/>
</workbook>
</file>

<file path=xl/calcChain.xml><?xml version="1.0" encoding="utf-8"?>
<calcChain xmlns="http://schemas.openxmlformats.org/spreadsheetml/2006/main">
  <c r="D10" i="1" l="1"/>
  <c r="B10" i="1" l="1"/>
  <c r="C10" i="1" l="1"/>
  <c r="D16" i="1" l="1"/>
  <c r="B13" i="1" l="1"/>
  <c r="B12" i="1"/>
  <c r="C13" i="1" l="1"/>
  <c r="G10" i="1" l="1"/>
  <c r="D13" i="1" l="1"/>
  <c r="G12" i="1"/>
  <c r="G13" i="1" s="1"/>
  <c r="G16" i="1" s="1"/>
  <c r="F9" i="1"/>
  <c r="H8" i="1"/>
  <c r="H11" i="1"/>
  <c r="E8" i="1"/>
  <c r="H9" i="1"/>
  <c r="D15" i="1"/>
  <c r="E9" i="1"/>
  <c r="E11" i="1"/>
  <c r="D11" i="1"/>
  <c r="D9" i="1"/>
  <c r="D8" i="1"/>
  <c r="F8" i="1" l="1"/>
  <c r="E10" i="1"/>
  <c r="H10" i="1"/>
  <c r="C12" i="1"/>
  <c r="D12" i="1" s="1"/>
</calcChain>
</file>

<file path=xl/sharedStrings.xml><?xml version="1.0" encoding="utf-8"?>
<sst xmlns="http://schemas.openxmlformats.org/spreadsheetml/2006/main" count="20" uniqueCount="20">
  <si>
    <t>Наименование  доходов</t>
  </si>
  <si>
    <t>Отклонение (+,-)</t>
  </si>
  <si>
    <t>ВСЕГО ДОХОДОВ</t>
  </si>
  <si>
    <t>ВСЕГО РАСХОДОВ</t>
  </si>
  <si>
    <t>Превышение доходов над расходами (профицит (+),превышение расходов над доходами (дефицит(-))</t>
  </si>
  <si>
    <t>ИСТОЧНИКИ ФИНАНСИРОВАНИЯ ДЕФИЦИТА</t>
  </si>
  <si>
    <t>в том числе:</t>
  </si>
  <si>
    <t xml:space="preserve">Безвозмездные поступления </t>
  </si>
  <si>
    <t>Собственные доходы бюджета</t>
  </si>
  <si>
    <t>Кредитные соглашения и договоры (получение и погашение бюджетных кредитов и кредитов кредитных организаций)</t>
  </si>
  <si>
    <t>Процент увеличения</t>
  </si>
  <si>
    <t>Процент исполнения</t>
  </si>
  <si>
    <t>(тыс.руб.)</t>
  </si>
  <si>
    <t xml:space="preserve">Начальник отдела формирования и исполнения бюджета                     Е.В.Данилова                                                        </t>
  </si>
  <si>
    <t>Остатки средств бюджета</t>
  </si>
  <si>
    <t xml:space="preserve">Анализ предлагаемых и утвержденных в бюджете основных характеристик бюджета округа  на 2024 год </t>
  </si>
  <si>
    <t xml:space="preserve">Утвержденные  основные показатели бюджета на 2024 год </t>
  </si>
  <si>
    <t>Структура 2024 г. %</t>
  </si>
  <si>
    <t>Исполнение бюджета на 1 июня 2024 года</t>
  </si>
  <si>
    <t>Предлагаемые показатели при уточнении бюджета в июле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</si>
</sst>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0"/>
      <name val="Arial Cyr"/>
      <charset val="204"/>
    </font>
    <font>
      <sz val="10"/>
      <name val="Arial Cyr"/>
      <charset val="204"/>
    </font>
    <font>
      <b/>
      <sz val="10"/>
      <name val="Arial Cyr"/>
      <family val="2"/>
      <charset val="204"/>
    </font>
    <font>
      <sz val="10"/>
      <name val="Arial Cyr"/>
      <family val="2"/>
      <charset val="204"/>
    </font>
    <font>
      <b/>
      <sz val="12"/>
      <name val="Arial Cyr"/>
      <family val="2"/>
      <charset val="204"/>
    </font>
    <font>
      <sz val="12"/>
      <name val="Arial Cyr"/>
      <charset val="204"/>
    </font>
    <font>
      <b/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/>
    <xf numFmtId="0" fontId="2" fillId="0" borderId="1" xfId="0" applyFont="1" applyBorder="1"/>
    <xf numFmtId="0" fontId="5" fillId="0" borderId="0" xfId="0" applyFont="1"/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0" fontId="3" fillId="0" borderId="0" xfId="0" applyFont="1" applyBorder="1" applyAlignment="1">
      <alignment wrapText="1"/>
    </xf>
    <xf numFmtId="0" fontId="3" fillId="0" borderId="0" xfId="0" applyFont="1" applyBorder="1"/>
    <xf numFmtId="164" fontId="3" fillId="0" borderId="0" xfId="0" applyNumberFormat="1" applyFont="1" applyBorder="1"/>
    <xf numFmtId="0" fontId="4" fillId="0" borderId="0" xfId="0" applyFont="1" applyBorder="1" applyAlignment="1">
      <alignment horizontal="center" wrapText="1"/>
    </xf>
    <xf numFmtId="0" fontId="3" fillId="0" borderId="0" xfId="0" applyFont="1" applyFill="1"/>
    <xf numFmtId="0" fontId="3" fillId="0" borderId="0" xfId="0" applyFont="1" applyFill="1" applyBorder="1"/>
    <xf numFmtId="0" fontId="0" fillId="0" borderId="0" xfId="0" applyFill="1"/>
    <xf numFmtId="164" fontId="2" fillId="2" borderId="1" xfId="0" applyNumberFormat="1" applyFont="1" applyFill="1" applyBorder="1"/>
    <xf numFmtId="164" fontId="2" fillId="2" borderId="2" xfId="0" applyNumberFormat="1" applyFont="1" applyFill="1" applyBorder="1"/>
    <xf numFmtId="164" fontId="6" fillId="2" borderId="1" xfId="0" applyNumberFormat="1" applyFont="1" applyFill="1" applyBorder="1"/>
    <xf numFmtId="164" fontId="2" fillId="0" borderId="2" xfId="0" applyNumberFormat="1" applyFont="1" applyFill="1" applyBorder="1"/>
    <xf numFmtId="164" fontId="3" fillId="0" borderId="1" xfId="0" applyNumberFormat="1" applyFont="1" applyFill="1" applyBorder="1"/>
    <xf numFmtId="164" fontId="1" fillId="0" borderId="2" xfId="0" applyNumberFormat="1" applyFont="1" applyFill="1" applyBorder="1"/>
    <xf numFmtId="164" fontId="3" fillId="0" borderId="2" xfId="0" applyNumberFormat="1" applyFont="1" applyFill="1" applyBorder="1"/>
    <xf numFmtId="0" fontId="3" fillId="0" borderId="1" xfId="0" applyFont="1" applyFill="1" applyBorder="1"/>
    <xf numFmtId="164" fontId="0" fillId="0" borderId="1" xfId="0" applyNumberFormat="1" applyFill="1" applyBorder="1"/>
    <xf numFmtId="164" fontId="3" fillId="2" borderId="1" xfId="0" applyNumberFormat="1" applyFont="1" applyFill="1" applyBorder="1"/>
    <xf numFmtId="164" fontId="0" fillId="2" borderId="1" xfId="0" applyNumberFormat="1" applyFill="1" applyBorder="1"/>
    <xf numFmtId="0" fontId="2" fillId="0" borderId="1" xfId="0" applyFont="1" applyFill="1" applyBorder="1"/>
    <xf numFmtId="164" fontId="2" fillId="0" borderId="1" xfId="0" applyNumberFormat="1" applyFont="1" applyFill="1" applyBorder="1"/>
    <xf numFmtId="0" fontId="6" fillId="0" borderId="1" xfId="0" applyFont="1" applyFill="1" applyBorder="1"/>
    <xf numFmtId="164" fontId="6" fillId="0" borderId="1" xfId="0" applyNumberFormat="1" applyFont="1" applyFill="1" applyBorder="1"/>
    <xf numFmtId="0" fontId="5" fillId="0" borderId="0" xfId="0" applyFont="1" applyFill="1"/>
    <xf numFmtId="0" fontId="6" fillId="0" borderId="3" xfId="0" applyFont="1" applyFill="1" applyBorder="1" applyAlignment="1">
      <alignment horizontal="center" wrapText="1"/>
    </xf>
    <xf numFmtId="0" fontId="6" fillId="0" borderId="4" xfId="0" applyFont="1" applyFill="1" applyBorder="1" applyAlignment="1">
      <alignment horizont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/>
    <xf numFmtId="0" fontId="4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1"/>
  <sheetViews>
    <sheetView tabSelected="1" zoomScaleNormal="100" workbookViewId="0">
      <pane xSplit="1" ySplit="7" topLeftCell="B8" activePane="bottomRight" state="frozen"/>
      <selection pane="topRight" activeCell="B1" sqref="B1"/>
      <selection pane="bottomLeft" activeCell="A5" sqref="A5"/>
      <selection pane="bottomRight" activeCell="D11" sqref="D11"/>
    </sheetView>
  </sheetViews>
  <sheetFormatPr defaultRowHeight="13.2" x14ac:dyDescent="0.25"/>
  <cols>
    <col min="1" max="1" width="38.88671875" customWidth="1"/>
    <col min="2" max="2" width="15.33203125" customWidth="1"/>
    <col min="3" max="3" width="14.6640625" customWidth="1"/>
    <col min="4" max="4" width="11.33203125" customWidth="1"/>
    <col min="5" max="5" width="11" customWidth="1"/>
    <col min="6" max="6" width="11.33203125" style="14" customWidth="1"/>
    <col min="7" max="7" width="13.109375" style="14" customWidth="1"/>
    <col min="8" max="8" width="10.88671875" customWidth="1"/>
  </cols>
  <sheetData>
    <row r="1" spans="1:8" s="1" customFormat="1" ht="11.25" customHeight="1" x14ac:dyDescent="0.25">
      <c r="A1" s="33" t="s">
        <v>15</v>
      </c>
      <c r="B1" s="33"/>
      <c r="C1" s="33"/>
      <c r="D1" s="33"/>
      <c r="E1" s="33"/>
      <c r="F1" s="34"/>
      <c r="G1" s="34"/>
      <c r="H1" s="34"/>
    </row>
    <row r="2" spans="1:8" s="1" customFormat="1" ht="21.15" customHeight="1" x14ac:dyDescent="0.25">
      <c r="A2" s="35"/>
      <c r="B2" s="35"/>
      <c r="C2" s="35"/>
      <c r="D2" s="35"/>
      <c r="E2" s="35"/>
      <c r="F2" s="34"/>
      <c r="G2" s="34"/>
      <c r="H2" s="34"/>
    </row>
    <row r="3" spans="1:8" s="1" customFormat="1" ht="15" customHeight="1" x14ac:dyDescent="0.3">
      <c r="A3" s="11"/>
      <c r="B3" s="11"/>
      <c r="C3" s="11"/>
      <c r="D3" s="11"/>
      <c r="E3" s="11"/>
      <c r="F3" s="12"/>
      <c r="G3" s="12"/>
    </row>
    <row r="4" spans="1:8" s="1" customFormat="1" ht="15" customHeight="1" x14ac:dyDescent="0.3">
      <c r="A4" s="11"/>
      <c r="B4" s="11"/>
      <c r="C4" s="11"/>
      <c r="D4" s="11"/>
      <c r="E4" s="11"/>
      <c r="F4" s="12"/>
      <c r="G4" s="12"/>
    </row>
    <row r="5" spans="1:8" s="1" customFormat="1" ht="15" customHeight="1" x14ac:dyDescent="0.3">
      <c r="A5" s="11"/>
      <c r="B5" s="11"/>
      <c r="C5" s="11"/>
      <c r="D5" s="11"/>
      <c r="E5" s="11"/>
      <c r="F5" s="12"/>
      <c r="G5" s="12"/>
      <c r="H5" s="1" t="s">
        <v>12</v>
      </c>
    </row>
    <row r="6" spans="1:8" ht="19.5" customHeight="1" x14ac:dyDescent="0.25">
      <c r="A6" s="40" t="s">
        <v>0</v>
      </c>
      <c r="B6" s="36" t="s">
        <v>16</v>
      </c>
      <c r="C6" s="36" t="s">
        <v>19</v>
      </c>
      <c r="D6" s="36" t="s">
        <v>1</v>
      </c>
      <c r="E6" s="36" t="s">
        <v>10</v>
      </c>
      <c r="F6" s="38" t="s">
        <v>17</v>
      </c>
      <c r="G6" s="31" t="s">
        <v>18</v>
      </c>
      <c r="H6" s="31" t="s">
        <v>11</v>
      </c>
    </row>
    <row r="7" spans="1:8" ht="67.650000000000006" customHeight="1" x14ac:dyDescent="0.25">
      <c r="A7" s="37"/>
      <c r="B7" s="41"/>
      <c r="C7" s="37"/>
      <c r="D7" s="41"/>
      <c r="E7" s="37"/>
      <c r="F7" s="39"/>
      <c r="G7" s="32"/>
      <c r="H7" s="32"/>
    </row>
    <row r="8" spans="1:8" s="1" customFormat="1" ht="16.5" customHeight="1" x14ac:dyDescent="0.25">
      <c r="A8" s="5" t="s">
        <v>8</v>
      </c>
      <c r="B8" s="15">
        <v>189202.6</v>
      </c>
      <c r="C8" s="15">
        <v>189202.6</v>
      </c>
      <c r="D8" s="16">
        <f t="shared" ref="D8:D15" si="0">SUM(C8-B8)</f>
        <v>0</v>
      </c>
      <c r="E8" s="16">
        <f>C8/B8*100</f>
        <v>100</v>
      </c>
      <c r="F8" s="15">
        <f>C8*100/C10</f>
        <v>16.216342231428879</v>
      </c>
      <c r="G8" s="17">
        <v>88448.1</v>
      </c>
      <c r="H8" s="17">
        <f>G8/B8*100</f>
        <v>46.747824818475017</v>
      </c>
    </row>
    <row r="9" spans="1:8" ht="12.75" customHeight="1" x14ac:dyDescent="0.25">
      <c r="A9" s="4" t="s">
        <v>7</v>
      </c>
      <c r="B9" s="16">
        <v>927624.1</v>
      </c>
      <c r="C9" s="16">
        <v>977537.7</v>
      </c>
      <c r="D9" s="16">
        <f t="shared" si="0"/>
        <v>49913.599999999977</v>
      </c>
      <c r="E9" s="16">
        <f>C9/B9*100</f>
        <v>105.3808002616577</v>
      </c>
      <c r="F9" s="15">
        <f>C9*100/C10</f>
        <v>83.783657768571118</v>
      </c>
      <c r="G9" s="17">
        <v>210765.9</v>
      </c>
      <c r="H9" s="17">
        <f>G9/B9*100</f>
        <v>22.721046165143832</v>
      </c>
    </row>
    <row r="10" spans="1:8" s="3" customFormat="1" ht="15" x14ac:dyDescent="0.25">
      <c r="A10" s="2" t="s">
        <v>2</v>
      </c>
      <c r="B10" s="15">
        <f>B8+B9</f>
        <v>1116826.7</v>
      </c>
      <c r="C10" s="15">
        <f>SUM(C8:C9)</f>
        <v>1166740.3</v>
      </c>
      <c r="D10" s="16">
        <f>SUM(C10-B10)</f>
        <v>49913.600000000093</v>
      </c>
      <c r="E10" s="16">
        <f>C10/B10*100</f>
        <v>104.469234125581</v>
      </c>
      <c r="F10" s="15">
        <v>100</v>
      </c>
      <c r="G10" s="15">
        <f>SUM(G8:G9)</f>
        <v>299214</v>
      </c>
      <c r="H10" s="17">
        <f>G10/B10*100</f>
        <v>26.791444008278098</v>
      </c>
    </row>
    <row r="11" spans="1:8" s="30" customFormat="1" ht="15" x14ac:dyDescent="0.25">
      <c r="A11" s="26" t="s">
        <v>3</v>
      </c>
      <c r="B11" s="18">
        <v>1164409.6000000001</v>
      </c>
      <c r="C11" s="18">
        <v>1217794.7</v>
      </c>
      <c r="D11" s="18">
        <f t="shared" si="0"/>
        <v>53385.09999999986</v>
      </c>
      <c r="E11" s="18">
        <f>C11/B11*100</f>
        <v>104.58473547452715</v>
      </c>
      <c r="F11" s="27">
        <v>100</v>
      </c>
      <c r="G11" s="28">
        <v>255836.3</v>
      </c>
      <c r="H11" s="29">
        <f>G11/B11*100</f>
        <v>21.971332081082117</v>
      </c>
    </row>
    <row r="12" spans="1:8" ht="39.6" x14ac:dyDescent="0.25">
      <c r="A12" s="6" t="s">
        <v>4</v>
      </c>
      <c r="B12" s="19">
        <f>B10-B11</f>
        <v>-47582.90000000014</v>
      </c>
      <c r="C12" s="19">
        <f>C10-C11</f>
        <v>-51054.399999999907</v>
      </c>
      <c r="D12" s="20">
        <f t="shared" si="0"/>
        <v>-3471.4999999997672</v>
      </c>
      <c r="E12" s="20"/>
      <c r="F12" s="22"/>
      <c r="G12" s="24">
        <f>G10-G11</f>
        <v>43377.700000000012</v>
      </c>
      <c r="H12" s="19"/>
    </row>
    <row r="13" spans="1:8" ht="27" customHeight="1" x14ac:dyDescent="0.25">
      <c r="A13" s="4" t="s">
        <v>5</v>
      </c>
      <c r="B13" s="19">
        <f>B14</f>
        <v>0</v>
      </c>
      <c r="C13" s="19">
        <f>C14</f>
        <v>0</v>
      </c>
      <c r="D13" s="20">
        <f t="shared" si="0"/>
        <v>0</v>
      </c>
      <c r="E13" s="18"/>
      <c r="F13" s="22"/>
      <c r="G13" s="17">
        <f>G12</f>
        <v>43377.700000000012</v>
      </c>
      <c r="H13" s="19"/>
    </row>
    <row r="14" spans="1:8" x14ac:dyDescent="0.25">
      <c r="A14" s="7" t="s">
        <v>6</v>
      </c>
      <c r="B14" s="19"/>
      <c r="C14" s="19"/>
      <c r="D14" s="21"/>
      <c r="E14" s="21"/>
      <c r="F14" s="22"/>
      <c r="G14" s="25"/>
      <c r="H14" s="23"/>
    </row>
    <row r="15" spans="1:8" ht="39.15" customHeight="1" x14ac:dyDescent="0.25">
      <c r="A15" s="6" t="s">
        <v>9</v>
      </c>
      <c r="B15" s="19">
        <v>0</v>
      </c>
      <c r="C15" s="19">
        <v>0</v>
      </c>
      <c r="D15" s="20">
        <f t="shared" si="0"/>
        <v>0</v>
      </c>
      <c r="E15" s="20"/>
      <c r="F15" s="22"/>
      <c r="G15" s="25"/>
      <c r="H15" s="23"/>
    </row>
    <row r="16" spans="1:8" x14ac:dyDescent="0.25">
      <c r="A16" s="6" t="s">
        <v>14</v>
      </c>
      <c r="B16" s="19">
        <v>47582.9</v>
      </c>
      <c r="C16" s="19">
        <v>51054.400000000001</v>
      </c>
      <c r="D16" s="20">
        <f>SUM(C16-B16)</f>
        <v>3471.5</v>
      </c>
      <c r="E16" s="20"/>
      <c r="F16" s="22"/>
      <c r="G16" s="25">
        <f>G13</f>
        <v>43377.700000000012</v>
      </c>
      <c r="H16" s="23"/>
    </row>
    <row r="17" spans="1:6" x14ac:dyDescent="0.25">
      <c r="A17" s="8"/>
      <c r="B17" s="9"/>
      <c r="C17" s="9"/>
      <c r="D17" s="10"/>
      <c r="E17" s="10"/>
      <c r="F17" s="13"/>
    </row>
    <row r="18" spans="1:6" x14ac:dyDescent="0.25">
      <c r="A18" s="8"/>
      <c r="B18" s="9"/>
      <c r="C18" s="9"/>
      <c r="D18" s="10"/>
      <c r="E18" s="10"/>
      <c r="F18" s="13"/>
    </row>
    <row r="19" spans="1:6" x14ac:dyDescent="0.25">
      <c r="A19" s="8"/>
      <c r="B19" s="9"/>
      <c r="C19" s="9"/>
      <c r="D19" s="10"/>
      <c r="E19" s="10"/>
      <c r="F19" s="13"/>
    </row>
    <row r="20" spans="1:6" x14ac:dyDescent="0.25">
      <c r="A20" s="8"/>
      <c r="B20" s="9"/>
      <c r="C20" s="9"/>
      <c r="D20" s="10"/>
      <c r="E20" s="10"/>
      <c r="F20" s="13"/>
    </row>
    <row r="21" spans="1:6" x14ac:dyDescent="0.25">
      <c r="A21" t="s">
        <v>13</v>
      </c>
    </row>
  </sheetData>
  <mergeCells count="9">
    <mergeCell ref="H6:H7"/>
    <mergeCell ref="A1:H2"/>
    <mergeCell ref="G6:G7"/>
    <mergeCell ref="C6:C7"/>
    <mergeCell ref="F6:F7"/>
    <mergeCell ref="A6:A7"/>
    <mergeCell ref="B6:B7"/>
    <mergeCell ref="E6:E7"/>
    <mergeCell ref="D6:D7"/>
  </mergeCells>
  <phoneticPr fontId="0" type="noConversion"/>
  <pageMargins left="0.98425196850393704" right="0" top="0.78740157480314965" bottom="0" header="0.51181102362204722" footer="0.51181102362204722"/>
  <pageSetup paperSize="9" fitToWidth="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РайФО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Станиславович</dc:creator>
  <cp:lastModifiedBy>Пожилова</cp:lastModifiedBy>
  <cp:lastPrinted>2024-06-25T11:35:24Z</cp:lastPrinted>
  <dcterms:created xsi:type="dcterms:W3CDTF">2000-02-15T07:22:38Z</dcterms:created>
  <dcterms:modified xsi:type="dcterms:W3CDTF">2024-06-26T12:03:33Z</dcterms:modified>
</cp:coreProperties>
</file>