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Q:\Бюджетный отдел\Бюджет 2024 год\УТОЧНЕНИЕ БЮДЖЕТА\уточнение бюджета июль\материалы к уточнению бюджета\"/>
    </mc:Choice>
  </mc:AlternateContent>
  <bookViews>
    <workbookView xWindow="360" yWindow="12" windowWidth="7512" windowHeight="6660"/>
  </bookViews>
  <sheets>
    <sheet name="Лист1" sheetId="1" r:id="rId1"/>
  </sheets>
  <calcPr calcId="152511" iterate="1"/>
</workbook>
</file>

<file path=xl/calcChain.xml><?xml version="1.0" encoding="utf-8"?>
<calcChain xmlns="http://schemas.openxmlformats.org/spreadsheetml/2006/main">
  <c r="C27" i="1" l="1"/>
  <c r="C20" i="1" l="1"/>
  <c r="C9" i="1"/>
  <c r="C6" i="1"/>
  <c r="C5" i="1" s="1"/>
  <c r="C16" i="1"/>
  <c r="C40" i="1" l="1"/>
</calcChain>
</file>

<file path=xl/sharedStrings.xml><?xml version="1.0" encoding="utf-8"?>
<sst xmlns="http://schemas.openxmlformats.org/spreadsheetml/2006/main" count="43" uniqueCount="43">
  <si>
    <t>1.</t>
  </si>
  <si>
    <t>2.</t>
  </si>
  <si>
    <t>(тыс.руб.)</t>
  </si>
  <si>
    <t>Изменение доходной части бюджета:</t>
  </si>
  <si>
    <t>Изменения расходной части бюджета:</t>
  </si>
  <si>
    <t>Увеличение лимитов:</t>
  </si>
  <si>
    <t>Начальник отдела формирования и исполнения бюджета                                                     Е.В.Данилова</t>
  </si>
  <si>
    <t xml:space="preserve">Увеличение (-) (уменьшение(+)) дефицита бюджета </t>
  </si>
  <si>
    <t xml:space="preserve">Обоснование предлагаемых изменений в бюджете  2024 года                                                                   на рассмотрение Представительного Собрания </t>
  </si>
  <si>
    <t xml:space="preserve">2024 год </t>
  </si>
  <si>
    <t>Увеличение субсидии:</t>
  </si>
  <si>
    <t>Дотации бюджетам муниципальных округов на поддержку мер по обеспечению сбалансированности бюджетов</t>
  </si>
  <si>
    <t>Субсидии на обеспечение развития и укрепление материально-технической базы муниципальных учреждений отрасли культуры</t>
  </si>
  <si>
    <t>Субсидии на строительство, реконструкцию и капитальный ремонт централизованных систем водоснабжения и водоотведения</t>
  </si>
  <si>
    <t>Увеличение субвенций:</t>
  </si>
  <si>
    <t>Увеличение дотаций:</t>
  </si>
  <si>
    <t>Субвенции на обеспечение дошкольного образования в муниципальных образовательных организациях,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t>
  </si>
  <si>
    <t>Уменьшение лимитов</t>
  </si>
  <si>
    <t>Уменьшение субсидии:</t>
  </si>
  <si>
    <t>Субсидии на приобретение специализированного автотранспорта для развития мобильной торговли в малонаселенных и (или) труднодоступных населенных пунктах</t>
  </si>
  <si>
    <t>Дотации на реализацию расходных обязательств в части обеспечения оплаты труда муниципальных служащих, выплаты заработной платы работникам муниципальных учреждений и работникам органов местного самоуправления муниципальных образований области</t>
  </si>
  <si>
    <t>Субсидии на проведение мероприятий по антитеррористической защищенности объектов физической культуры и спорта</t>
  </si>
  <si>
    <t>Субсидии на проведение мероприятий по антитеррористической защищенности объектов культуры</t>
  </si>
  <si>
    <t>Субсидии на строительство, реконструкцию, капитальный ремонт и ремонт объектов физической культуры и спорта, оснащение объектов спортивной инфраструктуры спортивно-технологическим оборудованием</t>
  </si>
  <si>
    <t>Субсидии на обустройство детских и спортивных площадок</t>
  </si>
  <si>
    <t>Субсидии на реализацию мероприятий по благоустройству дворовых территорий многоквартирных домов</t>
  </si>
  <si>
    <t>Субвенции на обеспечение дошкольного образования в муниципальных образовательных организациях области,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t>
  </si>
  <si>
    <t>Единая субвенция местным бюджетам</t>
  </si>
  <si>
    <t>Субвенции на осуществление отдельных государственных полномочий в соответствии с законом области от 10 декабря 2014 года № 3526-ОЗ "О наделении органов местного самоуправления отдельными государственными полномочиями по организации деятельности многофункциональных центров предоставления государственных и муниципальных услуг"</t>
  </si>
  <si>
    <t>Субвенции на обеспечение дошкольного образования в муниципальных образовательных организациях области, начального общего, основного общего, среднего общего образования в муниципальных общеобразовательных организациях, обеспечение дополнительного образования детей в муниципальных общеобразовательных организациях в части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t>
  </si>
  <si>
    <t>Субвенции на осуществление отдельных государственных полномочий в соответствии с законом области от 17 декабря 2007 года № 1719-ОЗ "О наделении органов местного самоуправления отдельными государственными полномочиями в сфере образования"</t>
  </si>
  <si>
    <r>
      <t xml:space="preserve">Администрация округа- </t>
    </r>
    <r>
      <rPr>
        <sz val="10"/>
        <rFont val="Arial"/>
        <family val="2"/>
        <charset val="204"/>
      </rPr>
      <t>уменьшение лимитов за счет уменьшения субсидии на обустройство детских и спортивных площадок 300,8 т.р., субсидии  реализацию мероприятий по благоустройству дворовых территорий многоквартирных домов в сумме 636,7 т.р., субсидии на строительство, реконструкцию и капитальный ремонт централизованных систем водоснабжения и водоотведения 56,9 т.р., средства бюджета округа на строительство ФОКОТ в Миньково (за счет выделения субсидии)</t>
    </r>
  </si>
  <si>
    <r>
      <rPr>
        <b/>
        <sz val="10"/>
        <rFont val="Arial"/>
        <family val="2"/>
        <charset val="204"/>
      </rPr>
      <t>МКУ "Центр обслуживания учреждений"-</t>
    </r>
    <r>
      <rPr>
        <sz val="10"/>
        <rFont val="Arial"/>
        <family val="2"/>
        <charset val="204"/>
      </rPr>
      <t xml:space="preserve"> увеличение фонда оплаты труда</t>
    </r>
  </si>
  <si>
    <r>
      <t xml:space="preserve">МКУ "Многофункциональный центр"- </t>
    </r>
    <r>
      <rPr>
        <sz val="10"/>
        <rFont val="Arial"/>
        <family val="2"/>
        <charset val="204"/>
      </rPr>
      <t>за счет увеличения субвенции увеличение ФОТ и текущие содержание</t>
    </r>
  </si>
  <si>
    <r>
      <t>КУ "Центр бухгалтерского учета"-</t>
    </r>
    <r>
      <rPr>
        <sz val="10"/>
        <rFont val="Arial"/>
        <family val="2"/>
        <charset val="204"/>
      </rPr>
      <t xml:space="preserve"> увеличение фонда оплаты труда</t>
    </r>
  </si>
  <si>
    <r>
      <rPr>
        <b/>
        <sz val="10"/>
        <rFont val="Arial"/>
        <family val="2"/>
        <charset val="204"/>
      </rPr>
      <t>Физкультурно-оздоровительный комплекс ФОКУС</t>
    </r>
    <r>
      <rPr>
        <sz val="10"/>
        <rFont val="Arial"/>
        <family val="2"/>
        <charset val="204"/>
      </rPr>
      <t>- увеличение лимитов за счет увеличения субсидии  на проведение мероприятий по антитеррористической защищенности объектов физической культуры и спорта 100,0 т.р., увеличение ФОТ 438,1 т.р.</t>
    </r>
  </si>
  <si>
    <r>
      <rPr>
        <b/>
        <sz val="10"/>
        <rFont val="Arial"/>
        <family val="2"/>
        <charset val="204"/>
      </rPr>
      <t>МБУК "Центральный Дом культуры"-</t>
    </r>
    <r>
      <rPr>
        <sz val="10"/>
        <rFont val="Arial"/>
        <family val="2"/>
        <charset val="204"/>
      </rPr>
      <t xml:space="preserve"> увеличение лимитов за счет увеличения субсидии на проведение мероприятий по антитеррористической защищенности объектов культуры 400,0 т.р., за счет увеличения субсидии на обеспечение развития и укрепление материально-технической базы муниципальных учреждений отрасли культуры 833,3 т.р., увеличение ФОТ 55,6 т.р.</t>
    </r>
  </si>
  <si>
    <r>
      <rPr>
        <b/>
        <sz val="10"/>
        <rFont val="Arial"/>
        <family val="2"/>
        <charset val="204"/>
      </rPr>
      <t>Бабушкинский исторический музей</t>
    </r>
    <r>
      <rPr>
        <sz val="10"/>
        <rFont val="Arial"/>
        <family val="2"/>
        <charset val="204"/>
      </rPr>
      <t xml:space="preserve">- увеличение лимитов на приобретение научно-исследовательского пособия «Росписи Леденьги» </t>
    </r>
  </si>
  <si>
    <r>
      <rPr>
        <b/>
        <sz val="10"/>
        <rFont val="Arial"/>
        <family val="2"/>
        <charset val="204"/>
      </rPr>
      <t>МБУДО "Бабушкинская ДМШ"</t>
    </r>
    <r>
      <rPr>
        <sz val="10"/>
        <rFont val="Arial"/>
        <family val="2"/>
        <charset val="204"/>
      </rPr>
      <t>- на разработку псд по капитальному ремонту помещений</t>
    </r>
  </si>
  <si>
    <r>
      <t xml:space="preserve">Управление образования - </t>
    </r>
    <r>
      <rPr>
        <sz val="10"/>
        <rFont val="Arial"/>
        <family val="2"/>
        <charset val="204"/>
      </rPr>
      <t>увеличение лимитов за счет увеличения субвенций на обеспечение общеобразовательного процесса 1966,6 т.р., классное рук-во 7424,7 т.р., ежемесячного денежного вознаграждения советникам директоров по воспитанию и взаимодействию с детскими общественными объединениями 146,7 т.р., госполномочия в сфере образования 42,3 т.р., заработная плата работникам, не учтенных в Указ Президента РФ 793,0 т.р., приобретение мебели 80,0 т.р., перераспределение средств внутри мероприятий муниципальной программы и дополнительно выделены средства на текущие работы по подготовке к новому учебному году в общеобразовательных учреждениях округа в сумме 385,0 т.р.</t>
    </r>
  </si>
  <si>
    <t>Субсидии на реализацию проекта "Народный бюджет"</t>
  </si>
  <si>
    <r>
      <rPr>
        <b/>
        <sz val="10"/>
        <rFont val="Arial"/>
        <family val="2"/>
        <charset val="204"/>
      </rPr>
      <t xml:space="preserve">Администрация округа </t>
    </r>
    <r>
      <rPr>
        <sz val="10"/>
        <rFont val="Arial"/>
        <family val="2"/>
        <charset val="204"/>
      </rPr>
      <t>- увеличение лимитов на командировочные расходы 84,0 т.р., субвенция в сфере регулирования цен и тарифов 22,8 т.р., на оплату услуг по определению рыночной стоимости имущества и проведению кадастровых работ 36,0 т.р.,  на оплату задолженности ООО «Интелстрой» по исполнительному листу в сумме 1066,6 т.р., МП «Обеспечение законности, правопорядка и общественной безопасности" ремонт пожарных водоемов и проч. расх.1031,5 т.р., на организацию транспортного обслуживания населения 1137,4 т.р., увеличение ассигнований Дорожного фонда округа 13000,9 т.р., на разработку проектной документации установления границ зон санитарной охраны для скважин 201,9 т.р., капремонт муниц. жилфонда 2500,0 т.р., МП Развитие коммунального хозяйства 2200,0 т.р., на приобретение специализированного автотранспорта для развития мобильной торговли 2499,0 т.р., на реализацию проекта "Народный бюджет" 2121,0 т.р., на погашение просроченной кредиторской задолженности МУП «Бабушкинская теплосеть» 1 874,7 т.р., на установку уличного освещения на детских площадках 1 500,0 т.р., на приобретение электрических котлов, радиаторов отопления и проч.расх 1200,0 т.р., на благоустройство территории округа  3590,0 т.р., ликвидация несанкционированных свалок 250,0 т.р., получение положительного заключения государственной экспертизы проектной документации 200,0 т.р.,  ЕДК отд.категориям граждан 222,2 т.р., на разработку технического задания и проектно-сметной документации 65,0 т.р., на строительство Физкультурно-оздоровительного комплекса открытого типа в с. Миньково за счет субсидии областного бюджета и софинансирования бюджета округа в сумме 17 198,4 т.р., на оплату услуг ООО «Аквалайн» по жилому дому в с. Рослятино муниципального жилого фонда 1,3 т.р.</t>
    </r>
  </si>
  <si>
    <t xml:space="preserve">  в июле</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</si>
</sst>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0"/>
      <name val="Arial Cyr"/>
      <charset val="204"/>
    </font>
    <font>
      <sz val="10"/>
      <name val="Arial"/>
      <family val="2"/>
      <charset val="204"/>
    </font>
    <font>
      <b/>
      <sz val="10"/>
      <name val="Arial"/>
      <family val="2"/>
      <charset val="204"/>
    </font>
    <font>
      <b/>
      <sz val="12"/>
      <name val="Arial"/>
      <family val="2"/>
      <charset val="204"/>
    </font>
    <font>
      <sz val="9"/>
      <name val="Arial"/>
      <family val="2"/>
      <charset val="204"/>
    </font>
    <font>
      <sz val="12"/>
      <name val="Arial Cyr"/>
      <charset val="204"/>
    </font>
    <font>
      <b/>
      <sz val="10"/>
      <name val="Arial Cyr"/>
      <charset val="204"/>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8"/>
      </top>
      <bottom style="thin">
        <color indexed="64"/>
      </bottom>
      <diagonal/>
    </border>
    <border>
      <left/>
      <right/>
      <top style="thin">
        <color indexed="8"/>
      </top>
      <bottom/>
      <diagonal/>
    </border>
  </borders>
  <cellStyleXfs count="1">
    <xf numFmtId="0" fontId="0" fillId="0" borderId="0"/>
  </cellStyleXfs>
  <cellXfs count="51">
    <xf numFmtId="0" fontId="0" fillId="0" borderId="0" xfId="0"/>
    <xf numFmtId="0" fontId="0" fillId="0" borderId="0" xfId="0" applyFill="1"/>
    <xf numFmtId="0" fontId="0" fillId="0" borderId="0" xfId="0" applyFont="1" applyFill="1"/>
    <xf numFmtId="0" fontId="0" fillId="0" borderId="0" xfId="0" applyFill="1" applyAlignment="1">
      <alignment wrapText="1"/>
    </xf>
    <xf numFmtId="2" fontId="2" fillId="0" borderId="2" xfId="0" applyNumberFormat="1" applyFont="1" applyFill="1" applyBorder="1" applyAlignment="1">
      <alignment wrapText="1"/>
    </xf>
    <xf numFmtId="0" fontId="2" fillId="0" borderId="1" xfId="0" applyFont="1" applyFill="1" applyBorder="1"/>
    <xf numFmtId="0" fontId="1" fillId="0" borderId="1" xfId="0" applyFont="1" applyFill="1" applyBorder="1"/>
    <xf numFmtId="0" fontId="2" fillId="0" borderId="0" xfId="0" applyFont="1" applyFill="1" applyBorder="1"/>
    <xf numFmtId="2" fontId="2" fillId="0" borderId="0" xfId="0" applyNumberFormat="1" applyFont="1" applyFill="1" applyBorder="1" applyAlignment="1">
      <alignment horizontal="left" wrapText="1"/>
    </xf>
    <xf numFmtId="164" fontId="2" fillId="0" borderId="0" xfId="0" applyNumberFormat="1" applyFont="1" applyFill="1" applyBorder="1" applyAlignment="1">
      <alignment horizontal="center" wrapText="1"/>
    </xf>
    <xf numFmtId="0" fontId="1" fillId="0" borderId="0" xfId="0" applyFont="1" applyFill="1" applyBorder="1"/>
    <xf numFmtId="0" fontId="2" fillId="0" borderId="1" xfId="0" applyFont="1" applyFill="1" applyBorder="1" applyAlignment="1">
      <alignment horizontal="center" wrapText="1"/>
    </xf>
    <xf numFmtId="0" fontId="3" fillId="0" borderId="1" xfId="0" applyFont="1" applyFill="1" applyBorder="1"/>
    <xf numFmtId="0" fontId="5" fillId="0" borderId="0" xfId="0" applyFont="1" applyFill="1"/>
    <xf numFmtId="0" fontId="1" fillId="0" borderId="0" xfId="0" applyFont="1" applyFill="1"/>
    <xf numFmtId="0" fontId="1" fillId="0" borderId="0" xfId="0" applyFont="1" applyFill="1" applyAlignment="1">
      <alignment horizontal="center"/>
    </xf>
    <xf numFmtId="0" fontId="0" fillId="0" borderId="0" xfId="0" applyFill="1" applyBorder="1"/>
    <xf numFmtId="0" fontId="0" fillId="0" borderId="0" xfId="0" applyFont="1" applyFill="1" applyBorder="1"/>
    <xf numFmtId="0" fontId="0" fillId="0" borderId="0" xfId="0" applyFill="1" applyAlignment="1"/>
    <xf numFmtId="0" fontId="0" fillId="0" borderId="0" xfId="0" applyFont="1" applyFill="1" applyAlignment="1"/>
    <xf numFmtId="0" fontId="6" fillId="0" borderId="0" xfId="0" applyFont="1" applyFill="1"/>
    <xf numFmtId="2" fontId="3" fillId="2" borderId="2" xfId="0" applyNumberFormat="1" applyFont="1" applyFill="1" applyBorder="1" applyAlignment="1">
      <alignment wrapText="1"/>
    </xf>
    <xf numFmtId="2" fontId="2" fillId="2" borderId="0" xfId="0" applyNumberFormat="1" applyFont="1" applyFill="1" applyBorder="1" applyAlignment="1">
      <alignment wrapText="1"/>
    </xf>
    <xf numFmtId="164" fontId="1" fillId="0" borderId="1" xfId="0" applyNumberFormat="1" applyFont="1" applyFill="1" applyBorder="1" applyAlignment="1">
      <alignment horizontal="center" wrapText="1"/>
    </xf>
    <xf numFmtId="164" fontId="2" fillId="2" borderId="1" xfId="0" applyNumberFormat="1" applyFont="1" applyFill="1" applyBorder="1" applyAlignment="1">
      <alignment horizontal="center" wrapText="1"/>
    </xf>
    <xf numFmtId="164" fontId="3" fillId="2" borderId="1" xfId="0" applyNumberFormat="1" applyFont="1" applyFill="1" applyBorder="1" applyAlignment="1">
      <alignment horizontal="center" wrapText="1"/>
    </xf>
    <xf numFmtId="0" fontId="0" fillId="0" borderId="0" xfId="0" applyNumberFormat="1" applyFont="1" applyFill="1" applyBorder="1" applyAlignment="1">
      <alignment horizontal="justify" vertical="justify" shrinkToFit="1"/>
    </xf>
    <xf numFmtId="0" fontId="0" fillId="0" borderId="1" xfId="0" applyNumberFormat="1" applyFont="1" applyFill="1" applyBorder="1" applyAlignment="1">
      <alignment horizontal="justify" vertical="justify" shrinkToFit="1"/>
    </xf>
    <xf numFmtId="0" fontId="0" fillId="0" borderId="5" xfId="0" applyNumberFormat="1" applyFont="1" applyFill="1" applyBorder="1" applyAlignment="1">
      <alignment horizontal="justify" vertical="justify" shrinkToFit="1"/>
    </xf>
    <xf numFmtId="0" fontId="6" fillId="0" borderId="2" xfId="0" applyNumberFormat="1" applyFont="1" applyFill="1" applyBorder="1" applyAlignment="1">
      <alignment horizontal="justify" shrinkToFit="1"/>
    </xf>
    <xf numFmtId="164" fontId="2" fillId="0" borderId="1" xfId="0" applyNumberFormat="1" applyFont="1" applyFill="1" applyBorder="1" applyAlignment="1">
      <alignment horizontal="center" wrapText="1"/>
    </xf>
    <xf numFmtId="0" fontId="0" fillId="0" borderId="2" xfId="0" applyNumberFormat="1" applyFont="1" applyFill="1" applyBorder="1" applyAlignment="1">
      <alignment horizontal="justify" vertical="justify" shrinkToFit="1"/>
    </xf>
    <xf numFmtId="0" fontId="0" fillId="0" borderId="2" xfId="0" applyNumberFormat="1" applyFont="1" applyFill="1" applyBorder="1" applyAlignment="1">
      <alignment horizontal="justify" shrinkToFit="1"/>
    </xf>
    <xf numFmtId="0" fontId="0" fillId="0" borderId="2" xfId="0" applyNumberFormat="1" applyFont="1" applyFill="1" applyBorder="1" applyAlignment="1">
      <alignment horizontal="justify" vertical="justify" wrapText="1" shrinkToFit="1"/>
    </xf>
    <xf numFmtId="0" fontId="6" fillId="0" borderId="4" xfId="0" applyNumberFormat="1" applyFont="1" applyFill="1" applyBorder="1" applyAlignment="1">
      <alignment horizontal="justify" shrinkToFit="1"/>
    </xf>
    <xf numFmtId="0" fontId="0" fillId="0" borderId="3" xfId="0" applyNumberFormat="1" applyFont="1" applyFill="1" applyBorder="1" applyAlignment="1">
      <alignment horizontal="justify" vertical="justify" shrinkToFit="1"/>
    </xf>
    <xf numFmtId="2" fontId="1" fillId="0" borderId="2" xfId="0" applyNumberFormat="1" applyFont="1" applyFill="1" applyBorder="1" applyAlignment="1" applyProtection="1">
      <alignment vertical="top" wrapText="1" readingOrder="1"/>
      <protection locked="0"/>
    </xf>
    <xf numFmtId="0" fontId="1" fillId="0" borderId="1" xfId="0" applyFont="1" applyFill="1" applyBorder="1" applyAlignment="1">
      <alignment horizontal="center"/>
    </xf>
    <xf numFmtId="2" fontId="2" fillId="0" borderId="2" xfId="0" applyNumberFormat="1" applyFont="1" applyFill="1" applyBorder="1" applyAlignment="1" applyProtection="1">
      <alignment vertical="top" wrapText="1" readingOrder="1"/>
      <protection locked="0"/>
    </xf>
    <xf numFmtId="0" fontId="1" fillId="0" borderId="1" xfId="0" applyFont="1" applyFill="1" applyBorder="1" applyAlignment="1">
      <alignment wrapText="1"/>
    </xf>
    <xf numFmtId="0" fontId="1" fillId="0" borderId="2" xfId="0" applyFont="1" applyFill="1" applyBorder="1" applyAlignment="1">
      <alignment wrapText="1"/>
    </xf>
    <xf numFmtId="0" fontId="2" fillId="0" borderId="2" xfId="0" applyFont="1" applyFill="1" applyBorder="1" applyAlignment="1">
      <alignment wrapText="1"/>
    </xf>
    <xf numFmtId="2" fontId="2" fillId="0" borderId="1" xfId="0" applyNumberFormat="1" applyFont="1" applyFill="1" applyBorder="1" applyAlignment="1">
      <alignment horizontal="left" wrapText="1"/>
    </xf>
    <xf numFmtId="0" fontId="0" fillId="0" borderId="1" xfId="0" applyNumberFormat="1" applyFont="1" applyFill="1" applyBorder="1" applyAlignment="1">
      <alignment horizontal="justify" wrapText="1" shrinkToFit="1"/>
    </xf>
    <xf numFmtId="2" fontId="3" fillId="0" borderId="2" xfId="0" applyNumberFormat="1" applyFont="1" applyFill="1" applyBorder="1" applyAlignment="1">
      <alignment wrapText="1"/>
    </xf>
    <xf numFmtId="164" fontId="3" fillId="0" borderId="1" xfId="0" applyNumberFormat="1" applyFont="1" applyFill="1" applyBorder="1" applyAlignment="1">
      <alignment horizontal="center" wrapText="1"/>
    </xf>
    <xf numFmtId="0" fontId="2" fillId="0" borderId="0" xfId="0" applyFont="1" applyFill="1" applyAlignment="1">
      <alignment horizontal="center" wrapText="1"/>
    </xf>
    <xf numFmtId="0" fontId="1" fillId="0" borderId="0" xfId="0" applyFont="1" applyFill="1" applyAlignment="1">
      <alignment wrapText="1"/>
    </xf>
    <xf numFmtId="0" fontId="2" fillId="0" borderId="0" xfId="0" applyFont="1" applyFill="1" applyAlignment="1">
      <alignment horizontal="center"/>
    </xf>
    <xf numFmtId="0" fontId="1" fillId="0" borderId="0" xfId="0" applyFont="1" applyFill="1" applyAlignment="1"/>
    <xf numFmtId="0" fontId="4" fillId="0" borderId="0" xfId="0" applyFont="1" applyFill="1" applyBorder="1" applyAlignment="1">
      <alignment horizontal="left"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44"/>
  <sheetViews>
    <sheetView tabSelected="1" workbookViewId="0">
      <selection activeCell="B8" sqref="B8"/>
    </sheetView>
  </sheetViews>
  <sheetFormatPr defaultColWidth="8.88671875" defaultRowHeight="13.2" x14ac:dyDescent="0.25"/>
  <cols>
    <col min="1" max="1" width="3.109375" style="1" customWidth="1"/>
    <col min="2" max="2" width="70.44140625" style="2" customWidth="1"/>
    <col min="3" max="3" width="12.33203125" style="1" customWidth="1"/>
    <col min="4" max="16384" width="8.88671875" style="1"/>
  </cols>
  <sheetData>
    <row r="1" spans="1:3" ht="41.4" customHeight="1" x14ac:dyDescent="0.25">
      <c r="A1" s="46" t="s">
        <v>8</v>
      </c>
      <c r="B1" s="46"/>
      <c r="C1" s="47"/>
    </row>
    <row r="2" spans="1:3" x14ac:dyDescent="0.25">
      <c r="A2" s="48" t="s">
        <v>42</v>
      </c>
      <c r="B2" s="48"/>
      <c r="C2" s="49"/>
    </row>
    <row r="3" spans="1:3" x14ac:dyDescent="0.25">
      <c r="A3" s="14"/>
      <c r="B3" s="14"/>
      <c r="C3" s="15" t="s">
        <v>2</v>
      </c>
    </row>
    <row r="4" spans="1:3" x14ac:dyDescent="0.25">
      <c r="A4" s="5"/>
      <c r="B4" s="4"/>
      <c r="C4" s="11" t="s">
        <v>9</v>
      </c>
    </row>
    <row r="5" spans="1:3" s="13" customFormat="1" ht="15.6" x14ac:dyDescent="0.3">
      <c r="A5" s="12" t="s">
        <v>0</v>
      </c>
      <c r="B5" s="21" t="s">
        <v>3</v>
      </c>
      <c r="C5" s="25">
        <f>C6+C9+C20+C16</f>
        <v>49913.599999999999</v>
      </c>
    </row>
    <row r="6" spans="1:3" s="13" customFormat="1" ht="15.6" x14ac:dyDescent="0.3">
      <c r="A6" s="12"/>
      <c r="B6" s="22" t="s">
        <v>15</v>
      </c>
      <c r="C6" s="24">
        <f>C7+C8</f>
        <v>19116.3</v>
      </c>
    </row>
    <row r="7" spans="1:3" s="13" customFormat="1" ht="26.25" customHeight="1" x14ac:dyDescent="0.3">
      <c r="A7" s="12"/>
      <c r="B7" s="35" t="s">
        <v>11</v>
      </c>
      <c r="C7" s="23">
        <v>16920</v>
      </c>
    </row>
    <row r="8" spans="1:3" s="13" customFormat="1" ht="54" customHeight="1" x14ac:dyDescent="0.3">
      <c r="A8" s="12"/>
      <c r="B8" s="28" t="s">
        <v>20</v>
      </c>
      <c r="C8" s="23">
        <v>2196.3000000000002</v>
      </c>
    </row>
    <row r="9" spans="1:3" s="13" customFormat="1" ht="17.25" customHeight="1" x14ac:dyDescent="0.3">
      <c r="A9" s="12"/>
      <c r="B9" s="34" t="s">
        <v>10</v>
      </c>
      <c r="C9" s="30">
        <f>SUM(C10:C15)</f>
        <v>21892.2</v>
      </c>
    </row>
    <row r="10" spans="1:3" s="13" customFormat="1" ht="15.75" customHeight="1" x14ac:dyDescent="0.3">
      <c r="A10" s="12"/>
      <c r="B10" s="26" t="s">
        <v>40</v>
      </c>
      <c r="C10" s="23">
        <v>2121</v>
      </c>
    </row>
    <row r="11" spans="1:3" s="13" customFormat="1" ht="27.75" customHeight="1" x14ac:dyDescent="0.3">
      <c r="A11" s="12"/>
      <c r="B11" s="27" t="s">
        <v>12</v>
      </c>
      <c r="C11" s="23">
        <v>750</v>
      </c>
    </row>
    <row r="12" spans="1:3" s="13" customFormat="1" ht="45" customHeight="1" x14ac:dyDescent="0.3">
      <c r="A12" s="12"/>
      <c r="B12" s="27" t="s">
        <v>19</v>
      </c>
      <c r="C12" s="23">
        <v>1666.8</v>
      </c>
    </row>
    <row r="13" spans="1:3" s="13" customFormat="1" ht="33.6" customHeight="1" x14ac:dyDescent="0.3">
      <c r="A13" s="12"/>
      <c r="B13" s="27" t="s">
        <v>21</v>
      </c>
      <c r="C13" s="23">
        <v>100</v>
      </c>
    </row>
    <row r="14" spans="1:3" s="13" customFormat="1" ht="27.6" customHeight="1" x14ac:dyDescent="0.3">
      <c r="A14" s="12"/>
      <c r="B14" s="27" t="s">
        <v>22</v>
      </c>
      <c r="C14" s="23">
        <v>400</v>
      </c>
    </row>
    <row r="15" spans="1:3" s="13" customFormat="1" ht="44.4" customHeight="1" x14ac:dyDescent="0.3">
      <c r="A15" s="12"/>
      <c r="B15" s="43" t="s">
        <v>23</v>
      </c>
      <c r="C15" s="23">
        <v>16854.400000000001</v>
      </c>
    </row>
    <row r="16" spans="1:3" s="13" customFormat="1" ht="21" customHeight="1" x14ac:dyDescent="0.3">
      <c r="A16" s="12"/>
      <c r="B16" s="29" t="s">
        <v>18</v>
      </c>
      <c r="C16" s="30">
        <f>C17+C18+C19</f>
        <v>-994.40000000000009</v>
      </c>
    </row>
    <row r="17" spans="1:3" s="13" customFormat="1" ht="27" customHeight="1" x14ac:dyDescent="0.3">
      <c r="A17" s="12"/>
      <c r="B17" s="31" t="s">
        <v>13</v>
      </c>
      <c r="C17" s="23">
        <v>-56.9</v>
      </c>
    </row>
    <row r="18" spans="1:3" s="13" customFormat="1" ht="18" customHeight="1" x14ac:dyDescent="0.3">
      <c r="A18" s="12"/>
      <c r="B18" s="32" t="s">
        <v>24</v>
      </c>
      <c r="C18" s="23">
        <v>-300.8</v>
      </c>
    </row>
    <row r="19" spans="1:3" s="13" customFormat="1" ht="27" customHeight="1" x14ac:dyDescent="0.3">
      <c r="A19" s="12"/>
      <c r="B19" s="31" t="s">
        <v>25</v>
      </c>
      <c r="C19" s="23">
        <v>-636.70000000000005</v>
      </c>
    </row>
    <row r="20" spans="1:3" s="13" customFormat="1" ht="18.75" customHeight="1" x14ac:dyDescent="0.3">
      <c r="A20" s="12"/>
      <c r="B20" s="29" t="s">
        <v>14</v>
      </c>
      <c r="C20" s="30">
        <f>C21+C22+C23+C25+C26+C24</f>
        <v>9899.4999999999982</v>
      </c>
    </row>
    <row r="21" spans="1:3" s="13" customFormat="1" ht="65.400000000000006" customHeight="1" x14ac:dyDescent="0.3">
      <c r="A21" s="12"/>
      <c r="B21" s="31" t="s">
        <v>16</v>
      </c>
      <c r="C21" s="23">
        <v>1966.6</v>
      </c>
    </row>
    <row r="22" spans="1:3" s="13" customFormat="1" ht="94.8" customHeight="1" x14ac:dyDescent="0.3">
      <c r="A22" s="12"/>
      <c r="B22" s="31" t="s">
        <v>26</v>
      </c>
      <c r="C22" s="23">
        <v>7424.7</v>
      </c>
    </row>
    <row r="23" spans="1:3" s="13" customFormat="1" ht="114" customHeight="1" x14ac:dyDescent="0.3">
      <c r="A23" s="12"/>
      <c r="B23" s="31" t="s">
        <v>29</v>
      </c>
      <c r="C23" s="23">
        <v>146.69999999999999</v>
      </c>
    </row>
    <row r="24" spans="1:3" s="13" customFormat="1" ht="58.8" customHeight="1" x14ac:dyDescent="0.3">
      <c r="A24" s="12"/>
      <c r="B24" s="32" t="s">
        <v>30</v>
      </c>
      <c r="C24" s="23">
        <v>42.3</v>
      </c>
    </row>
    <row r="25" spans="1:3" s="13" customFormat="1" ht="66" customHeight="1" x14ac:dyDescent="0.3">
      <c r="A25" s="12"/>
      <c r="B25" s="31" t="s">
        <v>28</v>
      </c>
      <c r="C25" s="23">
        <v>296.39999999999998</v>
      </c>
    </row>
    <row r="26" spans="1:3" s="13" customFormat="1" ht="21" customHeight="1" x14ac:dyDescent="0.3">
      <c r="A26" s="12"/>
      <c r="B26" s="33" t="s">
        <v>27</v>
      </c>
      <c r="C26" s="23">
        <v>22.8</v>
      </c>
    </row>
    <row r="27" spans="1:3" s="13" customFormat="1" ht="15.6" x14ac:dyDescent="0.3">
      <c r="A27" s="12" t="s">
        <v>1</v>
      </c>
      <c r="B27" s="44" t="s">
        <v>4</v>
      </c>
      <c r="C27" s="45">
        <f>C29+C30+C31+C32+C33+C34+C35+C36+C37+C39</f>
        <v>53385.1</v>
      </c>
    </row>
    <row r="28" spans="1:3" s="2" customFormat="1" x14ac:dyDescent="0.25">
      <c r="A28" s="5"/>
      <c r="B28" s="5" t="s">
        <v>5</v>
      </c>
      <c r="C28" s="37"/>
    </row>
    <row r="29" spans="1:3" ht="331.8" customHeight="1" x14ac:dyDescent="0.25">
      <c r="A29" s="5"/>
      <c r="B29" s="36" t="s">
        <v>41</v>
      </c>
      <c r="C29" s="23">
        <v>52002.6</v>
      </c>
    </row>
    <row r="30" spans="1:3" ht="20.399999999999999" customHeight="1" x14ac:dyDescent="0.25">
      <c r="A30" s="5"/>
      <c r="B30" s="36" t="s">
        <v>32</v>
      </c>
      <c r="C30" s="23">
        <v>305.5</v>
      </c>
    </row>
    <row r="31" spans="1:3" ht="31.8" customHeight="1" x14ac:dyDescent="0.25">
      <c r="A31" s="5"/>
      <c r="B31" s="38" t="s">
        <v>33</v>
      </c>
      <c r="C31" s="23">
        <v>296.39999999999998</v>
      </c>
    </row>
    <row r="32" spans="1:3" ht="15" customHeight="1" x14ac:dyDescent="0.25">
      <c r="A32" s="5"/>
      <c r="B32" s="38" t="s">
        <v>34</v>
      </c>
      <c r="C32" s="23">
        <v>759.6</v>
      </c>
    </row>
    <row r="33" spans="1:4" ht="57" customHeight="1" x14ac:dyDescent="0.25">
      <c r="A33" s="5"/>
      <c r="B33" s="36" t="s">
        <v>35</v>
      </c>
      <c r="C33" s="23">
        <v>538.1</v>
      </c>
    </row>
    <row r="34" spans="1:4" ht="81" customHeight="1" x14ac:dyDescent="0.25">
      <c r="A34" s="5"/>
      <c r="B34" s="39" t="s">
        <v>36</v>
      </c>
      <c r="C34" s="23">
        <v>1288.9000000000001</v>
      </c>
    </row>
    <row r="35" spans="1:4" ht="30" customHeight="1" x14ac:dyDescent="0.25">
      <c r="A35" s="5"/>
      <c r="B35" s="40" t="s">
        <v>38</v>
      </c>
      <c r="C35" s="23">
        <v>300</v>
      </c>
    </row>
    <row r="36" spans="1:4" ht="140.4" customHeight="1" x14ac:dyDescent="0.25">
      <c r="A36" s="5"/>
      <c r="B36" s="41" t="s">
        <v>39</v>
      </c>
      <c r="C36" s="23">
        <v>10838.4</v>
      </c>
    </row>
    <row r="37" spans="1:4" s="2" customFormat="1" ht="29.4" customHeight="1" x14ac:dyDescent="0.25">
      <c r="A37" s="6"/>
      <c r="B37" s="36" t="s">
        <v>37</v>
      </c>
      <c r="C37" s="23">
        <v>50</v>
      </c>
    </row>
    <row r="38" spans="1:4" s="2" customFormat="1" ht="15.6" customHeight="1" x14ac:dyDescent="0.25">
      <c r="A38" s="6"/>
      <c r="B38" s="38" t="s">
        <v>17</v>
      </c>
      <c r="C38" s="23"/>
    </row>
    <row r="39" spans="1:4" s="2" customFormat="1" ht="100.8" customHeight="1" x14ac:dyDescent="0.25">
      <c r="A39" s="6"/>
      <c r="B39" s="38" t="s">
        <v>31</v>
      </c>
      <c r="C39" s="23">
        <v>-12994.4</v>
      </c>
    </row>
    <row r="40" spans="1:4" s="20" customFormat="1" x14ac:dyDescent="0.25">
      <c r="A40" s="5"/>
      <c r="B40" s="42" t="s">
        <v>7</v>
      </c>
      <c r="C40" s="30">
        <f>C5-C27</f>
        <v>-3471.5</v>
      </c>
    </row>
    <row r="41" spans="1:4" x14ac:dyDescent="0.25">
      <c r="A41" s="7"/>
      <c r="B41" s="8"/>
      <c r="C41" s="9"/>
    </row>
    <row r="42" spans="1:4" ht="36" customHeight="1" x14ac:dyDescent="0.25">
      <c r="A42" s="10"/>
      <c r="B42" s="50" t="s">
        <v>6</v>
      </c>
      <c r="C42" s="50"/>
      <c r="D42" s="3"/>
    </row>
    <row r="43" spans="1:4" x14ac:dyDescent="0.25">
      <c r="A43" s="16"/>
      <c r="B43" s="17"/>
      <c r="C43" s="16"/>
    </row>
    <row r="44" spans="1:4" x14ac:dyDescent="0.25">
      <c r="A44" s="18"/>
      <c r="B44" s="19"/>
      <c r="C44" s="18"/>
    </row>
  </sheetData>
  <mergeCells count="3">
    <mergeCell ref="A1:C1"/>
    <mergeCell ref="A2:C2"/>
    <mergeCell ref="B42:C42"/>
  </mergeCells>
  <phoneticPr fontId="0" type="noConversion"/>
  <pageMargins left="1.1811023622047245" right="0" top="0.59055118110236227" bottom="0.39370078740157483" header="0.51181102362204722" footer="0.51181102362204722"/>
  <pageSetup paperSize="9" fitToHeight="3"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Лист1</vt:lpstr>
    </vt:vector>
  </TitlesOfParts>
  <Company>Reanimator EE</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DF-2-005</dc:creator>
  <cp:lastModifiedBy>Пожилова</cp:lastModifiedBy>
  <cp:lastPrinted>2024-06-25T13:16:52Z</cp:lastPrinted>
  <dcterms:created xsi:type="dcterms:W3CDTF">2008-04-16T04:24:25Z</dcterms:created>
  <dcterms:modified xsi:type="dcterms:W3CDTF">2024-06-26T13:32:15Z</dcterms:modified>
</cp:coreProperties>
</file>