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5\апрель\решение с приложениями\"/>
    </mc:Choice>
  </mc:AlternateContent>
  <bookViews>
    <workbookView xWindow="0" yWindow="0" windowWidth="15360" windowHeight="7755"/>
  </bookViews>
  <sheets>
    <sheet name="прил 3 2025-2027" sheetId="37" r:id="rId1"/>
    <sheet name="прил 4 2025-2027" sheetId="34" r:id="rId2"/>
    <sheet name="прил 5 2025-2027" sheetId="35" r:id="rId3"/>
    <sheet name="прил 6  2025-2027" sheetId="36" r:id="rId4"/>
  </sheets>
  <definedNames>
    <definedName name="_xlnm._FilterDatabase" localSheetId="1" hidden="1">'прил 4 2025-2027'!$D$6:$D$670</definedName>
  </definedNames>
  <calcPr calcId="152511" iterate="1"/>
</workbook>
</file>

<file path=xl/calcChain.xml><?xml version="1.0" encoding="utf-8"?>
<calcChain xmlns="http://schemas.openxmlformats.org/spreadsheetml/2006/main">
  <c r="I195" i="36" l="1"/>
  <c r="K202" i="36"/>
  <c r="K201" i="36" s="1"/>
  <c r="K200" i="36" s="1"/>
  <c r="J202" i="36"/>
  <c r="J201" i="36" s="1"/>
  <c r="J200" i="36" s="1"/>
  <c r="I202" i="36"/>
  <c r="I201" i="36" s="1"/>
  <c r="I200" i="36" s="1"/>
  <c r="G532" i="35"/>
  <c r="I539" i="35"/>
  <c r="I538" i="35" s="1"/>
  <c r="I537" i="35" s="1"/>
  <c r="H539" i="35"/>
  <c r="H538" i="35" s="1"/>
  <c r="H537" i="35" s="1"/>
  <c r="G539" i="35"/>
  <c r="G538" i="35" s="1"/>
  <c r="G537" i="35" s="1"/>
  <c r="F521" i="34"/>
  <c r="H526" i="34"/>
  <c r="G526" i="34"/>
  <c r="F526" i="34"/>
  <c r="H527" i="34"/>
  <c r="G527" i="34"/>
  <c r="F527" i="34"/>
  <c r="H528" i="34"/>
  <c r="G528" i="34"/>
  <c r="F528" i="34"/>
  <c r="I56" i="36" l="1"/>
  <c r="I61" i="36"/>
  <c r="G454" i="35"/>
  <c r="G457" i="35"/>
  <c r="F344" i="34"/>
  <c r="F347" i="34"/>
  <c r="I422" i="36"/>
  <c r="K479" i="36"/>
  <c r="K478" i="36" s="1"/>
  <c r="J479" i="36"/>
  <c r="J478" i="36" s="1"/>
  <c r="I479" i="36"/>
  <c r="I478" i="36"/>
  <c r="G229" i="35"/>
  <c r="I245" i="35"/>
  <c r="I244" i="35" s="1"/>
  <c r="H245" i="35"/>
  <c r="H244" i="35" s="1"/>
  <c r="G245" i="35"/>
  <c r="G244" i="35"/>
  <c r="F103" i="34"/>
  <c r="F104" i="34"/>
  <c r="H118" i="34"/>
  <c r="G118" i="34"/>
  <c r="F118" i="34"/>
  <c r="H119" i="34"/>
  <c r="G119" i="34"/>
  <c r="F119" i="34"/>
  <c r="I158" i="36" l="1"/>
  <c r="I171" i="36"/>
  <c r="F499" i="34"/>
  <c r="G151" i="35"/>
  <c r="F512" i="34"/>
  <c r="I469" i="36"/>
  <c r="I476" i="36"/>
  <c r="G683" i="35"/>
  <c r="G689" i="35"/>
  <c r="F83" i="34"/>
  <c r="I69" i="36"/>
  <c r="I78" i="36"/>
  <c r="G470" i="35"/>
  <c r="F360" i="34"/>
  <c r="I495" i="36"/>
  <c r="I500" i="36"/>
  <c r="G347" i="35"/>
  <c r="F237" i="34"/>
  <c r="I423" i="36"/>
  <c r="I434" i="36"/>
  <c r="G209" i="35"/>
  <c r="F64" i="34"/>
  <c r="G180" i="35"/>
  <c r="F27" i="34"/>
  <c r="I220" i="36" l="1"/>
  <c r="I219" i="36" s="1"/>
  <c r="G557" i="35"/>
  <c r="G556" i="35" s="1"/>
  <c r="F546" i="34"/>
  <c r="F545" i="34" s="1"/>
  <c r="K217" i="36"/>
  <c r="K216" i="36" s="1"/>
  <c r="J217" i="36"/>
  <c r="J216" i="36" s="1"/>
  <c r="I217" i="36"/>
  <c r="I216" i="36" s="1"/>
  <c r="G553" i="35"/>
  <c r="G554" i="35"/>
  <c r="H543" i="34"/>
  <c r="H542" i="34" s="1"/>
  <c r="G543" i="34"/>
  <c r="G542" i="34" s="1"/>
  <c r="F543" i="34"/>
  <c r="F542" i="34" s="1"/>
  <c r="I207" i="36"/>
  <c r="G544" i="35"/>
  <c r="H533" i="34"/>
  <c r="G533" i="34"/>
  <c r="F533" i="34"/>
  <c r="I357" i="36"/>
  <c r="I70" i="36"/>
  <c r="I468" i="35"/>
  <c r="H468" i="35"/>
  <c r="G468" i="35"/>
  <c r="H358" i="34"/>
  <c r="G358" i="34"/>
  <c r="F358" i="34"/>
  <c r="I66" i="36" l="1"/>
  <c r="I65" i="36"/>
  <c r="G462" i="35"/>
  <c r="G461" i="35" s="1"/>
  <c r="F352" i="34"/>
  <c r="F351" i="34" s="1"/>
  <c r="G450" i="35"/>
  <c r="F340" i="34"/>
  <c r="I42" i="36"/>
  <c r="I36" i="36"/>
  <c r="F334" i="34"/>
  <c r="G444" i="35"/>
  <c r="I379" i="36"/>
  <c r="G428" i="35"/>
  <c r="F318" i="34"/>
  <c r="I377" i="36"/>
  <c r="G426" i="35"/>
  <c r="F316" i="34"/>
  <c r="I361" i="36"/>
  <c r="I360" i="36" s="1"/>
  <c r="G412" i="35"/>
  <c r="G411" i="35" s="1"/>
  <c r="F302" i="34"/>
  <c r="F301" i="34" s="1"/>
  <c r="I349" i="36"/>
  <c r="G407" i="35"/>
  <c r="F297" i="34"/>
  <c r="I347" i="36"/>
  <c r="G405" i="35"/>
  <c r="F295" i="34"/>
  <c r="I315" i="36"/>
  <c r="G382" i="35"/>
  <c r="F272" i="34"/>
  <c r="J498" i="36"/>
  <c r="I498" i="36"/>
  <c r="G345" i="35"/>
  <c r="G235" i="34"/>
  <c r="F235" i="34"/>
  <c r="I424" i="36"/>
  <c r="G186" i="35"/>
  <c r="F41" i="34"/>
  <c r="I28" i="36" l="1"/>
  <c r="F326" i="34" l="1"/>
  <c r="G436" i="35"/>
  <c r="D58" i="37" l="1"/>
  <c r="K87" i="36" l="1"/>
  <c r="K85" i="36"/>
  <c r="I75" i="35"/>
  <c r="I73" i="35"/>
  <c r="H416" i="34"/>
  <c r="H418" i="34"/>
  <c r="I83" i="36"/>
  <c r="I82" i="36" s="1"/>
  <c r="G71" i="35"/>
  <c r="G70" i="35" s="1"/>
  <c r="F414" i="34"/>
  <c r="F413" i="34" s="1"/>
  <c r="K198" i="36"/>
  <c r="K197" i="36" s="1"/>
  <c r="K196" i="36" s="1"/>
  <c r="J198" i="36"/>
  <c r="J197" i="36" s="1"/>
  <c r="J196" i="36" s="1"/>
  <c r="I198" i="36"/>
  <c r="I197" i="36" s="1"/>
  <c r="I196" i="36" s="1"/>
  <c r="I535" i="35"/>
  <c r="I534" i="35" s="1"/>
  <c r="I533" i="35" s="1"/>
  <c r="H535" i="35"/>
  <c r="H534" i="35" s="1"/>
  <c r="H533" i="35" s="1"/>
  <c r="G535" i="35"/>
  <c r="G534" i="35" s="1"/>
  <c r="G533" i="35" s="1"/>
  <c r="H524" i="34"/>
  <c r="H523" i="34" s="1"/>
  <c r="H522" i="34" s="1"/>
  <c r="G524" i="34"/>
  <c r="G523" i="34" s="1"/>
  <c r="G522" i="34" s="1"/>
  <c r="F524" i="34"/>
  <c r="F523" i="34" s="1"/>
  <c r="F522" i="34" s="1"/>
  <c r="H330" i="34"/>
  <c r="G330" i="34"/>
  <c r="F330" i="34"/>
  <c r="I440" i="35"/>
  <c r="H440" i="35"/>
  <c r="G440" i="35"/>
  <c r="K32" i="36"/>
  <c r="J32" i="36"/>
  <c r="I32" i="36"/>
  <c r="I434" i="35"/>
  <c r="H434" i="35"/>
  <c r="G434" i="35"/>
  <c r="G433" i="35" s="1"/>
  <c r="I70" i="35" l="1"/>
  <c r="H413" i="34"/>
  <c r="K82" i="36"/>
  <c r="K209" i="36"/>
  <c r="J209" i="36"/>
  <c r="I209" i="36"/>
  <c r="I548" i="35"/>
  <c r="H548" i="35"/>
  <c r="G548" i="35"/>
  <c r="H537" i="34"/>
  <c r="G537" i="34"/>
  <c r="F537" i="34"/>
  <c r="K104" i="36" l="1"/>
  <c r="J104" i="36"/>
  <c r="I104" i="36"/>
  <c r="I94" i="35"/>
  <c r="H94" i="35"/>
  <c r="G94" i="35"/>
  <c r="H437" i="34"/>
  <c r="G437" i="34"/>
  <c r="F437" i="34"/>
  <c r="I393" i="36"/>
  <c r="I395" i="36"/>
  <c r="I665" i="35"/>
  <c r="H665" i="35"/>
  <c r="G665" i="35"/>
  <c r="I663" i="35"/>
  <c r="I662" i="35" s="1"/>
  <c r="I661" i="35" s="1"/>
  <c r="I660" i="35" s="1"/>
  <c r="I659" i="35" s="1"/>
  <c r="H663" i="35"/>
  <c r="G663" i="35"/>
  <c r="H657" i="34"/>
  <c r="G657" i="34"/>
  <c r="F657" i="34"/>
  <c r="F656" i="34" s="1"/>
  <c r="F655" i="34" s="1"/>
  <c r="F654" i="34" s="1"/>
  <c r="F653" i="34" s="1"/>
  <c r="H659" i="34"/>
  <c r="G659" i="34"/>
  <c r="G656" i="34" s="1"/>
  <c r="G655" i="34" s="1"/>
  <c r="G654" i="34" s="1"/>
  <c r="G653" i="34" s="1"/>
  <c r="F659" i="34"/>
  <c r="H656" i="34" l="1"/>
  <c r="H655" i="34" s="1"/>
  <c r="H654" i="34" s="1"/>
  <c r="H653" i="34" s="1"/>
  <c r="H662" i="35"/>
  <c r="H661" i="35" s="1"/>
  <c r="H660" i="35" s="1"/>
  <c r="H659" i="35" s="1"/>
  <c r="G662" i="35"/>
  <c r="G661" i="35" s="1"/>
  <c r="G660" i="35" s="1"/>
  <c r="G659" i="35" s="1"/>
  <c r="K90" i="36"/>
  <c r="J90" i="36"/>
  <c r="I90" i="36"/>
  <c r="K94" i="36"/>
  <c r="J94" i="36"/>
  <c r="I94" i="36"/>
  <c r="I82" i="35"/>
  <c r="H82" i="35"/>
  <c r="G82" i="35"/>
  <c r="I78" i="35"/>
  <c r="H78" i="35"/>
  <c r="G78" i="35"/>
  <c r="H425" i="34"/>
  <c r="G425" i="34"/>
  <c r="F425" i="34"/>
  <c r="H421" i="34"/>
  <c r="G421" i="34"/>
  <c r="F421" i="34"/>
  <c r="E58" i="37" l="1"/>
  <c r="F36" i="37"/>
  <c r="E36" i="37"/>
  <c r="D36" i="37"/>
  <c r="D54" i="37"/>
  <c r="I546" i="35"/>
  <c r="I543" i="35" s="1"/>
  <c r="H546" i="35"/>
  <c r="H543" i="35" s="1"/>
  <c r="H535" i="34"/>
  <c r="H532" i="34" s="1"/>
  <c r="G535" i="34"/>
  <c r="G532" i="34" s="1"/>
  <c r="K214" i="36"/>
  <c r="J214" i="36"/>
  <c r="I357" i="35" l="1"/>
  <c r="I356" i="35" s="1"/>
  <c r="I355" i="35" s="1"/>
  <c r="H357" i="35"/>
  <c r="H356" i="35" s="1"/>
  <c r="H355" i="35" s="1"/>
  <c r="G357" i="35"/>
  <c r="G356" i="35" s="1"/>
  <c r="G355" i="35" s="1"/>
  <c r="H247" i="34"/>
  <c r="H246" i="34" s="1"/>
  <c r="H245" i="34" s="1"/>
  <c r="G247" i="34"/>
  <c r="G246" i="34" s="1"/>
  <c r="G245" i="34" s="1"/>
  <c r="F247" i="34"/>
  <c r="F246" i="34" s="1"/>
  <c r="F245" i="34" s="1"/>
  <c r="I475" i="35"/>
  <c r="I474" i="35" s="1"/>
  <c r="I473" i="35" s="1"/>
  <c r="I472" i="35" s="1"/>
  <c r="H475" i="35"/>
  <c r="H474" i="35" s="1"/>
  <c r="H473" i="35" s="1"/>
  <c r="H472" i="35" s="1"/>
  <c r="G475" i="35"/>
  <c r="G474" i="35" s="1"/>
  <c r="G473" i="35" s="1"/>
  <c r="G472" i="35" s="1"/>
  <c r="H365" i="34"/>
  <c r="H364" i="34" s="1"/>
  <c r="H363" i="34" s="1"/>
  <c r="H362" i="34" s="1"/>
  <c r="G365" i="34"/>
  <c r="G364" i="34" s="1"/>
  <c r="G363" i="34" s="1"/>
  <c r="G362" i="34" s="1"/>
  <c r="F365" i="34"/>
  <c r="F364" i="34" s="1"/>
  <c r="F363" i="34" s="1"/>
  <c r="F362" i="34" s="1"/>
  <c r="I332" i="35" l="1"/>
  <c r="I331" i="35" s="1"/>
  <c r="I330" i="35" s="1"/>
  <c r="I329" i="35" s="1"/>
  <c r="H332" i="35"/>
  <c r="H331" i="35" s="1"/>
  <c r="H330" i="35" s="1"/>
  <c r="H329" i="35" s="1"/>
  <c r="G332" i="35"/>
  <c r="G331" i="35" s="1"/>
  <c r="G330" i="35" s="1"/>
  <c r="G329" i="35" s="1"/>
  <c r="H222" i="34"/>
  <c r="H221" i="34" s="1"/>
  <c r="H220" i="34" s="1"/>
  <c r="H219" i="34" s="1"/>
  <c r="G222" i="34"/>
  <c r="G221" i="34" s="1"/>
  <c r="G220" i="34" s="1"/>
  <c r="G219" i="34" s="1"/>
  <c r="F222" i="34"/>
  <c r="F221" i="34" s="1"/>
  <c r="F220" i="34" s="1"/>
  <c r="F219" i="34" s="1"/>
  <c r="I301" i="35"/>
  <c r="I300" i="35" s="1"/>
  <c r="H301" i="35"/>
  <c r="H300" i="35" s="1"/>
  <c r="G301" i="35"/>
  <c r="G300" i="35" s="1"/>
  <c r="I298" i="35"/>
  <c r="I297" i="35" s="1"/>
  <c r="H298" i="35"/>
  <c r="H297" i="35" s="1"/>
  <c r="G298" i="35"/>
  <c r="I295" i="35"/>
  <c r="H295" i="35"/>
  <c r="G295" i="35"/>
  <c r="I293" i="35"/>
  <c r="H293" i="35"/>
  <c r="G293" i="35"/>
  <c r="I291" i="35"/>
  <c r="H291" i="35"/>
  <c r="G291" i="35"/>
  <c r="I289" i="35"/>
  <c r="H289" i="35"/>
  <c r="G289" i="35"/>
  <c r="I287" i="35"/>
  <c r="H287" i="35"/>
  <c r="G287" i="35"/>
  <c r="I30" i="35"/>
  <c r="H30" i="35"/>
  <c r="G30" i="35"/>
  <c r="I27" i="35"/>
  <c r="H27" i="35"/>
  <c r="G27" i="35"/>
  <c r="H178" i="34"/>
  <c r="G178" i="34"/>
  <c r="H159" i="34"/>
  <c r="H158" i="34" s="1"/>
  <c r="H157" i="34" s="1"/>
  <c r="G159" i="34"/>
  <c r="G158" i="34" s="1"/>
  <c r="G157" i="34" s="1"/>
  <c r="F159" i="34"/>
  <c r="F158" i="34" s="1"/>
  <c r="F157" i="34" s="1"/>
  <c r="H185" i="34"/>
  <c r="H184" i="34" s="1"/>
  <c r="G185" i="34"/>
  <c r="G184" i="34" s="1"/>
  <c r="F185" i="34"/>
  <c r="F184" i="34" s="1"/>
  <c r="H182" i="34"/>
  <c r="G182" i="34"/>
  <c r="F182" i="34"/>
  <c r="H180" i="34"/>
  <c r="G180" i="34"/>
  <c r="F180" i="34"/>
  <c r="F178" i="34"/>
  <c r="H175" i="34"/>
  <c r="G175" i="34"/>
  <c r="F175" i="34"/>
  <c r="H173" i="34"/>
  <c r="G173" i="34"/>
  <c r="F173" i="34"/>
  <c r="H171" i="34"/>
  <c r="G171" i="34"/>
  <c r="F171" i="34"/>
  <c r="H169" i="34"/>
  <c r="G169" i="34"/>
  <c r="F169" i="34"/>
  <c r="H167" i="34"/>
  <c r="G167" i="34"/>
  <c r="F167" i="34"/>
  <c r="H165" i="34"/>
  <c r="G165" i="34"/>
  <c r="F165" i="34"/>
  <c r="I274" i="35"/>
  <c r="I273" i="35" s="1"/>
  <c r="H274" i="35"/>
  <c r="H273" i="35" s="1"/>
  <c r="G274" i="35"/>
  <c r="G273" i="35" s="1"/>
  <c r="I271" i="35"/>
  <c r="H271" i="35"/>
  <c r="G271" i="35"/>
  <c r="I269" i="35"/>
  <c r="H269" i="35"/>
  <c r="G269" i="35"/>
  <c r="I267" i="35"/>
  <c r="H267" i="35"/>
  <c r="G267" i="35"/>
  <c r="I263" i="35"/>
  <c r="I262" i="35" s="1"/>
  <c r="I261" i="35" s="1"/>
  <c r="H263" i="35"/>
  <c r="H262" i="35" s="1"/>
  <c r="H261" i="35" s="1"/>
  <c r="G262" i="35"/>
  <c r="G261" i="35" s="1"/>
  <c r="H150" i="34"/>
  <c r="H149" i="34" s="1"/>
  <c r="G150" i="34"/>
  <c r="G149" i="34" s="1"/>
  <c r="F150" i="34"/>
  <c r="F149" i="34" s="1"/>
  <c r="H147" i="34"/>
  <c r="G147" i="34"/>
  <c r="F147" i="34"/>
  <c r="H145" i="34"/>
  <c r="G145" i="34"/>
  <c r="F145" i="34"/>
  <c r="H143" i="34"/>
  <c r="G143" i="34"/>
  <c r="F143" i="34"/>
  <c r="H286" i="35" l="1"/>
  <c r="H285" i="35" s="1"/>
  <c r="I286" i="35"/>
  <c r="I285" i="35" s="1"/>
  <c r="G286" i="35"/>
  <c r="G266" i="35"/>
  <c r="G265" i="35" s="1"/>
  <c r="G260" i="35" s="1"/>
  <c r="G177" i="34"/>
  <c r="F177" i="34"/>
  <c r="H177" i="34"/>
  <c r="G142" i="34"/>
  <c r="G141" i="34" s="1"/>
  <c r="H266" i="35"/>
  <c r="H265" i="35" s="1"/>
  <c r="H260" i="35" s="1"/>
  <c r="I266" i="35"/>
  <c r="I265" i="35" s="1"/>
  <c r="I260" i="35" s="1"/>
  <c r="F142" i="34"/>
  <c r="F141" i="34" s="1"/>
  <c r="H142" i="34"/>
  <c r="H141" i="34" s="1"/>
  <c r="I226" i="35"/>
  <c r="I225" i="35" s="1"/>
  <c r="I224" i="35" s="1"/>
  <c r="I223" i="35" s="1"/>
  <c r="H226" i="35"/>
  <c r="H225" i="35" s="1"/>
  <c r="H224" i="35" s="1"/>
  <c r="H223" i="35" s="1"/>
  <c r="G226" i="35"/>
  <c r="G225" i="35" s="1"/>
  <c r="G224" i="35" s="1"/>
  <c r="G223" i="35" s="1"/>
  <c r="H100" i="34"/>
  <c r="H99" i="34" s="1"/>
  <c r="H98" i="34" s="1"/>
  <c r="H97" i="34" s="1"/>
  <c r="G100" i="34"/>
  <c r="G99" i="34" s="1"/>
  <c r="G98" i="34" s="1"/>
  <c r="G97" i="34" s="1"/>
  <c r="F100" i="34"/>
  <c r="F99" i="34" s="1"/>
  <c r="F98" i="34" s="1"/>
  <c r="F97" i="34" s="1"/>
  <c r="I362" i="35"/>
  <c r="I361" i="35" s="1"/>
  <c r="I360" i="35" s="1"/>
  <c r="I359" i="35" s="1"/>
  <c r="H362" i="35"/>
  <c r="H361" i="35" s="1"/>
  <c r="H360" i="35" s="1"/>
  <c r="H359" i="35" s="1"/>
  <c r="G362" i="35"/>
  <c r="G361" i="35" s="1"/>
  <c r="G360" i="35" s="1"/>
  <c r="G359" i="35" s="1"/>
  <c r="H252" i="34"/>
  <c r="H251" i="34" s="1"/>
  <c r="H250" i="34" s="1"/>
  <c r="H249" i="34" s="1"/>
  <c r="G252" i="34"/>
  <c r="G251" i="34" s="1"/>
  <c r="G250" i="34" s="1"/>
  <c r="G249" i="34" s="1"/>
  <c r="F252" i="34"/>
  <c r="F251" i="34" s="1"/>
  <c r="F250" i="34" s="1"/>
  <c r="F249" i="34" s="1"/>
  <c r="I395" i="35" l="1"/>
  <c r="H395" i="35"/>
  <c r="G395" i="35"/>
  <c r="I393" i="35"/>
  <c r="H393" i="35"/>
  <c r="G393" i="35"/>
  <c r="I391" i="35"/>
  <c r="H391" i="35"/>
  <c r="G391" i="35"/>
  <c r="I389" i="35"/>
  <c r="H389" i="35"/>
  <c r="G389" i="35"/>
  <c r="I387" i="35"/>
  <c r="H387" i="35"/>
  <c r="G387" i="35"/>
  <c r="I385" i="35"/>
  <c r="H385" i="35"/>
  <c r="G385" i="35"/>
  <c r="I382" i="35"/>
  <c r="H382" i="35"/>
  <c r="I378" i="35"/>
  <c r="H378" i="35"/>
  <c r="G378" i="35"/>
  <c r="I376" i="35"/>
  <c r="H376" i="35"/>
  <c r="G376" i="35"/>
  <c r="G401" i="35"/>
  <c r="G400" i="35" s="1"/>
  <c r="G399" i="35" s="1"/>
  <c r="H401" i="35"/>
  <c r="I401" i="35"/>
  <c r="G403" i="35"/>
  <c r="H403" i="35"/>
  <c r="I403" i="35"/>
  <c r="G409" i="35"/>
  <c r="G416" i="35"/>
  <c r="H416" i="35"/>
  <c r="I416" i="35"/>
  <c r="G418" i="35"/>
  <c r="H418" i="35"/>
  <c r="I418" i="35"/>
  <c r="G420" i="35"/>
  <c r="H420" i="35"/>
  <c r="I420" i="35"/>
  <c r="G422" i="35"/>
  <c r="H422" i="35"/>
  <c r="I422" i="35"/>
  <c r="G424" i="35"/>
  <c r="H424" i="35"/>
  <c r="I424" i="35"/>
  <c r="H285" i="34"/>
  <c r="G285" i="34"/>
  <c r="F285" i="34"/>
  <c r="I326" i="36"/>
  <c r="J326" i="36"/>
  <c r="K326" i="36"/>
  <c r="H283" i="34"/>
  <c r="G283" i="34"/>
  <c r="F283" i="34"/>
  <c r="H281" i="34"/>
  <c r="G281" i="34"/>
  <c r="F281" i="34"/>
  <c r="H279" i="34"/>
  <c r="G279" i="34"/>
  <c r="F279" i="34"/>
  <c r="H275" i="34"/>
  <c r="G275" i="34"/>
  <c r="F275" i="34"/>
  <c r="H272" i="34"/>
  <c r="G272" i="34"/>
  <c r="H277" i="34"/>
  <c r="G277" i="34"/>
  <c r="F277" i="34"/>
  <c r="H268" i="34"/>
  <c r="G268" i="34"/>
  <c r="F268" i="34"/>
  <c r="H266" i="34"/>
  <c r="G266" i="34"/>
  <c r="F266" i="34"/>
  <c r="G241" i="35"/>
  <c r="K456" i="36"/>
  <c r="J456" i="36"/>
  <c r="I456" i="36"/>
  <c r="I235" i="35"/>
  <c r="H235" i="35"/>
  <c r="G235" i="35"/>
  <c r="I231" i="35"/>
  <c r="H231" i="35"/>
  <c r="G231" i="35"/>
  <c r="F105" i="34"/>
  <c r="H109" i="34"/>
  <c r="G109" i="34"/>
  <c r="F109" i="34"/>
  <c r="H105" i="34"/>
  <c r="G105" i="34"/>
  <c r="K463" i="36"/>
  <c r="J463" i="36"/>
  <c r="I463" i="36"/>
  <c r="I523" i="35"/>
  <c r="H523" i="35"/>
  <c r="G523" i="35"/>
  <c r="H504" i="34"/>
  <c r="G504" i="34"/>
  <c r="F504" i="34"/>
  <c r="I588" i="35"/>
  <c r="H588" i="35"/>
  <c r="G588" i="35"/>
  <c r="I585" i="35"/>
  <c r="H585" i="35"/>
  <c r="G585" i="35"/>
  <c r="H577" i="34"/>
  <c r="G577" i="34"/>
  <c r="F577" i="34"/>
  <c r="G415" i="35" l="1"/>
  <c r="G414" i="35" s="1"/>
  <c r="F271" i="34"/>
  <c r="F270" i="34" s="1"/>
  <c r="G271" i="34"/>
  <c r="G270" i="34" s="1"/>
  <c r="F265" i="34"/>
  <c r="F264" i="34" s="1"/>
  <c r="H271" i="34"/>
  <c r="H270" i="34" s="1"/>
  <c r="I415" i="35"/>
  <c r="I414" i="35" s="1"/>
  <c r="H415" i="35"/>
  <c r="H414" i="35" s="1"/>
  <c r="H400" i="35"/>
  <c r="H399" i="35" s="1"/>
  <c r="I375" i="35"/>
  <c r="I374" i="35" s="1"/>
  <c r="G381" i="35"/>
  <c r="G380" i="35" s="1"/>
  <c r="H381" i="35"/>
  <c r="H380" i="35" s="1"/>
  <c r="I400" i="35"/>
  <c r="I399" i="35" s="1"/>
  <c r="G375" i="35"/>
  <c r="G374" i="35" s="1"/>
  <c r="H375" i="35"/>
  <c r="H374" i="35" s="1"/>
  <c r="I381" i="35"/>
  <c r="I380" i="35" s="1"/>
  <c r="H265" i="34"/>
  <c r="H264" i="34" s="1"/>
  <c r="G265" i="34"/>
  <c r="G264" i="34" s="1"/>
  <c r="G584" i="35"/>
  <c r="G583" i="35" s="1"/>
  <c r="G582" i="35" s="1"/>
  <c r="H584" i="35"/>
  <c r="H583" i="35" s="1"/>
  <c r="H582" i="35" s="1"/>
  <c r="I584" i="35"/>
  <c r="I583" i="35" s="1"/>
  <c r="I582" i="35" s="1"/>
  <c r="I448" i="35"/>
  <c r="I447" i="35" s="1"/>
  <c r="I446" i="35" s="1"/>
  <c r="H448" i="35"/>
  <c r="H447" i="35" s="1"/>
  <c r="H446" i="35" s="1"/>
  <c r="G448" i="35"/>
  <c r="I442" i="35"/>
  <c r="I439" i="35" s="1"/>
  <c r="I438" i="35" s="1"/>
  <c r="H442" i="35"/>
  <c r="H439" i="35" s="1"/>
  <c r="H438" i="35" s="1"/>
  <c r="G442" i="35"/>
  <c r="G439" i="35" s="1"/>
  <c r="I433" i="35"/>
  <c r="I432" i="35" s="1"/>
  <c r="H433" i="35"/>
  <c r="H432" i="35" s="1"/>
  <c r="G432" i="35"/>
  <c r="H338" i="34"/>
  <c r="H337" i="34" s="1"/>
  <c r="H336" i="34" s="1"/>
  <c r="G338" i="34"/>
  <c r="G337" i="34" s="1"/>
  <c r="G336" i="34" s="1"/>
  <c r="F338" i="34"/>
  <c r="H332" i="34"/>
  <c r="H329" i="34" s="1"/>
  <c r="H328" i="34" s="1"/>
  <c r="G332" i="34"/>
  <c r="G329" i="34" s="1"/>
  <c r="G328" i="34" s="1"/>
  <c r="F332" i="34"/>
  <c r="F329" i="34" s="1"/>
  <c r="H324" i="34"/>
  <c r="H323" i="34" s="1"/>
  <c r="H322" i="34" s="1"/>
  <c r="G324" i="34"/>
  <c r="G323" i="34" s="1"/>
  <c r="G322" i="34" s="1"/>
  <c r="F324" i="34"/>
  <c r="K40" i="36"/>
  <c r="K39" i="36" s="1"/>
  <c r="K38" i="36" s="1"/>
  <c r="J40" i="36"/>
  <c r="J39" i="36" s="1"/>
  <c r="J38" i="36" s="1"/>
  <c r="I40" i="36"/>
  <c r="K34" i="36"/>
  <c r="K31" i="36" s="1"/>
  <c r="K30" i="36" s="1"/>
  <c r="J34" i="36"/>
  <c r="J31" i="36" s="1"/>
  <c r="J30" i="36" s="1"/>
  <c r="I34" i="36"/>
  <c r="I31" i="36" s="1"/>
  <c r="K26" i="36"/>
  <c r="K25" i="36" s="1"/>
  <c r="K24" i="36" s="1"/>
  <c r="J26" i="36"/>
  <c r="J25" i="36" s="1"/>
  <c r="J24" i="36" s="1"/>
  <c r="I26" i="36"/>
  <c r="G446" i="35" l="1"/>
  <c r="G447" i="35"/>
  <c r="F323" i="34"/>
  <c r="F322" i="34" s="1"/>
  <c r="F337" i="34"/>
  <c r="F336" i="34" s="1"/>
  <c r="I39" i="36"/>
  <c r="I38" i="36" s="1"/>
  <c r="I25" i="36"/>
  <c r="I24" i="36" s="1"/>
  <c r="I30" i="36"/>
  <c r="G438" i="35"/>
  <c r="F328" i="34"/>
  <c r="F263" i="34"/>
  <c r="F262" i="34" s="1"/>
  <c r="I373" i="35"/>
  <c r="I372" i="35" s="1"/>
  <c r="G398" i="35"/>
  <c r="G397" i="35" s="1"/>
  <c r="H373" i="35"/>
  <c r="H372" i="35" s="1"/>
  <c r="H398" i="35"/>
  <c r="H397" i="35" s="1"/>
  <c r="H263" i="34"/>
  <c r="H262" i="34" s="1"/>
  <c r="G263" i="34"/>
  <c r="G262" i="34" s="1"/>
  <c r="G373" i="35"/>
  <c r="G372" i="35" s="1"/>
  <c r="I398" i="35"/>
  <c r="I397" i="35" s="1"/>
  <c r="J23" i="36"/>
  <c r="K23" i="36"/>
  <c r="H321" i="34"/>
  <c r="G321" i="34"/>
  <c r="H431" i="35"/>
  <c r="I431" i="35"/>
  <c r="I343" i="35"/>
  <c r="I342" i="35" s="1"/>
  <c r="I341" i="35" s="1"/>
  <c r="H343" i="35"/>
  <c r="H342" i="35" s="1"/>
  <c r="H341" i="35" s="1"/>
  <c r="G343" i="35"/>
  <c r="G342" i="35" s="1"/>
  <c r="G341" i="35" s="1"/>
  <c r="I326" i="35"/>
  <c r="I323" i="35" s="1"/>
  <c r="I322" i="35" s="1"/>
  <c r="I321" i="35" s="1"/>
  <c r="H326" i="35"/>
  <c r="H323" i="35" s="1"/>
  <c r="H322" i="35" s="1"/>
  <c r="H321" i="35" s="1"/>
  <c r="G326" i="35"/>
  <c r="G324" i="35"/>
  <c r="K492" i="36"/>
  <c r="J492" i="36"/>
  <c r="I492" i="36"/>
  <c r="K490" i="36"/>
  <c r="J490" i="36"/>
  <c r="I339" i="35"/>
  <c r="H339" i="35"/>
  <c r="G339" i="35"/>
  <c r="I337" i="35"/>
  <c r="H337" i="35"/>
  <c r="G337" i="35"/>
  <c r="H229" i="34"/>
  <c r="G229" i="34"/>
  <c r="F229" i="34"/>
  <c r="H227" i="34"/>
  <c r="G227" i="34"/>
  <c r="F227" i="34"/>
  <c r="K485" i="36"/>
  <c r="J485" i="36"/>
  <c r="I485" i="36"/>
  <c r="G431" i="35" l="1"/>
  <c r="F321" i="34"/>
  <c r="I23" i="36"/>
  <c r="J489" i="36"/>
  <c r="K489" i="36"/>
  <c r="G336" i="35"/>
  <c r="G335" i="35" s="1"/>
  <c r="G334" i="35" s="1"/>
  <c r="G328" i="35" s="1"/>
  <c r="H336" i="35"/>
  <c r="H335" i="35" s="1"/>
  <c r="H334" i="35" s="1"/>
  <c r="G323" i="35"/>
  <c r="G322" i="35" s="1"/>
  <c r="G321" i="35" s="1"/>
  <c r="I336" i="35"/>
  <c r="I335" i="35" s="1"/>
  <c r="I334" i="35" s="1"/>
  <c r="H226" i="34"/>
  <c r="H225" i="34" s="1"/>
  <c r="G226" i="34"/>
  <c r="G225" i="34" s="1"/>
  <c r="F226" i="34"/>
  <c r="F225" i="34" s="1"/>
  <c r="I133" i="35"/>
  <c r="H133" i="35"/>
  <c r="G133" i="35"/>
  <c r="I131" i="35"/>
  <c r="H131" i="35"/>
  <c r="G131" i="35"/>
  <c r="I129" i="35"/>
  <c r="H129" i="35"/>
  <c r="G129" i="35"/>
  <c r="I80" i="35"/>
  <c r="H80" i="35"/>
  <c r="G80" i="35"/>
  <c r="H423" i="34"/>
  <c r="G423" i="34"/>
  <c r="F423" i="34"/>
  <c r="F420" i="34" s="1"/>
  <c r="F412" i="34" s="1"/>
  <c r="K92" i="36"/>
  <c r="J92" i="36"/>
  <c r="I92" i="36"/>
  <c r="I89" i="36" s="1"/>
  <c r="I81" i="36" s="1"/>
  <c r="I107" i="35"/>
  <c r="H107" i="35"/>
  <c r="G107" i="35"/>
  <c r="H450" i="34"/>
  <c r="G450" i="34"/>
  <c r="F450" i="34"/>
  <c r="I100" i="35"/>
  <c r="I99" i="35" s="1"/>
  <c r="H100" i="35"/>
  <c r="H99" i="35" s="1"/>
  <c r="G100" i="35"/>
  <c r="G99" i="35" s="1"/>
  <c r="H443" i="34"/>
  <c r="H442" i="34" s="1"/>
  <c r="G443" i="34"/>
  <c r="G442" i="34" s="1"/>
  <c r="F443" i="34"/>
  <c r="F442" i="34" s="1"/>
  <c r="I65" i="35"/>
  <c r="H65" i="35"/>
  <c r="G65" i="35"/>
  <c r="I109" i="35"/>
  <c r="H109" i="35"/>
  <c r="G109" i="35"/>
  <c r="H452" i="34"/>
  <c r="G452" i="34"/>
  <c r="F452" i="34"/>
  <c r="K134" i="36"/>
  <c r="J134" i="36"/>
  <c r="I134" i="36"/>
  <c r="I57" i="35"/>
  <c r="H57" i="35"/>
  <c r="G57" i="35"/>
  <c r="H400" i="34"/>
  <c r="G400" i="34"/>
  <c r="F400" i="34"/>
  <c r="K102" i="36"/>
  <c r="J102" i="36"/>
  <c r="I102" i="36"/>
  <c r="I92" i="35"/>
  <c r="H92" i="35"/>
  <c r="G92" i="35"/>
  <c r="H435" i="34"/>
  <c r="G435" i="34"/>
  <c r="F435" i="34"/>
  <c r="K100" i="36"/>
  <c r="J100" i="36"/>
  <c r="I100" i="36"/>
  <c r="K106" i="36"/>
  <c r="J106" i="36"/>
  <c r="I106" i="36"/>
  <c r="I96" i="35"/>
  <c r="H96" i="35"/>
  <c r="G96" i="35"/>
  <c r="H439" i="34"/>
  <c r="G439" i="34"/>
  <c r="F439" i="34"/>
  <c r="I127" i="35"/>
  <c r="H127" i="35"/>
  <c r="G127" i="35"/>
  <c r="I125" i="35"/>
  <c r="H125" i="35"/>
  <c r="G125" i="35"/>
  <c r="I121" i="35"/>
  <c r="I120" i="35" s="1"/>
  <c r="I119" i="35" s="1"/>
  <c r="H121" i="35"/>
  <c r="H120" i="35" s="1"/>
  <c r="H119" i="35" s="1"/>
  <c r="G121" i="35"/>
  <c r="G120" i="35" s="1"/>
  <c r="G119" i="35" s="1"/>
  <c r="H468" i="34"/>
  <c r="G468" i="34"/>
  <c r="F468" i="34"/>
  <c r="J89" i="36" l="1"/>
  <c r="J81" i="36" s="1"/>
  <c r="K89" i="36"/>
  <c r="K81" i="36" s="1"/>
  <c r="I77" i="35"/>
  <c r="I69" i="35" s="1"/>
  <c r="G77" i="35"/>
  <c r="G69" i="35" s="1"/>
  <c r="H77" i="35"/>
  <c r="H69" i="35" s="1"/>
  <c r="G420" i="34"/>
  <c r="G412" i="34" s="1"/>
  <c r="H420" i="34"/>
  <c r="H412" i="34" s="1"/>
  <c r="G124" i="35"/>
  <c r="G123" i="35" s="1"/>
  <c r="G118" i="35" s="1"/>
  <c r="I124" i="35"/>
  <c r="I123" i="35" s="1"/>
  <c r="I118" i="35" s="1"/>
  <c r="H124" i="35"/>
  <c r="H123" i="35" s="1"/>
  <c r="H118" i="35" s="1"/>
  <c r="I105" i="35"/>
  <c r="H105" i="35"/>
  <c r="G105" i="35"/>
  <c r="I103" i="35"/>
  <c r="H103" i="35"/>
  <c r="G103" i="35"/>
  <c r="H446" i="34"/>
  <c r="G446" i="34"/>
  <c r="F446" i="34"/>
  <c r="F448" i="34"/>
  <c r="H448" i="34"/>
  <c r="G448" i="34"/>
  <c r="K124" i="36"/>
  <c r="J124" i="36"/>
  <c r="I124" i="36"/>
  <c r="I90" i="35"/>
  <c r="H90" i="35"/>
  <c r="G90" i="35"/>
  <c r="I88" i="35"/>
  <c r="H88" i="35"/>
  <c r="G88" i="35"/>
  <c r="I86" i="35"/>
  <c r="H86" i="35"/>
  <c r="G86" i="35"/>
  <c r="H429" i="34"/>
  <c r="G429" i="34"/>
  <c r="F429" i="34"/>
  <c r="H431" i="34"/>
  <c r="G431" i="34"/>
  <c r="F431" i="34"/>
  <c r="H433" i="34"/>
  <c r="G433" i="34"/>
  <c r="F433" i="34"/>
  <c r="I55" i="35"/>
  <c r="H55" i="35"/>
  <c r="G55" i="35"/>
  <c r="I53" i="35"/>
  <c r="H53" i="35"/>
  <c r="G53" i="35"/>
  <c r="H398" i="34"/>
  <c r="G398" i="34"/>
  <c r="F398" i="34"/>
  <c r="H396" i="34"/>
  <c r="G396" i="34"/>
  <c r="F396" i="34"/>
  <c r="G551" i="35"/>
  <c r="G543" i="35" s="1"/>
  <c r="G542" i="35" s="1"/>
  <c r="I542" i="35"/>
  <c r="H542" i="35"/>
  <c r="F540" i="34"/>
  <c r="F532" i="34" s="1"/>
  <c r="F531" i="34" s="1"/>
  <c r="H531" i="34"/>
  <c r="G531" i="34"/>
  <c r="I212" i="36"/>
  <c r="I206" i="36" s="1"/>
  <c r="I205" i="36" s="1"/>
  <c r="F564" i="34"/>
  <c r="H568" i="34"/>
  <c r="G568" i="34"/>
  <c r="F568" i="34"/>
  <c r="I569" i="35"/>
  <c r="H569" i="35"/>
  <c r="G569" i="35"/>
  <c r="I567" i="35"/>
  <c r="H567" i="35"/>
  <c r="G567" i="35"/>
  <c r="I565" i="35"/>
  <c r="H565" i="35"/>
  <c r="G565" i="35"/>
  <c r="H558" i="34"/>
  <c r="G558" i="34"/>
  <c r="F558" i="34"/>
  <c r="I561" i="35"/>
  <c r="I560" i="35" s="1"/>
  <c r="H561" i="35"/>
  <c r="H560" i="35" s="1"/>
  <c r="G561" i="35"/>
  <c r="G560" i="35" s="1"/>
  <c r="H550" i="34"/>
  <c r="H549" i="34" s="1"/>
  <c r="G550" i="34"/>
  <c r="G549" i="34" s="1"/>
  <c r="F550" i="34"/>
  <c r="F549" i="34" s="1"/>
  <c r="I441" i="36"/>
  <c r="H510" i="34"/>
  <c r="G510" i="34"/>
  <c r="F510" i="34"/>
  <c r="I318" i="35"/>
  <c r="I317" i="35" s="1"/>
  <c r="I316" i="35" s="1"/>
  <c r="H318" i="35"/>
  <c r="H317" i="35" s="1"/>
  <c r="H316" i="35" s="1"/>
  <c r="G318" i="35"/>
  <c r="G317" i="35" s="1"/>
  <c r="G316" i="35" s="1"/>
  <c r="H314" i="34"/>
  <c r="G314" i="34"/>
  <c r="F314" i="34"/>
  <c r="H312" i="34"/>
  <c r="G312" i="34"/>
  <c r="F312" i="34"/>
  <c r="H310" i="34"/>
  <c r="G310" i="34"/>
  <c r="F310" i="34"/>
  <c r="H308" i="34"/>
  <c r="G308" i="34"/>
  <c r="F308" i="34"/>
  <c r="H306" i="34"/>
  <c r="G306" i="34"/>
  <c r="F306" i="34"/>
  <c r="H299" i="34"/>
  <c r="G299" i="34"/>
  <c r="F299" i="34"/>
  <c r="H291" i="34"/>
  <c r="G291" i="34"/>
  <c r="F291" i="34"/>
  <c r="H293" i="34"/>
  <c r="G293" i="34"/>
  <c r="F293" i="34"/>
  <c r="I466" i="35"/>
  <c r="I465" i="35" s="1"/>
  <c r="I464" i="35" s="1"/>
  <c r="H466" i="35"/>
  <c r="H465" i="35" s="1"/>
  <c r="H464" i="35" s="1"/>
  <c r="G466" i="35"/>
  <c r="G465" i="35" s="1"/>
  <c r="G464" i="35" s="1"/>
  <c r="H356" i="34"/>
  <c r="H355" i="34" s="1"/>
  <c r="H354" i="34" s="1"/>
  <c r="G356" i="34"/>
  <c r="G355" i="34" s="1"/>
  <c r="G354" i="34" s="1"/>
  <c r="F356" i="34"/>
  <c r="F355" i="34" s="1"/>
  <c r="K59" i="36"/>
  <c r="J59" i="36"/>
  <c r="I59" i="36"/>
  <c r="I482" i="35"/>
  <c r="H482" i="35"/>
  <c r="G482" i="35"/>
  <c r="I480" i="35"/>
  <c r="H480" i="35"/>
  <c r="G480" i="35"/>
  <c r="H372" i="34"/>
  <c r="G372" i="34"/>
  <c r="I369" i="35"/>
  <c r="H369" i="35"/>
  <c r="G369" i="35"/>
  <c r="I367" i="35"/>
  <c r="H367" i="35"/>
  <c r="G367" i="35"/>
  <c r="G85" i="35" l="1"/>
  <c r="F290" i="34"/>
  <c r="F289" i="34" s="1"/>
  <c r="F305" i="34"/>
  <c r="F304" i="34" s="1"/>
  <c r="F354" i="34"/>
  <c r="F428" i="34"/>
  <c r="F427" i="34" s="1"/>
  <c r="F395" i="34"/>
  <c r="F394" i="34" s="1"/>
  <c r="H305" i="34"/>
  <c r="H304" i="34" s="1"/>
  <c r="G305" i="34"/>
  <c r="G304" i="34" s="1"/>
  <c r="H52" i="35"/>
  <c r="H51" i="35" s="1"/>
  <c r="H85" i="35"/>
  <c r="G428" i="34"/>
  <c r="G52" i="35"/>
  <c r="G51" i="35" s="1"/>
  <c r="I52" i="35"/>
  <c r="I51" i="35" s="1"/>
  <c r="I85" i="35"/>
  <c r="G395" i="34"/>
  <c r="G394" i="34" s="1"/>
  <c r="H428" i="34"/>
  <c r="H427" i="34" s="1"/>
  <c r="H395" i="34"/>
  <c r="H394" i="34" s="1"/>
  <c r="G290" i="34"/>
  <c r="G289" i="34" s="1"/>
  <c r="H290" i="34"/>
  <c r="H289" i="34" s="1"/>
  <c r="G366" i="35"/>
  <c r="G365" i="35" s="1"/>
  <c r="G364" i="35" s="1"/>
  <c r="I366" i="35"/>
  <c r="I365" i="35" s="1"/>
  <c r="I364" i="35" s="1"/>
  <c r="H366" i="35"/>
  <c r="H365" i="35" s="1"/>
  <c r="H364" i="35" s="1"/>
  <c r="F138" i="34"/>
  <c r="F137" i="34" s="1"/>
  <c r="F136" i="34" s="1"/>
  <c r="I283" i="35"/>
  <c r="I282" i="35" s="1"/>
  <c r="I281" i="35" s="1"/>
  <c r="I280" i="35" s="1"/>
  <c r="H283" i="35"/>
  <c r="H282" i="35" s="1"/>
  <c r="H281" i="35" s="1"/>
  <c r="H280" i="35" s="1"/>
  <c r="G283" i="35"/>
  <c r="G282" i="35" s="1"/>
  <c r="G281" i="35" s="1"/>
  <c r="F288" i="34" l="1"/>
  <c r="F287" i="34" s="1"/>
  <c r="H288" i="34"/>
  <c r="H287" i="34" s="1"/>
  <c r="G288" i="34"/>
  <c r="G287" i="34" s="1"/>
  <c r="I314" i="35"/>
  <c r="I313" i="35" s="1"/>
  <c r="I312" i="35" s="1"/>
  <c r="H314" i="35"/>
  <c r="H313" i="35" s="1"/>
  <c r="H312" i="35" s="1"/>
  <c r="G314" i="35"/>
  <c r="G313" i="35" s="1"/>
  <c r="G312" i="35" s="1"/>
  <c r="H204" i="34"/>
  <c r="H203" i="34" s="1"/>
  <c r="H202" i="34" s="1"/>
  <c r="G204" i="34"/>
  <c r="G203" i="34" s="1"/>
  <c r="G202" i="34" s="1"/>
  <c r="F204" i="34"/>
  <c r="F203" i="34" s="1"/>
  <c r="F202" i="34" s="1"/>
  <c r="F243" i="34"/>
  <c r="F242" i="34" s="1"/>
  <c r="F241" i="34" s="1"/>
  <c r="F240" i="34" s="1"/>
  <c r="H242" i="34"/>
  <c r="H241" i="34" s="1"/>
  <c r="H240" i="34" s="1"/>
  <c r="G242" i="34"/>
  <c r="G241" i="34" s="1"/>
  <c r="G240" i="34" s="1"/>
  <c r="I352" i="35"/>
  <c r="I351" i="35" s="1"/>
  <c r="I350" i="35" s="1"/>
  <c r="I349" i="35" s="1"/>
  <c r="H352" i="35"/>
  <c r="H351" i="35" s="1"/>
  <c r="H350" i="35" s="1"/>
  <c r="H349" i="35" s="1"/>
  <c r="I310" i="35"/>
  <c r="H310" i="35"/>
  <c r="G310" i="35"/>
  <c r="I308" i="35"/>
  <c r="H308" i="35"/>
  <c r="G308" i="35"/>
  <c r="K49" i="36"/>
  <c r="J49" i="36"/>
  <c r="K51" i="36"/>
  <c r="J51" i="36"/>
  <c r="I49" i="36"/>
  <c r="I51" i="36"/>
  <c r="H608" i="34"/>
  <c r="H607" i="34" s="1"/>
  <c r="H606" i="34" s="1"/>
  <c r="H605" i="34" s="1"/>
  <c r="G608" i="34"/>
  <c r="G607" i="34" s="1"/>
  <c r="G606" i="34" s="1"/>
  <c r="G605" i="34" s="1"/>
  <c r="F608" i="34"/>
  <c r="F607" i="34" s="1"/>
  <c r="F606" i="34" s="1"/>
  <c r="F605" i="34" s="1"/>
  <c r="I614" i="35"/>
  <c r="I613" i="35" s="1"/>
  <c r="I612" i="35" s="1"/>
  <c r="I611" i="35" s="1"/>
  <c r="H614" i="35"/>
  <c r="H613" i="35" s="1"/>
  <c r="H612" i="35" s="1"/>
  <c r="H611" i="35" s="1"/>
  <c r="I307" i="35" l="1"/>
  <c r="I306" i="35" s="1"/>
  <c r="I305" i="35" s="1"/>
  <c r="I304" i="35" s="1"/>
  <c r="G307" i="35"/>
  <c r="G306" i="35" s="1"/>
  <c r="G305" i="35" s="1"/>
  <c r="G304" i="35" s="1"/>
  <c r="H307" i="35"/>
  <c r="H306" i="35" s="1"/>
  <c r="H305" i="35" s="1"/>
  <c r="H304" i="35" s="1"/>
  <c r="K259" i="36" l="1"/>
  <c r="I492" i="35" l="1"/>
  <c r="H492" i="35"/>
  <c r="G492" i="35"/>
  <c r="J259" i="36" l="1"/>
  <c r="I259" i="36"/>
  <c r="K299" i="36"/>
  <c r="J299" i="36"/>
  <c r="I299" i="36"/>
  <c r="F382" i="34" l="1"/>
  <c r="F388" i="34"/>
  <c r="I651" i="35"/>
  <c r="I650" i="35" s="1"/>
  <c r="H651" i="35"/>
  <c r="H650" i="35" s="1"/>
  <c r="G651" i="35"/>
  <c r="G650" i="35" s="1"/>
  <c r="H645" i="34"/>
  <c r="H644" i="34" s="1"/>
  <c r="G645" i="34"/>
  <c r="G644" i="34" s="1"/>
  <c r="F645" i="34"/>
  <c r="F644" i="34" s="1"/>
  <c r="H640" i="34"/>
  <c r="G640" i="34"/>
  <c r="F640" i="34"/>
  <c r="K388" i="36"/>
  <c r="J388" i="36"/>
  <c r="I388" i="36"/>
  <c r="K391" i="36"/>
  <c r="K390" i="36" s="1"/>
  <c r="J391" i="36"/>
  <c r="J390" i="36" s="1"/>
  <c r="I391" i="36"/>
  <c r="I390" i="36" s="1"/>
  <c r="I644" i="35" l="1"/>
  <c r="H644" i="35"/>
  <c r="G644" i="35"/>
  <c r="I627" i="35" l="1"/>
  <c r="I622" i="35" s="1"/>
  <c r="I621" i="35" s="1"/>
  <c r="H627" i="35"/>
  <c r="H622" i="35" s="1"/>
  <c r="H621" i="35" s="1"/>
  <c r="G627" i="35"/>
  <c r="G625" i="35"/>
  <c r="G623" i="35"/>
  <c r="F596" i="34"/>
  <c r="G596" i="34"/>
  <c r="H596" i="34"/>
  <c r="I637" i="35"/>
  <c r="I636" i="35" s="1"/>
  <c r="H637" i="35"/>
  <c r="H636" i="35" s="1"/>
  <c r="G637" i="35"/>
  <c r="G636" i="35" s="1"/>
  <c r="I634" i="35"/>
  <c r="H634" i="35"/>
  <c r="G634" i="35"/>
  <c r="I633" i="35"/>
  <c r="H633" i="35"/>
  <c r="G633" i="35"/>
  <c r="H631" i="34"/>
  <c r="H630" i="34" s="1"/>
  <c r="G631" i="34"/>
  <c r="G630" i="34" s="1"/>
  <c r="F631" i="34"/>
  <c r="F630" i="34" s="1"/>
  <c r="H628" i="34"/>
  <c r="G628" i="34"/>
  <c r="F628" i="34"/>
  <c r="K185" i="36"/>
  <c r="J185" i="36"/>
  <c r="I185" i="36"/>
  <c r="K182" i="36"/>
  <c r="J182" i="36"/>
  <c r="I182" i="36"/>
  <c r="I619" i="35"/>
  <c r="I618" i="35" s="1"/>
  <c r="I617" i="35" s="1"/>
  <c r="H619" i="35"/>
  <c r="H618" i="35" s="1"/>
  <c r="H617" i="35" s="1"/>
  <c r="G619" i="35"/>
  <c r="G618" i="35" s="1"/>
  <c r="G617" i="35" s="1"/>
  <c r="H613" i="34"/>
  <c r="H612" i="34" s="1"/>
  <c r="H611" i="34" s="1"/>
  <c r="G613" i="34"/>
  <c r="G612" i="34" s="1"/>
  <c r="G611" i="34" s="1"/>
  <c r="F613" i="34"/>
  <c r="F612" i="34" s="1"/>
  <c r="F611" i="34" s="1"/>
  <c r="K176" i="36"/>
  <c r="K175" i="36" s="1"/>
  <c r="K174" i="36" s="1"/>
  <c r="J176" i="36"/>
  <c r="J175" i="36" s="1"/>
  <c r="J174" i="36" s="1"/>
  <c r="I176" i="36"/>
  <c r="I175" i="36" s="1"/>
  <c r="I174" i="36" s="1"/>
  <c r="G622" i="35" l="1"/>
  <c r="G621" i="35" s="1"/>
  <c r="G616" i="35" s="1"/>
  <c r="H616" i="35"/>
  <c r="H610" i="35" s="1"/>
  <c r="I616" i="35"/>
  <c r="I610" i="35" s="1"/>
  <c r="I632" i="35"/>
  <c r="I631" i="35" s="1"/>
  <c r="I630" i="35" s="1"/>
  <c r="G632" i="35"/>
  <c r="G631" i="35" s="1"/>
  <c r="G630" i="35" s="1"/>
  <c r="H632" i="35"/>
  <c r="H631" i="35" s="1"/>
  <c r="H630" i="35" s="1"/>
  <c r="K459" i="36"/>
  <c r="H53" i="34"/>
  <c r="G53" i="34"/>
  <c r="I198" i="35"/>
  <c r="H198" i="35"/>
  <c r="I528" i="35"/>
  <c r="I527" i="35" s="1"/>
  <c r="I526" i="35" s="1"/>
  <c r="I525" i="35" s="1"/>
  <c r="H528" i="35"/>
  <c r="H527" i="35" s="1"/>
  <c r="H526" i="35" s="1"/>
  <c r="H525" i="35" s="1"/>
  <c r="G528" i="35"/>
  <c r="G527" i="35" s="1"/>
  <c r="G526" i="35" s="1"/>
  <c r="G525" i="35" s="1"/>
  <c r="G599" i="35"/>
  <c r="G598" i="35" s="1"/>
  <c r="G597" i="35" s="1"/>
  <c r="G596" i="35" s="1"/>
  <c r="G595" i="35" s="1"/>
  <c r="I599" i="35"/>
  <c r="I598" i="35" s="1"/>
  <c r="I597" i="35" s="1"/>
  <c r="I596" i="35" s="1"/>
  <c r="H599" i="35"/>
  <c r="H598" i="35" s="1"/>
  <c r="H597" i="35" s="1"/>
  <c r="H596" i="35" s="1"/>
  <c r="H588" i="34"/>
  <c r="H587" i="34" s="1"/>
  <c r="G588" i="34"/>
  <c r="G587" i="34" s="1"/>
  <c r="F588" i="34"/>
  <c r="F587" i="34" s="1"/>
  <c r="K302" i="36" l="1"/>
  <c r="K301" i="36" s="1"/>
  <c r="J302" i="36"/>
  <c r="J301" i="36" s="1"/>
  <c r="I302" i="36"/>
  <c r="I301" i="36" s="1"/>
  <c r="K297" i="36"/>
  <c r="J297" i="36"/>
  <c r="I297" i="36"/>
  <c r="K295" i="36"/>
  <c r="J295" i="36"/>
  <c r="I295" i="36"/>
  <c r="K293" i="36"/>
  <c r="J293" i="36"/>
  <c r="I293" i="36"/>
  <c r="K290" i="36"/>
  <c r="K289" i="36" s="1"/>
  <c r="J290" i="36"/>
  <c r="J289" i="36" s="1"/>
  <c r="I290" i="36"/>
  <c r="I289" i="36" s="1"/>
  <c r="K287" i="36"/>
  <c r="J287" i="36"/>
  <c r="I287" i="36"/>
  <c r="K285" i="36"/>
  <c r="J285" i="36"/>
  <c r="I285" i="36"/>
  <c r="K283" i="36"/>
  <c r="J283" i="36"/>
  <c r="I283" i="36"/>
  <c r="K281" i="36"/>
  <c r="J281" i="36"/>
  <c r="I281" i="36"/>
  <c r="K278" i="36"/>
  <c r="J278" i="36"/>
  <c r="I278" i="36"/>
  <c r="I292" i="36" l="1"/>
  <c r="I280" i="36"/>
  <c r="J292" i="36"/>
  <c r="K292" i="36"/>
  <c r="J280" i="36"/>
  <c r="K280" i="36"/>
  <c r="K276" i="36"/>
  <c r="J276" i="36"/>
  <c r="I276" i="36"/>
  <c r="K274" i="36"/>
  <c r="J274" i="36"/>
  <c r="I274" i="36"/>
  <c r="K272" i="36"/>
  <c r="J272" i="36"/>
  <c r="I272" i="36"/>
  <c r="K270" i="36"/>
  <c r="J270" i="36"/>
  <c r="I270" i="36"/>
  <c r="K268" i="36"/>
  <c r="J268" i="36"/>
  <c r="I268" i="36"/>
  <c r="K266" i="36"/>
  <c r="J266" i="36"/>
  <c r="I266" i="36"/>
  <c r="K258" i="36"/>
  <c r="J258" i="36"/>
  <c r="I258" i="36"/>
  <c r="K262" i="36"/>
  <c r="K261" i="36" s="1"/>
  <c r="J262" i="36"/>
  <c r="J261" i="36" s="1"/>
  <c r="I262" i="36"/>
  <c r="I261" i="36" s="1"/>
  <c r="K375" i="36"/>
  <c r="J375" i="36"/>
  <c r="I375" i="36"/>
  <c r="K373" i="36"/>
  <c r="J373" i="36"/>
  <c r="I373" i="36"/>
  <c r="K371" i="36"/>
  <c r="J371" i="36"/>
  <c r="I371" i="36"/>
  <c r="K369" i="36"/>
  <c r="J369" i="36"/>
  <c r="I369" i="36"/>
  <c r="K367" i="36"/>
  <c r="J367" i="36"/>
  <c r="I367" i="36"/>
  <c r="K365" i="36"/>
  <c r="J365" i="36"/>
  <c r="I365" i="36"/>
  <c r="K357" i="36"/>
  <c r="J357" i="36"/>
  <c r="K355" i="36"/>
  <c r="J355" i="36"/>
  <c r="I355" i="36"/>
  <c r="K353" i="36"/>
  <c r="J353" i="36"/>
  <c r="I353" i="36"/>
  <c r="K351" i="36"/>
  <c r="J351" i="36"/>
  <c r="I351" i="36"/>
  <c r="K345" i="36"/>
  <c r="J345" i="36"/>
  <c r="I345" i="36"/>
  <c r="K343" i="36"/>
  <c r="J343" i="36"/>
  <c r="I343" i="36"/>
  <c r="K193" i="36"/>
  <c r="K192" i="36" s="1"/>
  <c r="J193" i="36"/>
  <c r="J192" i="36" s="1"/>
  <c r="I193" i="36"/>
  <c r="I192" i="36" s="1"/>
  <c r="K190" i="36"/>
  <c r="J190" i="36"/>
  <c r="I190" i="36"/>
  <c r="K188" i="36"/>
  <c r="J188" i="36"/>
  <c r="I188" i="36"/>
  <c r="K180" i="36"/>
  <c r="J180" i="36"/>
  <c r="I180" i="36"/>
  <c r="I364" i="36" l="1"/>
  <c r="I342" i="36"/>
  <c r="I341" i="36" s="1"/>
  <c r="I179" i="36"/>
  <c r="I178" i="36" s="1"/>
  <c r="I173" i="36" s="1"/>
  <c r="I265" i="36"/>
  <c r="I264" i="36" s="1"/>
  <c r="I363" i="36"/>
  <c r="K342" i="36"/>
  <c r="K341" i="36" s="1"/>
  <c r="K179" i="36"/>
  <c r="K178" i="36" s="1"/>
  <c r="K173" i="36" s="1"/>
  <c r="K364" i="36"/>
  <c r="K363" i="36" s="1"/>
  <c r="J179" i="36"/>
  <c r="J178" i="36" s="1"/>
  <c r="J173" i="36" s="1"/>
  <c r="J342" i="36"/>
  <c r="J341" i="36" s="1"/>
  <c r="J364" i="36"/>
  <c r="J363" i="36" s="1"/>
  <c r="K257" i="36"/>
  <c r="J257" i="36"/>
  <c r="K265" i="36"/>
  <c r="K264" i="36" s="1"/>
  <c r="I257" i="36"/>
  <c r="J265" i="36"/>
  <c r="J264" i="36" s="1"/>
  <c r="K254" i="36"/>
  <c r="I254" i="36"/>
  <c r="J254" i="36"/>
  <c r="K250" i="36"/>
  <c r="J250" i="36"/>
  <c r="I250" i="36"/>
  <c r="K248" i="36"/>
  <c r="J248" i="36"/>
  <c r="I248" i="36"/>
  <c r="K246" i="36"/>
  <c r="J246" i="36"/>
  <c r="I246" i="36"/>
  <c r="K244" i="36"/>
  <c r="J244" i="36"/>
  <c r="I244" i="36"/>
  <c r="K242" i="36"/>
  <c r="J242" i="36"/>
  <c r="I242" i="36"/>
  <c r="K240" i="36"/>
  <c r="J240" i="36"/>
  <c r="I240" i="36"/>
  <c r="K238" i="36"/>
  <c r="J238" i="36"/>
  <c r="I238" i="36"/>
  <c r="K236" i="36"/>
  <c r="J236" i="36"/>
  <c r="I236" i="36"/>
  <c r="K233" i="36"/>
  <c r="K232" i="36" s="1"/>
  <c r="J233" i="36"/>
  <c r="J232" i="36" s="1"/>
  <c r="I233" i="36"/>
  <c r="I232" i="36" s="1"/>
  <c r="K230" i="36"/>
  <c r="J230" i="36"/>
  <c r="K227" i="36"/>
  <c r="J227" i="36"/>
  <c r="I230" i="36"/>
  <c r="I227" i="36"/>
  <c r="K224" i="36"/>
  <c r="J224" i="36"/>
  <c r="I224" i="36"/>
  <c r="K205" i="36"/>
  <c r="J205" i="36"/>
  <c r="K165" i="36"/>
  <c r="J165" i="36"/>
  <c r="I165" i="36"/>
  <c r="K156" i="36"/>
  <c r="J156" i="36"/>
  <c r="I156" i="36"/>
  <c r="K154" i="36"/>
  <c r="J154" i="36"/>
  <c r="I154" i="36"/>
  <c r="K152" i="36"/>
  <c r="J152" i="36"/>
  <c r="I152" i="36"/>
  <c r="K150" i="36"/>
  <c r="J150" i="36"/>
  <c r="I150" i="36"/>
  <c r="K148" i="36"/>
  <c r="J148" i="36"/>
  <c r="I148" i="36"/>
  <c r="K145" i="36"/>
  <c r="J145" i="36"/>
  <c r="I145" i="36"/>
  <c r="K143" i="36"/>
  <c r="J143" i="36"/>
  <c r="I143" i="36"/>
  <c r="K141" i="36"/>
  <c r="J141" i="36"/>
  <c r="I141" i="36"/>
  <c r="K139" i="36"/>
  <c r="J139" i="36"/>
  <c r="I139" i="36"/>
  <c r="K137" i="36"/>
  <c r="J137" i="36"/>
  <c r="I137" i="36"/>
  <c r="K128" i="36"/>
  <c r="J128" i="36"/>
  <c r="I128" i="36"/>
  <c r="K122" i="36"/>
  <c r="J122" i="36"/>
  <c r="I122" i="36"/>
  <c r="K120" i="36"/>
  <c r="J120" i="36"/>
  <c r="I120" i="36"/>
  <c r="K116" i="36"/>
  <c r="J116" i="36"/>
  <c r="I116" i="36"/>
  <c r="K114" i="36"/>
  <c r="J114" i="36"/>
  <c r="I114" i="36"/>
  <c r="K112" i="36"/>
  <c r="J112" i="36"/>
  <c r="I112" i="36"/>
  <c r="K110" i="36"/>
  <c r="J110" i="36"/>
  <c r="I110" i="36"/>
  <c r="K108" i="36"/>
  <c r="J108" i="36"/>
  <c r="I108" i="36"/>
  <c r="K98" i="36"/>
  <c r="J98" i="36"/>
  <c r="I98" i="36"/>
  <c r="I53" i="36"/>
  <c r="K76" i="36"/>
  <c r="J76" i="36"/>
  <c r="I76" i="36"/>
  <c r="K74" i="36"/>
  <c r="J74" i="36"/>
  <c r="I74" i="36"/>
  <c r="K72" i="36"/>
  <c r="J72" i="36"/>
  <c r="I72" i="36"/>
  <c r="K63" i="36"/>
  <c r="J63" i="36"/>
  <c r="I63" i="36"/>
  <c r="K57" i="36"/>
  <c r="J57" i="36"/>
  <c r="I57" i="36"/>
  <c r="K53" i="36"/>
  <c r="J53" i="36"/>
  <c r="K384" i="36"/>
  <c r="J384" i="36"/>
  <c r="I384" i="36"/>
  <c r="K386" i="36"/>
  <c r="J386" i="36"/>
  <c r="I386" i="36"/>
  <c r="K399" i="36"/>
  <c r="J399" i="36"/>
  <c r="I399" i="36"/>
  <c r="K401" i="36"/>
  <c r="J401" i="36"/>
  <c r="I401" i="36"/>
  <c r="K406" i="36"/>
  <c r="J406" i="36"/>
  <c r="I406" i="36"/>
  <c r="K408" i="36"/>
  <c r="J408" i="36"/>
  <c r="I408" i="36"/>
  <c r="K412" i="36"/>
  <c r="K411" i="36" s="1"/>
  <c r="K410" i="36" s="1"/>
  <c r="J412" i="36"/>
  <c r="J411" i="36" s="1"/>
  <c r="J410" i="36" s="1"/>
  <c r="I412" i="36"/>
  <c r="I411" i="36" s="1"/>
  <c r="I410" i="36" s="1"/>
  <c r="K432" i="36"/>
  <c r="J432" i="36"/>
  <c r="I432" i="36"/>
  <c r="K439" i="36"/>
  <c r="J439" i="36"/>
  <c r="I439" i="36"/>
  <c r="K474" i="36"/>
  <c r="J474" i="36"/>
  <c r="I474" i="36"/>
  <c r="K437" i="36"/>
  <c r="J437" i="36"/>
  <c r="I437" i="36"/>
  <c r="K430" i="36"/>
  <c r="J430" i="36"/>
  <c r="I430" i="36"/>
  <c r="K417" i="36"/>
  <c r="J417" i="36"/>
  <c r="I417" i="36"/>
  <c r="K331" i="36"/>
  <c r="J331" i="36"/>
  <c r="I331" i="36"/>
  <c r="K337" i="36"/>
  <c r="K336" i="36" s="1"/>
  <c r="K335" i="36" s="1"/>
  <c r="I337" i="36"/>
  <c r="I336" i="36" s="1"/>
  <c r="I335" i="36" s="1"/>
  <c r="J337" i="36"/>
  <c r="J336" i="36" s="1"/>
  <c r="J335" i="36" s="1"/>
  <c r="K333" i="36"/>
  <c r="J333" i="36"/>
  <c r="I333" i="36"/>
  <c r="J69" i="36" l="1"/>
  <c r="I68" i="36"/>
  <c r="K69" i="36"/>
  <c r="K68" i="36" s="1"/>
  <c r="I97" i="36"/>
  <c r="I96" i="36" s="1"/>
  <c r="J97" i="36"/>
  <c r="J96" i="36" s="1"/>
  <c r="K97" i="36"/>
  <c r="K96" i="36" s="1"/>
  <c r="J405" i="36"/>
  <c r="J404" i="36" s="1"/>
  <c r="J403" i="36" s="1"/>
  <c r="K223" i="36"/>
  <c r="I405" i="36"/>
  <c r="I404" i="36" s="1"/>
  <c r="I403" i="36" s="1"/>
  <c r="K405" i="36"/>
  <c r="K404" i="36" s="1"/>
  <c r="K403" i="36" s="1"/>
  <c r="I119" i="36"/>
  <c r="J223" i="36"/>
  <c r="I223" i="36"/>
  <c r="I235" i="36"/>
  <c r="I55" i="36"/>
  <c r="K56" i="36"/>
  <c r="K55" i="36" s="1"/>
  <c r="J235" i="36"/>
  <c r="J56" i="36"/>
  <c r="J55" i="36" s="1"/>
  <c r="K235" i="36"/>
  <c r="J68" i="36"/>
  <c r="I256" i="36"/>
  <c r="I398" i="36"/>
  <c r="I397" i="36" s="1"/>
  <c r="K383" i="36"/>
  <c r="K382" i="36" s="1"/>
  <c r="K256" i="36"/>
  <c r="I383" i="36"/>
  <c r="I382" i="36" s="1"/>
  <c r="J256" i="36"/>
  <c r="J383" i="36"/>
  <c r="J382" i="36" s="1"/>
  <c r="K340" i="36"/>
  <c r="I330" i="36"/>
  <c r="I329" i="36" s="1"/>
  <c r="I328" i="36" s="1"/>
  <c r="J398" i="36"/>
  <c r="J397" i="36" s="1"/>
  <c r="K119" i="36"/>
  <c r="J340" i="36"/>
  <c r="K398" i="36"/>
  <c r="K397" i="36" s="1"/>
  <c r="I147" i="36"/>
  <c r="I340" i="36"/>
  <c r="J119" i="36"/>
  <c r="K147" i="36"/>
  <c r="J147" i="36"/>
  <c r="J330" i="36"/>
  <c r="J329" i="36" s="1"/>
  <c r="J328" i="36" s="1"/>
  <c r="K330" i="36"/>
  <c r="K329" i="36" s="1"/>
  <c r="K328" i="36" s="1"/>
  <c r="K307" i="36"/>
  <c r="J307" i="36"/>
  <c r="I307" i="36"/>
  <c r="K309" i="36"/>
  <c r="J309" i="36"/>
  <c r="I309" i="36"/>
  <c r="K313" i="36"/>
  <c r="J313" i="36"/>
  <c r="I313" i="36"/>
  <c r="K315" i="36"/>
  <c r="J315" i="36"/>
  <c r="K318" i="36"/>
  <c r="J318" i="36"/>
  <c r="I318" i="36"/>
  <c r="K320" i="36"/>
  <c r="J320" i="36"/>
  <c r="I320" i="36"/>
  <c r="K322" i="36"/>
  <c r="J322" i="36"/>
  <c r="I322" i="36"/>
  <c r="K324" i="36"/>
  <c r="J324" i="36"/>
  <c r="I324" i="36"/>
  <c r="I222" i="36" l="1"/>
  <c r="I381" i="36"/>
  <c r="J381" i="36"/>
  <c r="K222" i="36"/>
  <c r="K195" i="36" s="1"/>
  <c r="J222" i="36"/>
  <c r="J195" i="36" s="1"/>
  <c r="K381" i="36"/>
  <c r="J306" i="36"/>
  <c r="J305" i="36" s="1"/>
  <c r="I306" i="36"/>
  <c r="I305" i="36" s="1"/>
  <c r="K306" i="36"/>
  <c r="K305" i="36" s="1"/>
  <c r="J312" i="36"/>
  <c r="J311" i="36" s="1"/>
  <c r="K312" i="36"/>
  <c r="K311" i="36" s="1"/>
  <c r="I312" i="36"/>
  <c r="I311" i="36" s="1"/>
  <c r="K169" i="36"/>
  <c r="J169" i="36"/>
  <c r="I169" i="36"/>
  <c r="K163" i="36"/>
  <c r="J163" i="36"/>
  <c r="I163" i="36"/>
  <c r="K159" i="36"/>
  <c r="J159" i="36"/>
  <c r="I159" i="36"/>
  <c r="K130" i="36"/>
  <c r="K127" i="36" s="1"/>
  <c r="J130" i="36"/>
  <c r="J127" i="36" s="1"/>
  <c r="I130" i="36"/>
  <c r="I127" i="36" s="1"/>
  <c r="I304" i="36" l="1"/>
  <c r="J158" i="36"/>
  <c r="J118" i="36" s="1"/>
  <c r="K158" i="36"/>
  <c r="K118" i="36" s="1"/>
  <c r="K304" i="36"/>
  <c r="J304" i="36"/>
  <c r="I118" i="36" l="1"/>
  <c r="I80" i="36" s="1"/>
  <c r="J80" i="36"/>
  <c r="K80" i="36"/>
  <c r="K47" i="36"/>
  <c r="J47" i="36"/>
  <c r="I47" i="36"/>
  <c r="I46" i="36" s="1"/>
  <c r="I45" i="36" s="1"/>
  <c r="I44" i="36" s="1"/>
  <c r="K46" i="36" l="1"/>
  <c r="K45" i="36" s="1"/>
  <c r="K44" i="36" s="1"/>
  <c r="J46" i="36"/>
  <c r="J45" i="36" s="1"/>
  <c r="J44" i="36" s="1"/>
  <c r="K470" i="36"/>
  <c r="K469" i="36" s="1"/>
  <c r="J470" i="36"/>
  <c r="J469" i="36" s="1"/>
  <c r="I470" i="36"/>
  <c r="K465" i="36"/>
  <c r="J465" i="36"/>
  <c r="I465" i="36"/>
  <c r="J459" i="36"/>
  <c r="I459" i="36"/>
  <c r="K453" i="36" l="1"/>
  <c r="J453" i="36"/>
  <c r="I453" i="36"/>
  <c r="K450" i="36"/>
  <c r="J450" i="36"/>
  <c r="I450" i="36"/>
  <c r="K447" i="36"/>
  <c r="J447" i="36"/>
  <c r="I447" i="36"/>
  <c r="K444" i="36"/>
  <c r="J444" i="36"/>
  <c r="I444" i="36"/>
  <c r="K441" i="36"/>
  <c r="J441" i="36"/>
  <c r="K424" i="36"/>
  <c r="J424" i="36"/>
  <c r="K419" i="36"/>
  <c r="K416" i="36" s="1"/>
  <c r="K415" i="36" s="1"/>
  <c r="J419" i="36"/>
  <c r="J416" i="36" s="1"/>
  <c r="J415" i="36" s="1"/>
  <c r="I419" i="36"/>
  <c r="I416" i="36" s="1"/>
  <c r="I415" i="36" s="1"/>
  <c r="I414" i="36" l="1"/>
  <c r="J423" i="36"/>
  <c r="J422" i="36" s="1"/>
  <c r="J414" i="36" s="1"/>
  <c r="K423" i="36"/>
  <c r="K422" i="36" s="1"/>
  <c r="K414" i="36" s="1"/>
  <c r="I646" i="35" l="1"/>
  <c r="H646" i="35"/>
  <c r="G646" i="35"/>
  <c r="G198" i="35" l="1"/>
  <c r="F53" i="34"/>
  <c r="I657" i="35" l="1"/>
  <c r="H657" i="35"/>
  <c r="G657" i="35"/>
  <c r="H651" i="34"/>
  <c r="G651" i="34"/>
  <c r="F651" i="34"/>
  <c r="F214" i="34" l="1"/>
  <c r="G297" i="35"/>
  <c r="G285" i="35" s="1"/>
  <c r="G280" i="35" s="1"/>
  <c r="D25" i="37" l="1"/>
  <c r="H139" i="34" l="1"/>
  <c r="H138" i="34" s="1"/>
  <c r="H137" i="34" s="1"/>
  <c r="H136" i="34" s="1"/>
  <c r="G139" i="34"/>
  <c r="G138" i="34" s="1"/>
  <c r="G137" i="34" s="1"/>
  <c r="G136" i="34" s="1"/>
  <c r="I455" i="35" l="1"/>
  <c r="I454" i="35" s="1"/>
  <c r="I453" i="35" s="1"/>
  <c r="I452" i="35" s="1"/>
  <c r="H455" i="35"/>
  <c r="H454" i="35" s="1"/>
  <c r="H453" i="35" s="1"/>
  <c r="H452" i="35" s="1"/>
  <c r="H345" i="34"/>
  <c r="H344" i="34" s="1"/>
  <c r="H343" i="34" s="1"/>
  <c r="H342" i="34" s="1"/>
  <c r="G345" i="34"/>
  <c r="G344" i="34" s="1"/>
  <c r="G343" i="34" s="1"/>
  <c r="G342" i="34" s="1"/>
  <c r="G455" i="35" l="1"/>
  <c r="F345" i="34"/>
  <c r="H259" i="34" l="1"/>
  <c r="G259" i="34"/>
  <c r="F259" i="34"/>
  <c r="G249" i="35" l="1"/>
  <c r="F617" i="34" l="1"/>
  <c r="F619" i="34"/>
  <c r="F115" i="34" l="1"/>
  <c r="I490" i="36" l="1"/>
  <c r="I489" i="36" s="1"/>
  <c r="F30" i="37" l="1"/>
  <c r="E30" i="37"/>
  <c r="D30" i="37"/>
  <c r="I63" i="35" l="1"/>
  <c r="H63" i="35"/>
  <c r="G63" i="35"/>
  <c r="I675" i="35"/>
  <c r="H675" i="35"/>
  <c r="G675" i="35"/>
  <c r="I687" i="35" l="1"/>
  <c r="H687" i="35"/>
  <c r="G687" i="35"/>
  <c r="G682" i="35" s="1"/>
  <c r="H574" i="34" l="1"/>
  <c r="G574" i="34"/>
  <c r="H500" i="34"/>
  <c r="G500" i="34"/>
  <c r="I513" i="35"/>
  <c r="I512" i="35" s="1"/>
  <c r="I511" i="35" s="1"/>
  <c r="I510" i="35" s="1"/>
  <c r="H513" i="35"/>
  <c r="H512" i="35" s="1"/>
  <c r="H511" i="35" s="1"/>
  <c r="H510" i="35" s="1"/>
  <c r="G513" i="35"/>
  <c r="G512" i="35" s="1"/>
  <c r="G511" i="35" s="1"/>
  <c r="G510" i="35" s="1"/>
  <c r="H494" i="34"/>
  <c r="H493" i="34" s="1"/>
  <c r="H492" i="34" s="1"/>
  <c r="H491" i="34" s="1"/>
  <c r="G494" i="34"/>
  <c r="G493" i="34" s="1"/>
  <c r="G492" i="34" s="1"/>
  <c r="G491" i="34" s="1"/>
  <c r="F494" i="34"/>
  <c r="F493" i="34" s="1"/>
  <c r="F492" i="34" s="1"/>
  <c r="F491" i="34" s="1"/>
  <c r="I573" i="35" l="1"/>
  <c r="H573" i="35"/>
  <c r="G573" i="35"/>
  <c r="I507" i="35"/>
  <c r="H507" i="35"/>
  <c r="G507" i="35"/>
  <c r="I655" i="35" l="1"/>
  <c r="I654" i="35" s="1"/>
  <c r="I653" i="35" s="1"/>
  <c r="H655" i="35"/>
  <c r="H654" i="35" s="1"/>
  <c r="H653" i="35" s="1"/>
  <c r="H649" i="34"/>
  <c r="H648" i="34" s="1"/>
  <c r="H647" i="34" s="1"/>
  <c r="G649" i="34"/>
  <c r="G648" i="34" s="1"/>
  <c r="G647" i="34" s="1"/>
  <c r="F649" i="34"/>
  <c r="F648" i="34" s="1"/>
  <c r="F647" i="34" s="1"/>
  <c r="H638" i="34"/>
  <c r="G638" i="34"/>
  <c r="F638" i="34"/>
  <c r="G353" i="35" l="1"/>
  <c r="G352" i="35" l="1"/>
  <c r="G351" i="35" s="1"/>
  <c r="G350" i="35" s="1"/>
  <c r="G349" i="35" s="1"/>
  <c r="H200" i="34" l="1"/>
  <c r="G200" i="34"/>
  <c r="H198" i="34"/>
  <c r="G198" i="34"/>
  <c r="F200" i="34"/>
  <c r="F198" i="34"/>
  <c r="G197" i="34" l="1"/>
  <c r="G196" i="34" s="1"/>
  <c r="H197" i="34"/>
  <c r="H196" i="34" s="1"/>
  <c r="F197" i="34"/>
  <c r="F196" i="34" s="1"/>
  <c r="I320" i="35"/>
  <c r="H320" i="35"/>
  <c r="H216" i="34"/>
  <c r="H213" i="34" s="1"/>
  <c r="G216" i="34"/>
  <c r="G213" i="34" s="1"/>
  <c r="F216" i="34"/>
  <c r="F213" i="34" s="1"/>
  <c r="F212" i="34" s="1"/>
  <c r="F211" i="34" s="1"/>
  <c r="G212" i="34" l="1"/>
  <c r="G211" i="34" s="1"/>
  <c r="G210" i="34" s="1"/>
  <c r="H212" i="34"/>
  <c r="H211" i="34" s="1"/>
  <c r="H210" i="34" s="1"/>
  <c r="G320" i="35"/>
  <c r="G303" i="35" s="1"/>
  <c r="F210" i="34"/>
  <c r="I192" i="35" l="1"/>
  <c r="H192" i="35"/>
  <c r="G192" i="35"/>
  <c r="H47" i="34"/>
  <c r="G47" i="34"/>
  <c r="F47" i="34"/>
  <c r="G655" i="35" l="1"/>
  <c r="G654" i="35" s="1"/>
  <c r="G653" i="35" s="1"/>
  <c r="F574" i="34" l="1"/>
  <c r="G484" i="35" l="1"/>
  <c r="G479" i="35" s="1"/>
  <c r="G478" i="35" s="1"/>
  <c r="F374" i="34"/>
  <c r="F372" i="34" l="1"/>
  <c r="G459" i="35"/>
  <c r="F349" i="34"/>
  <c r="G453" i="35" l="1"/>
  <c r="G452" i="35" s="1"/>
  <c r="F343" i="34"/>
  <c r="F342" i="34" s="1"/>
  <c r="F54" i="37"/>
  <c r="E54" i="37"/>
  <c r="F25" i="37" l="1"/>
  <c r="E25" i="37"/>
  <c r="D17" i="37"/>
  <c r="I581" i="35" l="1"/>
  <c r="G573" i="34"/>
  <c r="G572" i="34" s="1"/>
  <c r="G571" i="34" s="1"/>
  <c r="G570" i="34" s="1"/>
  <c r="H573" i="34"/>
  <c r="H572" i="34" s="1"/>
  <c r="H571" i="34" s="1"/>
  <c r="H570" i="34" s="1"/>
  <c r="H581" i="35"/>
  <c r="G581" i="35"/>
  <c r="F573" i="34"/>
  <c r="F572" i="34" s="1"/>
  <c r="F571" i="34" s="1"/>
  <c r="F570" i="34" s="1"/>
  <c r="I571" i="35" l="1"/>
  <c r="H571" i="35"/>
  <c r="G571" i="35"/>
  <c r="H483" i="34"/>
  <c r="G483" i="34"/>
  <c r="F483" i="34"/>
  <c r="I207" i="35"/>
  <c r="H207" i="35"/>
  <c r="G207" i="35"/>
  <c r="H25" i="34"/>
  <c r="G25" i="34"/>
  <c r="F25" i="34"/>
  <c r="H23" i="34"/>
  <c r="G23" i="34"/>
  <c r="F23" i="34"/>
  <c r="I176" i="35"/>
  <c r="H176" i="35"/>
  <c r="I178" i="35"/>
  <c r="H178" i="35"/>
  <c r="G178" i="35"/>
  <c r="F22" i="34" l="1"/>
  <c r="F21" i="34" s="1"/>
  <c r="F20" i="34" s="1"/>
  <c r="H175" i="35"/>
  <c r="H174" i="35" s="1"/>
  <c r="H173" i="35" s="1"/>
  <c r="H172" i="35" s="1"/>
  <c r="I175" i="35"/>
  <c r="I174" i="35" s="1"/>
  <c r="I173" i="35" s="1"/>
  <c r="I172" i="35" s="1"/>
  <c r="H22" i="34"/>
  <c r="H21" i="34" s="1"/>
  <c r="H20" i="34" s="1"/>
  <c r="G22" i="34"/>
  <c r="G21" i="34" s="1"/>
  <c r="G20" i="34" s="1"/>
  <c r="G176" i="35"/>
  <c r="G175" i="35" l="1"/>
  <c r="G174" i="35" s="1"/>
  <c r="G173" i="35" s="1"/>
  <c r="G172" i="35" s="1"/>
  <c r="I671" i="35"/>
  <c r="H671" i="35"/>
  <c r="G671" i="35"/>
  <c r="H86" i="34"/>
  <c r="G86" i="34"/>
  <c r="F86" i="34"/>
  <c r="H90" i="34"/>
  <c r="G90" i="34"/>
  <c r="F90" i="34"/>
  <c r="F85" i="34" l="1"/>
  <c r="H85" i="34"/>
  <c r="I670" i="35"/>
  <c r="I669" i="35" s="1"/>
  <c r="I668" i="35" s="1"/>
  <c r="I667" i="35" s="1"/>
  <c r="G85" i="34"/>
  <c r="G670" i="35"/>
  <c r="G669" i="35" s="1"/>
  <c r="G668" i="35" s="1"/>
  <c r="G667" i="35" s="1"/>
  <c r="H670" i="35"/>
  <c r="H669" i="35" s="1"/>
  <c r="H668" i="35" s="1"/>
  <c r="H667" i="35" s="1"/>
  <c r="I168" i="35"/>
  <c r="H168" i="35"/>
  <c r="G168" i="35"/>
  <c r="H627" i="34" l="1"/>
  <c r="H626" i="34" s="1"/>
  <c r="H625" i="34" s="1"/>
  <c r="H624" i="34" s="1"/>
  <c r="G627" i="34"/>
  <c r="G626" i="34" s="1"/>
  <c r="G625" i="34" s="1"/>
  <c r="G624" i="34" s="1"/>
  <c r="F627" i="34"/>
  <c r="F626" i="34" s="1"/>
  <c r="F625" i="34" s="1"/>
  <c r="F624" i="34" s="1"/>
  <c r="I256" i="35" l="1"/>
  <c r="I255" i="35" s="1"/>
  <c r="H256" i="35"/>
  <c r="H255" i="35" s="1"/>
  <c r="G256" i="35"/>
  <c r="G255" i="35" s="1"/>
  <c r="G254" i="35" s="1"/>
  <c r="G253" i="35" s="1"/>
  <c r="H132" i="34"/>
  <c r="G132" i="34"/>
  <c r="F132" i="34"/>
  <c r="F131" i="34" s="1"/>
  <c r="F130" i="34" s="1"/>
  <c r="I113" i="35"/>
  <c r="H113" i="35"/>
  <c r="G113" i="35"/>
  <c r="H456" i="34"/>
  <c r="G456" i="34"/>
  <c r="F456" i="34"/>
  <c r="H131" i="34" l="1"/>
  <c r="H130" i="34" s="1"/>
  <c r="H129" i="34" s="1"/>
  <c r="H128" i="34" s="1"/>
  <c r="H127" i="34" s="1"/>
  <c r="G131" i="34"/>
  <c r="G130" i="34" s="1"/>
  <c r="G129" i="34" s="1"/>
  <c r="G128" i="34" s="1"/>
  <c r="G127" i="34" s="1"/>
  <c r="H254" i="35"/>
  <c r="H253" i="35" s="1"/>
  <c r="H252" i="35" s="1"/>
  <c r="H251" i="35" s="1"/>
  <c r="I254" i="35"/>
  <c r="I253" i="35" s="1"/>
  <c r="I252" i="35" s="1"/>
  <c r="I251" i="35" s="1"/>
  <c r="F129" i="34"/>
  <c r="F128" i="34" s="1"/>
  <c r="G252" i="35"/>
  <c r="G251" i="35" l="1"/>
  <c r="F127" i="34"/>
  <c r="I484" i="35"/>
  <c r="I479" i="35" s="1"/>
  <c r="I478" i="35" s="1"/>
  <c r="H484" i="35"/>
  <c r="H479" i="35" s="1"/>
  <c r="H478" i="35" s="1"/>
  <c r="H374" i="34"/>
  <c r="G374" i="34"/>
  <c r="I249" i="35" l="1"/>
  <c r="I248" i="35" s="1"/>
  <c r="H249" i="35"/>
  <c r="H248" i="35" s="1"/>
  <c r="G248" i="35"/>
  <c r="I237" i="35" l="1"/>
  <c r="I230" i="35" s="1"/>
  <c r="I229" i="35" s="1"/>
  <c r="I228" i="35" s="1"/>
  <c r="I222" i="35" s="1"/>
  <c r="H237" i="35"/>
  <c r="H230" i="35" s="1"/>
  <c r="H229" i="35" s="1"/>
  <c r="H228" i="35" s="1"/>
  <c r="H222" i="35" s="1"/>
  <c r="G237" i="35"/>
  <c r="G230" i="35" s="1"/>
  <c r="H111" i="34"/>
  <c r="G111" i="34"/>
  <c r="F111" i="34"/>
  <c r="G228" i="35" l="1"/>
  <c r="G222" i="35" s="1"/>
  <c r="H104" i="34"/>
  <c r="H103" i="34" s="1"/>
  <c r="H102" i="34" s="1"/>
  <c r="G104" i="34"/>
  <c r="G103" i="34" s="1"/>
  <c r="G102" i="34" s="1"/>
  <c r="F102" i="34"/>
  <c r="H370" i="34"/>
  <c r="H369" i="34" s="1"/>
  <c r="H368" i="34" s="1"/>
  <c r="G370" i="34"/>
  <c r="G369" i="34" s="1"/>
  <c r="G368" i="34" s="1"/>
  <c r="F370" i="34"/>
  <c r="F369" i="34" l="1"/>
  <c r="F368" i="34" s="1"/>
  <c r="F367" i="34" s="1"/>
  <c r="F320" i="34" s="1"/>
  <c r="H367" i="34"/>
  <c r="H320" i="34" s="1"/>
  <c r="G367" i="34"/>
  <c r="G320" i="34" s="1"/>
  <c r="G477" i="35"/>
  <c r="H477" i="35"/>
  <c r="I477" i="35"/>
  <c r="G430" i="35" l="1"/>
  <c r="G371" i="35" s="1"/>
  <c r="I430" i="35"/>
  <c r="I371" i="35" s="1"/>
  <c r="H430" i="35"/>
  <c r="H371" i="35" s="1"/>
  <c r="G261" i="34"/>
  <c r="H261" i="34"/>
  <c r="F261" i="34"/>
  <c r="F58" i="37" l="1"/>
  <c r="F51" i="37"/>
  <c r="E51" i="37"/>
  <c r="D51" i="37"/>
  <c r="F48" i="37"/>
  <c r="E48" i="37"/>
  <c r="D48" i="37"/>
  <c r="F42" i="37"/>
  <c r="E42" i="37"/>
  <c r="D42" i="37"/>
  <c r="F40" i="37"/>
  <c r="E40" i="37"/>
  <c r="D40" i="37"/>
  <c r="F27" i="37"/>
  <c r="E27" i="37"/>
  <c r="D27" i="37"/>
  <c r="F17" i="37"/>
  <c r="E17" i="37"/>
  <c r="F61" i="37" l="1"/>
  <c r="F63" i="37" s="1"/>
  <c r="D61" i="37"/>
  <c r="E61" i="37"/>
  <c r="E63" i="37" s="1"/>
  <c r="F562" i="34" l="1"/>
  <c r="I519" i="35"/>
  <c r="H519" i="35"/>
  <c r="G519" i="35"/>
  <c r="F500" i="34"/>
  <c r="H518" i="35" l="1"/>
  <c r="I518" i="35"/>
  <c r="F472" i="34" l="1"/>
  <c r="F406" i="34"/>
  <c r="F408" i="34"/>
  <c r="I32" i="35" l="1"/>
  <c r="I29" i="35" s="1"/>
  <c r="H32" i="35"/>
  <c r="H29" i="35" s="1"/>
  <c r="G32" i="35"/>
  <c r="G29" i="35" s="1"/>
  <c r="I648" i="35" l="1"/>
  <c r="I643" i="35" s="1"/>
  <c r="I642" i="35" s="1"/>
  <c r="I641" i="35" s="1"/>
  <c r="H648" i="35"/>
  <c r="H643" i="35" s="1"/>
  <c r="H642" i="35" s="1"/>
  <c r="H641" i="35" s="1"/>
  <c r="G648" i="35"/>
  <c r="G643" i="35" s="1"/>
  <c r="G642" i="35" s="1"/>
  <c r="G641" i="35" s="1"/>
  <c r="H642" i="34"/>
  <c r="H637" i="34" s="1"/>
  <c r="H636" i="34" s="1"/>
  <c r="H635" i="34" s="1"/>
  <c r="G642" i="34"/>
  <c r="G637" i="34" s="1"/>
  <c r="G636" i="34" s="1"/>
  <c r="G635" i="34" s="1"/>
  <c r="F642" i="34"/>
  <c r="F637" i="34" s="1"/>
  <c r="F636" i="34" s="1"/>
  <c r="F635" i="34" s="1"/>
  <c r="I212" i="35" l="1"/>
  <c r="I211" i="35" s="1"/>
  <c r="H212" i="35"/>
  <c r="H211" i="35" s="1"/>
  <c r="G212" i="35"/>
  <c r="G211" i="35" s="1"/>
  <c r="H67" i="34"/>
  <c r="H66" i="34" s="1"/>
  <c r="G67" i="34"/>
  <c r="G66" i="34" s="1"/>
  <c r="F67" i="34"/>
  <c r="F66" i="34" s="1"/>
  <c r="K496" i="36" l="1"/>
  <c r="K487" i="36"/>
  <c r="K484" i="36" s="1"/>
  <c r="K483" i="36" s="1"/>
  <c r="I693" i="35"/>
  <c r="I692" i="35" s="1"/>
  <c r="I691" i="35" s="1"/>
  <c r="I683" i="35"/>
  <c r="I607" i="35"/>
  <c r="I606" i="35" s="1"/>
  <c r="I593" i="35"/>
  <c r="I592" i="35" s="1"/>
  <c r="I591" i="35" s="1"/>
  <c r="I575" i="35"/>
  <c r="I564" i="35" s="1"/>
  <c r="I559" i="35" s="1"/>
  <c r="I532" i="35" s="1"/>
  <c r="I509" i="35"/>
  <c r="I505" i="35"/>
  <c r="I504" i="35" s="1"/>
  <c r="I503" i="35" s="1"/>
  <c r="I502" i="35" s="1"/>
  <c r="I498" i="35"/>
  <c r="I497" i="35" s="1"/>
  <c r="I496" i="35" s="1"/>
  <c r="I494" i="35"/>
  <c r="I491" i="35" s="1"/>
  <c r="I490" i="35" s="1"/>
  <c r="I277" i="35"/>
  <c r="I220" i="35"/>
  <c r="I219" i="35" s="1"/>
  <c r="I218" i="35" s="1"/>
  <c r="I216" i="35"/>
  <c r="I215" i="35" s="1"/>
  <c r="I214" i="35" s="1"/>
  <c r="I204" i="35"/>
  <c r="I201" i="35"/>
  <c r="I195" i="35"/>
  <c r="I186" i="35"/>
  <c r="I164" i="35"/>
  <c r="I158" i="35"/>
  <c r="I156" i="35" s="1"/>
  <c r="I155" i="35" s="1"/>
  <c r="I154" i="35" s="1"/>
  <c r="I153" i="35" s="1"/>
  <c r="I149" i="35"/>
  <c r="I145" i="35"/>
  <c r="I139" i="35"/>
  <c r="I138" i="35" s="1"/>
  <c r="I137" i="35" s="1"/>
  <c r="I111" i="35"/>
  <c r="I102" i="35" s="1"/>
  <c r="I98" i="35" s="1"/>
  <c r="I84" i="35"/>
  <c r="I61" i="35"/>
  <c r="I46" i="35"/>
  <c r="I39" i="35"/>
  <c r="I36" i="35" s="1"/>
  <c r="I35" i="35" s="1"/>
  <c r="I34" i="35" s="1"/>
  <c r="I25" i="35"/>
  <c r="I24" i="35" s="1"/>
  <c r="I23" i="35" s="1"/>
  <c r="I22" i="35" s="1"/>
  <c r="H621" i="34"/>
  <c r="H616" i="34" s="1"/>
  <c r="H615" i="34" s="1"/>
  <c r="H610" i="34" s="1"/>
  <c r="H603" i="34"/>
  <c r="H601" i="34" s="1"/>
  <c r="H600" i="34" s="1"/>
  <c r="H595" i="34"/>
  <c r="H586" i="34"/>
  <c r="H585" i="34" s="1"/>
  <c r="H582" i="34"/>
  <c r="H581" i="34" s="1"/>
  <c r="H580" i="34" s="1"/>
  <c r="H564" i="34"/>
  <c r="H562" i="34"/>
  <c r="H560" i="34"/>
  <c r="H556" i="34"/>
  <c r="H554" i="34"/>
  <c r="H517" i="34"/>
  <c r="H516" i="34" s="1"/>
  <c r="H515" i="34" s="1"/>
  <c r="H514" i="34" s="1"/>
  <c r="H506" i="34"/>
  <c r="H499" i="34" s="1"/>
  <c r="H498" i="34" s="1"/>
  <c r="H489" i="34"/>
  <c r="H488" i="34" s="1"/>
  <c r="H481" i="34"/>
  <c r="H476" i="34"/>
  <c r="H474" i="34"/>
  <c r="H472" i="34"/>
  <c r="H470" i="34"/>
  <c r="H464" i="34"/>
  <c r="H463" i="34" s="1"/>
  <c r="H462" i="34" s="1"/>
  <c r="H454" i="34"/>
  <c r="H445" i="34" s="1"/>
  <c r="H441" i="34" s="1"/>
  <c r="H411" i="34" s="1"/>
  <c r="H408" i="34"/>
  <c r="H406" i="34"/>
  <c r="H404" i="34"/>
  <c r="H388" i="34"/>
  <c r="H387" i="34" s="1"/>
  <c r="H386" i="34" s="1"/>
  <c r="H384" i="34"/>
  <c r="H382" i="34"/>
  <c r="H257" i="34"/>
  <c r="H256" i="34" s="1"/>
  <c r="H255" i="34" s="1"/>
  <c r="H254" i="34" s="1"/>
  <c r="H239" i="34" s="1"/>
  <c r="H233" i="34"/>
  <c r="H232" i="34" s="1"/>
  <c r="H231" i="34" s="1"/>
  <c r="H224" i="34" s="1"/>
  <c r="H208" i="34"/>
  <c r="H207" i="34" s="1"/>
  <c r="H206" i="34" s="1"/>
  <c r="H195" i="34" s="1"/>
  <c r="H194" i="34" s="1"/>
  <c r="H192" i="34"/>
  <c r="H191" i="34" s="1"/>
  <c r="H163" i="34"/>
  <c r="H162" i="34" s="1"/>
  <c r="H161" i="34" s="1"/>
  <c r="H156" i="34" s="1"/>
  <c r="H153" i="34"/>
  <c r="H152" i="34" s="1"/>
  <c r="H135" i="34" s="1"/>
  <c r="H125" i="34"/>
  <c r="H123" i="34"/>
  <c r="H94" i="34"/>
  <c r="H93" i="34" s="1"/>
  <c r="H92" i="34" s="1"/>
  <c r="H81" i="34"/>
  <c r="H77" i="34"/>
  <c r="H71" i="34"/>
  <c r="H70" i="34" s="1"/>
  <c r="H69" i="34" s="1"/>
  <c r="H62" i="34"/>
  <c r="H59" i="34"/>
  <c r="H56" i="34"/>
  <c r="H50" i="34"/>
  <c r="H41" i="34"/>
  <c r="H35" i="34"/>
  <c r="H31" i="34"/>
  <c r="H467" i="34" l="1"/>
  <c r="H466" i="34" s="1"/>
  <c r="H461" i="34" s="1"/>
  <c r="I68" i="35"/>
  <c r="K494" i="36"/>
  <c r="K482" i="36" s="1"/>
  <c r="K502" i="36" s="1"/>
  <c r="K495" i="36"/>
  <c r="H599" i="34"/>
  <c r="H553" i="34"/>
  <c r="H548" i="34" s="1"/>
  <c r="H521" i="34" s="1"/>
  <c r="H403" i="34"/>
  <c r="H402" i="34" s="1"/>
  <c r="H393" i="34" s="1"/>
  <c r="I60" i="35"/>
  <c r="I59" i="35" s="1"/>
  <c r="I50" i="35" s="1"/>
  <c r="H40" i="34"/>
  <c r="H39" i="34" s="1"/>
  <c r="H38" i="34" s="1"/>
  <c r="H76" i="34"/>
  <c r="H75" i="34" s="1"/>
  <c r="H74" i="34" s="1"/>
  <c r="I489" i="35"/>
  <c r="I488" i="35" s="1"/>
  <c r="I487" i="35" s="1"/>
  <c r="H381" i="34"/>
  <c r="H380" i="34" s="1"/>
  <c r="H379" i="34" s="1"/>
  <c r="H378" i="34" s="1"/>
  <c r="H377" i="34" s="1"/>
  <c r="I44" i="35"/>
  <c r="I43" i="35" s="1"/>
  <c r="I42" i="35" s="1"/>
  <c r="I41" i="35" s="1"/>
  <c r="I45" i="35"/>
  <c r="I605" i="35"/>
  <c r="I604" i="35" s="1"/>
  <c r="I603" i="35" s="1"/>
  <c r="I602" i="35" s="1"/>
  <c r="H594" i="34"/>
  <c r="H593" i="34" s="1"/>
  <c r="H592" i="34" s="1"/>
  <c r="I595" i="35"/>
  <c r="I590" i="35" s="1"/>
  <c r="H584" i="34"/>
  <c r="H579" i="34" s="1"/>
  <c r="I185" i="35"/>
  <c r="I184" i="35" s="1"/>
  <c r="I183" i="35" s="1"/>
  <c r="I182" i="35" s="1"/>
  <c r="I279" i="35"/>
  <c r="I276" i="35"/>
  <c r="I259" i="35" s="1"/>
  <c r="I682" i="35"/>
  <c r="I681" i="35" s="1"/>
  <c r="I680" i="35" s="1"/>
  <c r="I679" i="35" s="1"/>
  <c r="I678" i="35" s="1"/>
  <c r="I677" i="35" s="1"/>
  <c r="I21" i="35"/>
  <c r="I20" i="35" s="1"/>
  <c r="I144" i="35"/>
  <c r="I143" i="35" s="1"/>
  <c r="I328" i="35"/>
  <c r="I517" i="35"/>
  <c r="I516" i="35" s="1"/>
  <c r="I515" i="35" s="1"/>
  <c r="H218" i="34"/>
  <c r="H480" i="34"/>
  <c r="H479" i="34" s="1"/>
  <c r="H478" i="34" s="1"/>
  <c r="H487" i="34"/>
  <c r="H486" i="34" s="1"/>
  <c r="H485" i="34" s="1"/>
  <c r="H602" i="34"/>
  <c r="I501" i="35"/>
  <c r="I163" i="35"/>
  <c r="I162" i="35" s="1"/>
  <c r="I161" i="35" s="1"/>
  <c r="I136" i="35"/>
  <c r="I135" i="35" s="1"/>
  <c r="I38" i="35"/>
  <c r="I37" i="35" s="1"/>
  <c r="I157" i="35"/>
  <c r="H19" i="34"/>
  <c r="H189" i="34"/>
  <c r="H188" i="34" s="1"/>
  <c r="H190" i="34"/>
  <c r="H30" i="34"/>
  <c r="H29" i="34" s="1"/>
  <c r="H122" i="34"/>
  <c r="H96" i="34" s="1"/>
  <c r="H37" i="34" l="1"/>
  <c r="H591" i="34"/>
  <c r="I67" i="35"/>
  <c r="I117" i="35"/>
  <c r="H460" i="34"/>
  <c r="I640" i="35"/>
  <c r="I639" i="35" s="1"/>
  <c r="H634" i="34"/>
  <c r="H633" i="34" s="1"/>
  <c r="I303" i="35"/>
  <c r="H187" i="34"/>
  <c r="H497" i="34"/>
  <c r="K665" i="34" s="1"/>
  <c r="I142" i="35"/>
  <c r="I141" i="35" s="1"/>
  <c r="H73" i="34"/>
  <c r="I171" i="35"/>
  <c r="H520" i="34"/>
  <c r="H519" i="34" s="1"/>
  <c r="I49" i="35"/>
  <c r="I531" i="35"/>
  <c r="I530" i="35" s="1"/>
  <c r="H392" i="34"/>
  <c r="I500" i="35"/>
  <c r="I160" i="35"/>
  <c r="I258" i="35"/>
  <c r="H496" i="34" l="1"/>
  <c r="H410" i="34"/>
  <c r="H18" i="34"/>
  <c r="I170" i="35"/>
  <c r="I48" i="35"/>
  <c r="I19" i="35" s="1"/>
  <c r="H155" i="34"/>
  <c r="H134" i="34" s="1"/>
  <c r="H391" i="34" l="1"/>
  <c r="H661" i="34" s="1"/>
  <c r="H663" i="34" s="1"/>
  <c r="I695" i="35"/>
  <c r="I697" i="35" s="1"/>
  <c r="G123" i="34" l="1"/>
  <c r="G164" i="35" l="1"/>
  <c r="G163" i="35" l="1"/>
  <c r="G35" i="34"/>
  <c r="F35" i="34"/>
  <c r="G62" i="34"/>
  <c r="F62" i="34"/>
  <c r="H149" i="35"/>
  <c r="G149" i="35"/>
  <c r="G81" i="34" l="1"/>
  <c r="F81" i="34"/>
  <c r="G554" i="34" l="1"/>
  <c r="F554" i="34"/>
  <c r="G556" i="34"/>
  <c r="F556" i="34"/>
  <c r="G562" i="34"/>
  <c r="H111" i="35" l="1"/>
  <c r="H102" i="35" s="1"/>
  <c r="G111" i="35"/>
  <c r="G102" i="35" s="1"/>
  <c r="G454" i="34"/>
  <c r="G445" i="34" s="1"/>
  <c r="G441" i="34" s="1"/>
  <c r="F454" i="34"/>
  <c r="F445" i="34" s="1"/>
  <c r="H201" i="35" l="1"/>
  <c r="G201" i="35"/>
  <c r="G56" i="34"/>
  <c r="F56" i="34"/>
  <c r="H607" i="35" l="1"/>
  <c r="G607" i="35"/>
  <c r="J496" i="36" l="1"/>
  <c r="J487" i="36"/>
  <c r="J484" i="36" s="1"/>
  <c r="J483" i="36" s="1"/>
  <c r="J494" i="36" l="1"/>
  <c r="J482" i="36" s="1"/>
  <c r="J502" i="36" s="1"/>
  <c r="J495" i="36"/>
  <c r="G621" i="34"/>
  <c r="G616" i="34" s="1"/>
  <c r="G615" i="34" s="1"/>
  <c r="G610" i="34" s="1"/>
  <c r="G603" i="34"/>
  <c r="G601" i="34" s="1"/>
  <c r="G600" i="34" s="1"/>
  <c r="G595" i="34"/>
  <c r="G586" i="34"/>
  <c r="G585" i="34" s="1"/>
  <c r="G582" i="34"/>
  <c r="G581" i="34" s="1"/>
  <c r="G580" i="34" s="1"/>
  <c r="G564" i="34"/>
  <c r="G560" i="34"/>
  <c r="G517" i="34"/>
  <c r="G516" i="34" s="1"/>
  <c r="G515" i="34" s="1"/>
  <c r="G514" i="34" s="1"/>
  <c r="G506" i="34"/>
  <c r="G499" i="34" s="1"/>
  <c r="G498" i="34" s="1"/>
  <c r="G489" i="34"/>
  <c r="G488" i="34" s="1"/>
  <c r="G481" i="34"/>
  <c r="G480" i="34" s="1"/>
  <c r="G479" i="34" s="1"/>
  <c r="G478" i="34" s="1"/>
  <c r="G476" i="34"/>
  <c r="G474" i="34"/>
  <c r="G472" i="34"/>
  <c r="G470" i="34"/>
  <c r="G464" i="34"/>
  <c r="G463" i="34" s="1"/>
  <c r="G462" i="34" s="1"/>
  <c r="G427" i="34"/>
  <c r="G408" i="34"/>
  <c r="G406" i="34"/>
  <c r="G404" i="34"/>
  <c r="G388" i="34"/>
  <c r="G387" i="34" s="1"/>
  <c r="G386" i="34" s="1"/>
  <c r="G384" i="34"/>
  <c r="G382" i="34"/>
  <c r="G257" i="34"/>
  <c r="G256" i="34" s="1"/>
  <c r="G255" i="34" s="1"/>
  <c r="G254" i="34" s="1"/>
  <c r="G239" i="34" s="1"/>
  <c r="G233" i="34"/>
  <c r="G232" i="34" s="1"/>
  <c r="G231" i="34" s="1"/>
  <c r="G224" i="34" s="1"/>
  <c r="G208" i="34"/>
  <c r="G207" i="34" s="1"/>
  <c r="G206" i="34" s="1"/>
  <c r="G195" i="34" s="1"/>
  <c r="G194" i="34" s="1"/>
  <c r="G192" i="34"/>
  <c r="G163" i="34"/>
  <c r="G162" i="34" s="1"/>
  <c r="G161" i="34" s="1"/>
  <c r="G156" i="34" s="1"/>
  <c r="G153" i="34"/>
  <c r="G152" i="34" s="1"/>
  <c r="G135" i="34" s="1"/>
  <c r="G125" i="34"/>
  <c r="G122" i="34" s="1"/>
  <c r="G96" i="34" s="1"/>
  <c r="G94" i="34"/>
  <c r="G93" i="34" s="1"/>
  <c r="G92" i="34" s="1"/>
  <c r="G77" i="34"/>
  <c r="G76" i="34" s="1"/>
  <c r="G75" i="34" s="1"/>
  <c r="G74" i="34" s="1"/>
  <c r="G71" i="34"/>
  <c r="G70" i="34" s="1"/>
  <c r="G69" i="34" s="1"/>
  <c r="G59" i="34"/>
  <c r="G50" i="34"/>
  <c r="G41" i="34"/>
  <c r="G31" i="34"/>
  <c r="H693" i="35"/>
  <c r="H692" i="35" s="1"/>
  <c r="H691" i="35" s="1"/>
  <c r="H683" i="35"/>
  <c r="H682" i="35" s="1"/>
  <c r="H606" i="35"/>
  <c r="H593" i="35"/>
  <c r="H592" i="35" s="1"/>
  <c r="H591" i="35" s="1"/>
  <c r="H575" i="35"/>
  <c r="H564" i="35" s="1"/>
  <c r="H559" i="35" s="1"/>
  <c r="H532" i="35" s="1"/>
  <c r="H509" i="35"/>
  <c r="H505" i="35"/>
  <c r="H504" i="35" s="1"/>
  <c r="H503" i="35" s="1"/>
  <c r="H502" i="35" s="1"/>
  <c r="H498" i="35"/>
  <c r="H497" i="35" s="1"/>
  <c r="H496" i="35" s="1"/>
  <c r="H494" i="35"/>
  <c r="H491" i="35" s="1"/>
  <c r="H490" i="35" s="1"/>
  <c r="H277" i="35"/>
  <c r="H220" i="35"/>
  <c r="H219" i="35" s="1"/>
  <c r="H218" i="35" s="1"/>
  <c r="H216" i="35"/>
  <c r="H215" i="35" s="1"/>
  <c r="H214" i="35" s="1"/>
  <c r="H204" i="35"/>
  <c r="H195" i="35"/>
  <c r="H186" i="35"/>
  <c r="H164" i="35"/>
  <c r="H158" i="35"/>
  <c r="H157" i="35" s="1"/>
  <c r="H145" i="35"/>
  <c r="H139" i="35"/>
  <c r="H138" i="35" s="1"/>
  <c r="H98" i="35"/>
  <c r="H84" i="35"/>
  <c r="H61" i="35"/>
  <c r="H46" i="35"/>
  <c r="H39" i="35"/>
  <c r="H38" i="35" s="1"/>
  <c r="H37" i="35" s="1"/>
  <c r="H25" i="35"/>
  <c r="H24" i="35" s="1"/>
  <c r="H23" i="35" s="1"/>
  <c r="H22" i="35" s="1"/>
  <c r="H68" i="35" l="1"/>
  <c r="G467" i="34"/>
  <c r="G466" i="34" s="1"/>
  <c r="G461" i="34" s="1"/>
  <c r="G411" i="34"/>
  <c r="G599" i="34"/>
  <c r="H60" i="35"/>
  <c r="H59" i="35" s="1"/>
  <c r="H50" i="35" s="1"/>
  <c r="G403" i="34"/>
  <c r="G402" i="34" s="1"/>
  <c r="G393" i="34" s="1"/>
  <c r="G553" i="34"/>
  <c r="G548" i="34" s="1"/>
  <c r="G521" i="34" s="1"/>
  <c r="G40" i="34"/>
  <c r="G39" i="34" s="1"/>
  <c r="G38" i="34" s="1"/>
  <c r="H489" i="35"/>
  <c r="H488" i="35" s="1"/>
  <c r="H487" i="35" s="1"/>
  <c r="G381" i="34"/>
  <c r="G380" i="34" s="1"/>
  <c r="G379" i="34" s="1"/>
  <c r="G378" i="34" s="1"/>
  <c r="G377" i="34" s="1"/>
  <c r="H44" i="35"/>
  <c r="H43" i="35" s="1"/>
  <c r="H42" i="35" s="1"/>
  <c r="H41" i="35" s="1"/>
  <c r="H45" i="35"/>
  <c r="H605" i="35"/>
  <c r="H604" i="35" s="1"/>
  <c r="H603" i="35" s="1"/>
  <c r="H602" i="35" s="1"/>
  <c r="G594" i="34"/>
  <c r="G593" i="34" s="1"/>
  <c r="G592" i="34" s="1"/>
  <c r="H185" i="35"/>
  <c r="H184" i="35" s="1"/>
  <c r="H183" i="35" s="1"/>
  <c r="H182" i="35" s="1"/>
  <c r="H279" i="35"/>
  <c r="H276" i="35"/>
  <c r="H259" i="35" s="1"/>
  <c r="H136" i="35"/>
  <c r="H135" i="35" s="1"/>
  <c r="H137" i="35"/>
  <c r="H595" i="35"/>
  <c r="H590" i="35" s="1"/>
  <c r="G584" i="34"/>
  <c r="G579" i="34" s="1"/>
  <c r="H144" i="35"/>
  <c r="H143" i="35" s="1"/>
  <c r="H163" i="35"/>
  <c r="H162" i="35" s="1"/>
  <c r="H161" i="35" s="1"/>
  <c r="G30" i="34"/>
  <c r="G29" i="34" s="1"/>
  <c r="G19" i="34"/>
  <c r="H681" i="35"/>
  <c r="H680" i="35" s="1"/>
  <c r="H679" i="35" s="1"/>
  <c r="H678" i="35" s="1"/>
  <c r="H677" i="35" s="1"/>
  <c r="H501" i="35"/>
  <c r="G190" i="34"/>
  <c r="G191" i="34"/>
  <c r="G218" i="34"/>
  <c r="H36" i="35"/>
  <c r="H35" i="35" s="1"/>
  <c r="H34" i="35" s="1"/>
  <c r="H21" i="35"/>
  <c r="H20" i="35" s="1"/>
  <c r="H156" i="35"/>
  <c r="H155" i="35" s="1"/>
  <c r="H154" i="35" s="1"/>
  <c r="H153" i="35" s="1"/>
  <c r="H328" i="35"/>
  <c r="H517" i="35"/>
  <c r="H516" i="35" s="1"/>
  <c r="H515" i="35" s="1"/>
  <c r="G487" i="34"/>
  <c r="G486" i="34" s="1"/>
  <c r="G485" i="34" s="1"/>
  <c r="G602" i="34"/>
  <c r="G189" i="34"/>
  <c r="G188" i="34" s="1"/>
  <c r="G37" i="34" l="1"/>
  <c r="G591" i="34"/>
  <c r="H117" i="35"/>
  <c r="G460" i="34"/>
  <c r="H640" i="35"/>
  <c r="H639" i="35" s="1"/>
  <c r="G634" i="34"/>
  <c r="G633" i="34" s="1"/>
  <c r="H303" i="35"/>
  <c r="G187" i="34"/>
  <c r="H171" i="35"/>
  <c r="G497" i="34"/>
  <c r="J665" i="34" s="1"/>
  <c r="H142" i="35"/>
  <c r="H141" i="35" s="1"/>
  <c r="G520" i="34"/>
  <c r="G519" i="34" s="1"/>
  <c r="G73" i="34"/>
  <c r="H531" i="35"/>
  <c r="H530" i="35" s="1"/>
  <c r="G410" i="34"/>
  <c r="H160" i="35"/>
  <c r="G392" i="34"/>
  <c r="H500" i="35"/>
  <c r="H49" i="35"/>
  <c r="H67" i="35"/>
  <c r="H258" i="35"/>
  <c r="G496" i="34" l="1"/>
  <c r="G391" i="34" s="1"/>
  <c r="G18" i="34"/>
  <c r="H170" i="35"/>
  <c r="G155" i="34"/>
  <c r="G134" i="34" s="1"/>
  <c r="H48" i="35"/>
  <c r="H19" i="35" s="1"/>
  <c r="I496" i="36"/>
  <c r="I487" i="36"/>
  <c r="I484" i="36" s="1"/>
  <c r="I483" i="36" s="1"/>
  <c r="G693" i="35"/>
  <c r="G692" i="35" s="1"/>
  <c r="G691" i="35" s="1"/>
  <c r="G614" i="35"/>
  <c r="G613" i="35" s="1"/>
  <c r="G612" i="35" s="1"/>
  <c r="G611" i="35" s="1"/>
  <c r="G610" i="35" s="1"/>
  <c r="G606" i="35"/>
  <c r="G593" i="35"/>
  <c r="G592" i="35" s="1"/>
  <c r="G591" i="35" s="1"/>
  <c r="G575" i="35"/>
  <c r="G564" i="35" s="1"/>
  <c r="G559" i="35" s="1"/>
  <c r="G505" i="35"/>
  <c r="G504" i="35" s="1"/>
  <c r="G503" i="35" s="1"/>
  <c r="G502" i="35" s="1"/>
  <c r="G498" i="35"/>
  <c r="G497" i="35" s="1"/>
  <c r="G496" i="35" s="1"/>
  <c r="G494" i="35"/>
  <c r="G491" i="35" s="1"/>
  <c r="G490" i="35" s="1"/>
  <c r="G277" i="35"/>
  <c r="G220" i="35"/>
  <c r="G219" i="35" s="1"/>
  <c r="G218" i="35" s="1"/>
  <c r="G216" i="35"/>
  <c r="G215" i="35" s="1"/>
  <c r="G214" i="35" s="1"/>
  <c r="G204" i="35"/>
  <c r="G195" i="35"/>
  <c r="G185" i="35" s="1"/>
  <c r="G158" i="35"/>
  <c r="G156" i="35" s="1"/>
  <c r="G155" i="35" s="1"/>
  <c r="G154" i="35" s="1"/>
  <c r="G153" i="35" s="1"/>
  <c r="G145" i="35"/>
  <c r="G139" i="35"/>
  <c r="G138" i="35" s="1"/>
  <c r="G98" i="35"/>
  <c r="G84" i="35"/>
  <c r="G61" i="35"/>
  <c r="G60" i="35" s="1"/>
  <c r="G59" i="35" s="1"/>
  <c r="G50" i="35" s="1"/>
  <c r="G46" i="35"/>
  <c r="G39" i="35"/>
  <c r="G36" i="35" s="1"/>
  <c r="G35" i="35" s="1"/>
  <c r="G34" i="35" s="1"/>
  <c r="G25" i="35"/>
  <c r="G24" i="35" s="1"/>
  <c r="G23" i="35" s="1"/>
  <c r="G22" i="35" s="1"/>
  <c r="F621" i="34"/>
  <c r="F616" i="34" s="1"/>
  <c r="F615" i="34" s="1"/>
  <c r="F610" i="34" s="1"/>
  <c r="F603" i="34"/>
  <c r="F601" i="34" s="1"/>
  <c r="F600" i="34" s="1"/>
  <c r="F595" i="34"/>
  <c r="F594" i="34" s="1"/>
  <c r="F593" i="34" s="1"/>
  <c r="F592" i="34" s="1"/>
  <c r="F586" i="34"/>
  <c r="F585" i="34" s="1"/>
  <c r="F582" i="34"/>
  <c r="F581" i="34" s="1"/>
  <c r="F580" i="34" s="1"/>
  <c r="F560" i="34"/>
  <c r="F553" i="34" s="1"/>
  <c r="F548" i="34" s="1"/>
  <c r="F517" i="34"/>
  <c r="F516" i="34" s="1"/>
  <c r="F515" i="34" s="1"/>
  <c r="F514" i="34" s="1"/>
  <c r="F506" i="34"/>
  <c r="F489" i="34"/>
  <c r="F488" i="34" s="1"/>
  <c r="F481" i="34"/>
  <c r="F476" i="34"/>
  <c r="F474" i="34"/>
  <c r="F470" i="34"/>
  <c r="F464" i="34"/>
  <c r="F463" i="34" s="1"/>
  <c r="F462" i="34" s="1"/>
  <c r="F441" i="34"/>
  <c r="F411" i="34" s="1"/>
  <c r="F404" i="34"/>
  <c r="F403" i="34" s="1"/>
  <c r="F402" i="34" s="1"/>
  <c r="F393" i="34" s="1"/>
  <c r="F387" i="34"/>
  <c r="F386" i="34" s="1"/>
  <c r="F384" i="34"/>
  <c r="F381" i="34" s="1"/>
  <c r="F380" i="34" s="1"/>
  <c r="F257" i="34"/>
  <c r="F256" i="34" s="1"/>
  <c r="F255" i="34" s="1"/>
  <c r="F254" i="34" s="1"/>
  <c r="F239" i="34" s="1"/>
  <c r="F233" i="34"/>
  <c r="F232" i="34" s="1"/>
  <c r="F231" i="34" s="1"/>
  <c r="F208" i="34"/>
  <c r="F207" i="34" s="1"/>
  <c r="F206" i="34" s="1"/>
  <c r="F195" i="34" s="1"/>
  <c r="F194" i="34" s="1"/>
  <c r="F192" i="34"/>
  <c r="F163" i="34"/>
  <c r="F162" i="34" s="1"/>
  <c r="F161" i="34" s="1"/>
  <c r="F156" i="34" s="1"/>
  <c r="F153" i="34"/>
  <c r="F152" i="34" s="1"/>
  <c r="F135" i="34" s="1"/>
  <c r="F125" i="34"/>
  <c r="F123" i="34"/>
  <c r="F94" i="34"/>
  <c r="F93" i="34" s="1"/>
  <c r="F92" i="34" s="1"/>
  <c r="F77" i="34"/>
  <c r="F76" i="34" s="1"/>
  <c r="F71" i="34"/>
  <c r="F70" i="34" s="1"/>
  <c r="F69" i="34" s="1"/>
  <c r="F59" i="34"/>
  <c r="F50" i="34"/>
  <c r="F31" i="34"/>
  <c r="F30" i="34" s="1"/>
  <c r="G143" i="35" l="1"/>
  <c r="G144" i="35"/>
  <c r="F498" i="34"/>
  <c r="F497" i="34" s="1"/>
  <c r="F496" i="34" s="1"/>
  <c r="F40" i="34"/>
  <c r="F39" i="34" s="1"/>
  <c r="F38" i="34" s="1"/>
  <c r="I494" i="36"/>
  <c r="F224" i="34"/>
  <c r="F218" i="34" s="1"/>
  <c r="F599" i="34"/>
  <c r="F591" i="34" s="1"/>
  <c r="F467" i="34"/>
  <c r="F466" i="34" s="1"/>
  <c r="F461" i="34" s="1"/>
  <c r="F75" i="34"/>
  <c r="F74" i="34" s="1"/>
  <c r="G68" i="35"/>
  <c r="I482" i="36"/>
  <c r="I502" i="36" s="1"/>
  <c r="G184" i="35"/>
  <c r="G183" i="35" s="1"/>
  <c r="G182" i="35" s="1"/>
  <c r="G171" i="35" s="1"/>
  <c r="G681" i="35"/>
  <c r="G680" i="35" s="1"/>
  <c r="G679" i="35" s="1"/>
  <c r="G678" i="35" s="1"/>
  <c r="G677" i="35" s="1"/>
  <c r="G489" i="35"/>
  <c r="G488" i="35" s="1"/>
  <c r="G487" i="35" s="1"/>
  <c r="F379" i="34"/>
  <c r="F378" i="34" s="1"/>
  <c r="F377" i="34" s="1"/>
  <c r="G44" i="35"/>
  <c r="G43" i="35" s="1"/>
  <c r="G42" i="35" s="1"/>
  <c r="G41" i="35" s="1"/>
  <c r="G45" i="35"/>
  <c r="G605" i="35"/>
  <c r="G604" i="35" s="1"/>
  <c r="G603" i="35" s="1"/>
  <c r="G602" i="35" s="1"/>
  <c r="F584" i="34"/>
  <c r="F579" i="34" s="1"/>
  <c r="G509" i="35"/>
  <c r="H695" i="35"/>
  <c r="H697" i="35" s="1"/>
  <c r="G276" i="35"/>
  <c r="G259" i="35" s="1"/>
  <c r="G661" i="34"/>
  <c r="G663" i="34" s="1"/>
  <c r="G590" i="35"/>
  <c r="G640" i="35"/>
  <c r="G639" i="35" s="1"/>
  <c r="F122" i="34"/>
  <c r="F96" i="34" s="1"/>
  <c r="G136" i="35"/>
  <c r="G135" i="35" s="1"/>
  <c r="G137" i="35"/>
  <c r="G162" i="35"/>
  <c r="G161" i="35" s="1"/>
  <c r="F29" i="34"/>
  <c r="F19" i="34"/>
  <c r="F480" i="34"/>
  <c r="F479" i="34" s="1"/>
  <c r="F478" i="34" s="1"/>
  <c r="F602" i="34"/>
  <c r="F190" i="34"/>
  <c r="F191" i="34"/>
  <c r="F487" i="34"/>
  <c r="F486" i="34" s="1"/>
  <c r="F485" i="34" s="1"/>
  <c r="G518" i="35"/>
  <c r="G517" i="35" s="1"/>
  <c r="G516" i="35" s="1"/>
  <c r="G515" i="35" s="1"/>
  <c r="G38" i="35"/>
  <c r="G37" i="35" s="1"/>
  <c r="G157" i="35"/>
  <c r="F189" i="34"/>
  <c r="F188" i="34" s="1"/>
  <c r="G21" i="35"/>
  <c r="G20" i="35" s="1"/>
  <c r="I665" i="34" l="1"/>
  <c r="F460" i="34"/>
  <c r="F37" i="34"/>
  <c r="G501" i="35"/>
  <c r="G500" i="35" s="1"/>
  <c r="F187" i="34"/>
  <c r="G279" i="35"/>
  <c r="G258" i="35" s="1"/>
  <c r="G117" i="35"/>
  <c r="F73" i="34"/>
  <c r="F634" i="34"/>
  <c r="F633" i="34" s="1"/>
  <c r="G142" i="35"/>
  <c r="G141" i="35" s="1"/>
  <c r="G531" i="35"/>
  <c r="G530" i="35" s="1"/>
  <c r="F520" i="34"/>
  <c r="F519" i="34" s="1"/>
  <c r="F392" i="34"/>
  <c r="G67" i="35"/>
  <c r="G160" i="35"/>
  <c r="G49" i="35"/>
  <c r="F18" i="34" l="1"/>
  <c r="G170" i="35"/>
  <c r="G48" i="35"/>
  <c r="G19" i="35" s="1"/>
  <c r="F410" i="34"/>
  <c r="F391" i="34" s="1"/>
  <c r="F155" i="34"/>
  <c r="F134" i="34" s="1"/>
  <c r="G695" i="35" l="1"/>
  <c r="G697" i="35" s="1"/>
  <c r="F661" i="34"/>
</calcChain>
</file>

<file path=xl/sharedStrings.xml><?xml version="1.0" encoding="utf-8"?>
<sst xmlns="http://schemas.openxmlformats.org/spreadsheetml/2006/main" count="8240" uniqueCount="696">
  <si>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</si>
  <si>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</si>
  <si>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</si>
  <si>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</si>
  <si>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</si>
  <si>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</si>
  <si>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</si>
  <si>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</si>
  <si>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</si>
  <si>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</si>
  <si>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</si>
  <si>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</si>
  <si>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</si>
  <si>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</si>
  <si>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</si>
  <si>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</si>
  <si>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</si>
  <si>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</si>
  <si>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</si>
  <si>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</si>
  <si>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</si>
  <si>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</si>
  <si>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</si>
  <si>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</si>
  <si>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</si>
  <si>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</si>
  <si>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</si>
  <si>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</si>
  <si>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</si>
  <si>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</si>
  <si>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</si>
  <si>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</si>
  <si>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</si>
  <si>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</si>
  <si>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</si>
  <si>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</si>
  <si>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</si>
  <si>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</si>
  <si>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</si>
  <si>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</si>
  <si>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</si>
  <si>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</si>
  <si>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</si>
  <si>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</si>
  <si>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</si>
  <si>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</si>
  <si>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</si>
  <si>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</si>
  <si>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</si>
  <si>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</si>
  <si>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</si>
  <si>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</si>
  <si>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</si>
  <si>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</si>
  <si>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</si>
  <si>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</si>
  <si>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</si>
  <si>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</si>
  <si>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</si>
  <si>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</si>
  <si>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</si>
  <si>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</si>
  <si>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</si>
  <si>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</si>
  <si>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</si>
  <si>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</si>
  <si>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</si>
  <si>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Обеспечение общеобразовательного процесса в муниципальных общеобразовательных организациях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</si>
  <si>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</si>
  <si>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</si>
  <si>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</si>
  <si>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</si>
  <si>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</si>
  <si>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</si>
  <si>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Обеспечение санитарно-эпидемиологического благополучия населения</t>
  </si>
  <si>
    <t>Обеспечение внедрения и/или  эксплуатации аппаратно-программного комплекса "Безопасный город"</t>
  </si>
  <si>
    <t>630</t>
  </si>
  <si>
    <t xml:space="preserve">                      Наименование </t>
  </si>
  <si>
    <t xml:space="preserve">Культура, кинематография  </t>
  </si>
  <si>
    <t>РАСПРЕДЕЛЕНИЕ</t>
  </si>
  <si>
    <t>ВСЕГО:</t>
  </si>
  <si>
    <t>310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</si>
  <si>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</si>
  <si>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</si>
  <si>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</si>
  <si>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</si>
  <si>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</si>
  <si>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</si>
  <si>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</si>
  <si>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</si>
  <si>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</si>
  <si>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84 0 00 00000</t>
  </si>
  <si>
    <t>84 0 00 23040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</si>
  <si>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</si>
  <si>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</si>
  <si>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Дополнительное образование детей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</si>
  <si>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</si>
  <si>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</si>
  <si>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</si>
  <si>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</si>
  <si>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</si>
  <si>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</si>
  <si>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</si>
  <si>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</si>
  <si>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</si>
  <si>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</si>
  <si>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</si>
  <si>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</si>
  <si>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</si>
  <si>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</si>
  <si>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</si>
  <si>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</si>
  <si>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</si>
  <si>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</si>
  <si>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</si>
  <si>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</si>
  <si>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</si>
  <si>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</si>
  <si>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</si>
  <si>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>Пенсионное обеспечение</t>
  </si>
  <si>
    <t>340</t>
  </si>
  <si>
    <t>Стипендии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</si>
  <si>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</si>
  <si>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</si>
  <si>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</si>
  <si>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</si>
  <si>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</si>
  <si>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</si>
  <si>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</si>
  <si>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</si>
  <si>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</si>
  <si>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</si>
  <si>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</si>
  <si>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</si>
  <si>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</si>
  <si>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Мероприятия по обеспечению комплексной безопасности в дошкольных образовательных учреждениях</t>
  </si>
  <si>
    <t>29 0 00 00000</t>
  </si>
  <si>
    <t>Улучшение жилищных условий граждан, проживающих на сельских территориях</t>
  </si>
  <si>
    <t xml:space="preserve">07 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</si>
  <si>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</si>
  <si>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</si>
  <si>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</si>
  <si>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Наименование</t>
  </si>
  <si>
    <t>Сумма</t>
  </si>
  <si>
    <t>53 0 00 00000</t>
  </si>
  <si>
    <t>35 0 00 00000</t>
  </si>
  <si>
    <t>48 0 00 00000</t>
  </si>
  <si>
    <t>54 0 00 00000</t>
  </si>
  <si>
    <t>38 0 00 00000</t>
  </si>
  <si>
    <t>40 0 00 00000</t>
  </si>
  <si>
    <t>31 0 00 00000</t>
  </si>
  <si>
    <t>31 3 00 00000</t>
  </si>
  <si>
    <t>31 3 01 00000</t>
  </si>
  <si>
    <t>33 0 00 00000</t>
  </si>
  <si>
    <t xml:space="preserve">08 </t>
  </si>
  <si>
    <t>45 0 00 00000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</si>
  <si>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</si>
  <si>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</si>
  <si>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</si>
  <si>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</si>
  <si>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</si>
  <si>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Защита населения и территории от чрезвычайных ситуаций природного и техногенного характера, пожарная безопасность</t>
  </si>
  <si>
    <t>Оплата взносов за капитальный ремонт в Фонд капитального ремонта многоквартирных домов Вологодской области</t>
  </si>
  <si>
    <t>Оплата электроэнергии по многоквартирным жилым домам</t>
  </si>
  <si>
    <t>Осуществление мероприятий в целях капитального ремонта муниципального жилого фонда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</si>
  <si>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</si>
  <si>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</si>
  <si>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</si>
  <si>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</si>
  <si>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</si>
  <si>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</si>
  <si>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</si>
  <si>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</si>
  <si>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</si>
  <si>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</si>
  <si>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</si>
  <si>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</si>
  <si>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</si>
  <si>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</si>
  <si>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830</t>
  </si>
  <si>
    <t>Исполнение судебных актов</t>
  </si>
  <si>
    <t>Публичные нормативные выплаты гражданам несоциального характера</t>
  </si>
  <si>
    <t>2025 год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</si>
  <si>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</si>
  <si>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</si>
  <si>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</si>
  <si>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</si>
  <si>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Национальная оборона</t>
  </si>
  <si>
    <t>Мобилизационная и вневойсковая подготовка</t>
  </si>
  <si>
    <t>Осуществление полномочий по первичному воинскому учету</t>
  </si>
  <si>
    <t>35 4 00 00000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</si>
  <si>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</si>
  <si>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</si>
  <si>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</si>
  <si>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</si>
  <si>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</si>
  <si>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</si>
  <si>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</si>
  <si>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 xml:space="preserve">Другие вопросы в области культуры, кинематографии </t>
  </si>
  <si>
    <t>35 4 02 00000</t>
  </si>
  <si>
    <t>35 4 03 00000</t>
  </si>
  <si>
    <t>35 4 04 00000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</si>
  <si>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</si>
  <si>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</si>
  <si>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</si>
  <si>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</si>
  <si>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Обустройство первого пояса зон санитарной охраны артезианских скважин на территории округа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</si>
  <si>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</si>
  <si>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Реализация мероприятий по содействию занятости несовершеннолетних граждан  Бабушкинского округа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</si>
  <si>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</si>
  <si>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038</t>
  </si>
  <si>
    <t>088</t>
  </si>
  <si>
    <t>024</t>
  </si>
  <si>
    <t>902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</si>
  <si>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</si>
  <si>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</si>
  <si>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Благоустройство сельских территорий в рамках реализации проекта "Народный бюджет"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</si>
  <si>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</si>
  <si>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</si>
  <si>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Обеспечение развития и укрепление материально-технической базы муниципальных учреждений отрасли культуры</t>
  </si>
  <si>
    <t>Транспорт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</si>
  <si>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</si>
  <si>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Проведение комплексных кадастровых работ</t>
  </si>
  <si>
    <t>33 4 00 00000</t>
  </si>
  <si>
    <t>33 4 01 00000</t>
  </si>
  <si>
    <t>2026 год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</si>
  <si>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</si>
  <si>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</si>
  <si>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</si>
  <si>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</si>
  <si>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</si>
  <si>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</si>
  <si>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>Реализация мероприятий по обустройству детских и спортивных площадок</t>
  </si>
  <si>
    <t>Реализация мероприятий, связанных с выполнением судебных решений, а также оплата задолженности</t>
  </si>
  <si>
    <t>Предоставление дополнительных мер социальной поддержки семьям участников специальной военной операции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</si>
  <si>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</si>
  <si>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Обустройство контейнерных площадок</t>
  </si>
  <si>
    <t>Обустройство систем уличного освещения</t>
  </si>
  <si>
    <t>Создание и (или) ремонт источников наружного водоснабжения для забора воды в целях пожаротушения</t>
  </si>
  <si>
    <t>Проведение мероприятий по созданию агроклассов и (или) лесных классов в общеобразовательных организациях области</t>
  </si>
  <si>
    <t>35 3 00 00000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</si>
  <si>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</si>
  <si>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Оплата услуг за обращение с ТКО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</si>
  <si>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</si>
  <si>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Укрепление материально-технической базы МБУ ДО «Спортивная школа «Фокус» Бабушкинского муниципального округа</t>
  </si>
  <si>
    <t>Приобретение жилья в специализированный жилищный фонд</t>
  </si>
  <si>
    <t>НОВЫЕ</t>
  </si>
  <si>
    <t>Муниципальная программа "Социальная поддержка граждан Бабушкинского муниципального округа"</t>
  </si>
  <si>
    <t>32 0 00 00000</t>
  </si>
  <si>
    <t xml:space="preserve">Комплекс процессных мероприятий </t>
  </si>
  <si>
    <t>32 4 00 00000</t>
  </si>
  <si>
    <t xml:space="preserve">Комплекс процессных мероприятий "Предоставление мер социальной поддержки отдельным категориям граждан" </t>
  </si>
  <si>
    <t>32 4 01 00000</t>
  </si>
  <si>
    <t>32 4 01 80010</t>
  </si>
  <si>
    <t xml:space="preserve">10 </t>
  </si>
  <si>
    <t>32 4 01 25140</t>
  </si>
  <si>
    <t>Проекты</t>
  </si>
  <si>
    <t>40 3 00 00000</t>
  </si>
  <si>
    <t>Проект «Улучшение экологического состояния окружающей среды»</t>
  </si>
  <si>
    <t>40 3 01 00000</t>
  </si>
  <si>
    <t>40 3 01 20031</t>
  </si>
  <si>
    <t>40 3 01 20032</t>
  </si>
  <si>
    <t>Комплексы процессных мероприятий</t>
  </si>
  <si>
    <t>40 4 00 00000</t>
  </si>
  <si>
    <t>40 4 01 00000</t>
  </si>
  <si>
    <t xml:space="preserve">Комплекс процессных мероприятий «Формирование основы экологической культуры и информирование населения по вопросам охраны окружающей среды»   </t>
  </si>
  <si>
    <t>40 4 01 20041</t>
  </si>
  <si>
    <t>33 3 00 00000</t>
  </si>
  <si>
    <t>Проект «Укрепление материально – технической базы и оснащение оборудованием культурно-досуговых учреждений»</t>
  </si>
  <si>
    <t>33 3 01 00000</t>
  </si>
  <si>
    <t>Комплекс процессных мероприятий  «Обеспечение деятельности в сфере культуры»</t>
  </si>
  <si>
    <t>33 4 01 20070</t>
  </si>
  <si>
    <t>33 4 01 00590</t>
  </si>
  <si>
    <t>33 4 01 70030</t>
  </si>
  <si>
    <t xml:space="preserve">Комплекс процессных мероприятий «Обеспечение деятельности в области молодежной политики» </t>
  </si>
  <si>
    <t>33 4 02 00000</t>
  </si>
  <si>
    <t>Реализация мероприятий для детей и молодежи</t>
  </si>
  <si>
    <t>33 4 02 20050</t>
  </si>
  <si>
    <t xml:space="preserve">087 </t>
  </si>
  <si>
    <t xml:space="preserve"> 07</t>
  </si>
  <si>
    <t>Комплекс процессных мероприятий «Обеспечение деятельности культурно-досуговых учреждений»</t>
  </si>
  <si>
    <t>33 4 03 00000</t>
  </si>
  <si>
    <t>Расходы на предоставление услуг населению в области культурно-досуговой деятельности</t>
  </si>
  <si>
    <t>33 4 03 01590</t>
  </si>
  <si>
    <t>33 4 03 70030</t>
  </si>
  <si>
    <t>Реализация мероприятий, направленных на антитеррористическую защищенность учреждений культуры</t>
  </si>
  <si>
    <t>33 4 03 27020</t>
  </si>
  <si>
    <t xml:space="preserve">Осуществление музейной деятельности </t>
  </si>
  <si>
    <t>33 4 03 02590</t>
  </si>
  <si>
    <t>Реализация мероприятий, направленных на развитие дополнительного образования в области музыкального искусства</t>
  </si>
  <si>
    <t>32 4 01 83010</t>
  </si>
  <si>
    <t>32 4 01 83020</t>
  </si>
  <si>
    <t>32 4 01 83030</t>
  </si>
  <si>
    <t>Комплекс процессных мероприятий «Поддержка социально-ориентированных некоммерческих организаций в Бабушкинском муниципальном округе»</t>
  </si>
  <si>
    <t>32 4 02 00000</t>
  </si>
  <si>
    <t>32 4 02 62010</t>
  </si>
  <si>
    <t>45 3 00 00000</t>
  </si>
  <si>
    <t>Проект «Вовлечение населения в систематические занятия физической культурой и спортом через физкультурные и массовые спортивные мероприятия»</t>
  </si>
  <si>
    <t>45 3 01 00000</t>
  </si>
  <si>
    <t>45 3 01 20080</t>
  </si>
  <si>
    <t>45 3 01 S1760</t>
  </si>
  <si>
    <t>Проект «Развитие инфраструктуры и укрепление материально—технической базы спортивных объектов»</t>
  </si>
  <si>
    <t>45 3 02 00000</t>
  </si>
  <si>
    <t>45 4 00 00000</t>
  </si>
  <si>
    <t>45 4 01 00000</t>
  </si>
  <si>
    <t>Комплекс процессных мероприятий 
«Обеспечение деятельности МБУ ДО «Спортивная школа «Фокус»</t>
  </si>
  <si>
    <t>Расходы на обеспечение деятельности (оказание услуг государственных (муниципальных) учреждений</t>
  </si>
  <si>
    <t>45 4 01 00590</t>
  </si>
  <si>
    <t>45 4 01 70030</t>
  </si>
  <si>
    <t>53 3 00 00000</t>
  </si>
  <si>
    <t xml:space="preserve">Проект «Кадры» </t>
  </si>
  <si>
    <t>Реализация мероприятий по кадровому обеспечению системы образования</t>
  </si>
  <si>
    <t>Реализация мероприятий по кадровому обеспечению системы здравоохранения</t>
  </si>
  <si>
    <t xml:space="preserve">Комплексы процессных мероприятий </t>
  </si>
  <si>
    <t>53 3 01 00000</t>
  </si>
  <si>
    <t>53 3 01 29020</t>
  </si>
  <si>
    <t>53 3 01 29010</t>
  </si>
  <si>
    <t xml:space="preserve">53 4 00 00000 </t>
  </si>
  <si>
    <t>Комплекс процессных мероприятий «Обеспечение деятельности Администрации округа и подведомственных учреждений»</t>
  </si>
  <si>
    <t>53 4 01 00000</t>
  </si>
  <si>
    <t>53 4 01 00190</t>
  </si>
  <si>
    <t>53 4 01 00191</t>
  </si>
  <si>
    <t>53 4 01 51180</t>
  </si>
  <si>
    <t>53 4 01 72190</t>
  </si>
  <si>
    <t>53 4 01 72311</t>
  </si>
  <si>
    <t>53 4 01 72312</t>
  </si>
  <si>
    <t>53 4 01 72314</t>
  </si>
  <si>
    <t>53 4 01 72315</t>
  </si>
  <si>
    <t>53 4 01 00590</t>
  </si>
  <si>
    <t>53 4 01 72250</t>
  </si>
  <si>
    <t>53 4 02 00000</t>
  </si>
  <si>
    <t>Комплекс процессных мероприятий «Обеспечение деятельности Финансового управления администрации округа»</t>
  </si>
  <si>
    <t>53 4 02 00190</t>
  </si>
  <si>
    <t>Муниципальная программа "Экономическое развитие Бабушкинского муниципального округа"</t>
  </si>
  <si>
    <t>48 3 00 00000</t>
  </si>
  <si>
    <t>Проект "Развитие и поддержка субъектов малого и среднего предпринимательства"</t>
  </si>
  <si>
    <t>48 3 01 00000</t>
  </si>
  <si>
    <t>48 3 01 S1250</t>
  </si>
  <si>
    <t>48 3 01 S1251</t>
  </si>
  <si>
    <t>48 4 00 00000</t>
  </si>
  <si>
    <t>48 4 01 00000</t>
  </si>
  <si>
    <t>Комплекс процессных мероприятий "Оценка аренды недвижимости"</t>
  </si>
  <si>
    <t>48 4 01 20510</t>
  </si>
  <si>
    <t>Мероприятия по оценке аренды недвижимости</t>
  </si>
  <si>
    <t>29 3 00 00000</t>
  </si>
  <si>
    <t>Проект «Комплексное развитие сельских территорий»</t>
  </si>
  <si>
    <t>29 3 01 00000</t>
  </si>
  <si>
    <t>Проект «Комплексное благоустройство сельских территорий»</t>
  </si>
  <si>
    <t>29 4 00 00000</t>
  </si>
  <si>
    <t xml:space="preserve">Комплекс процессных мероприятий «Благоустройство территорий»  </t>
  </si>
  <si>
    <t>Мероприятия по благоустройству сельских территорий</t>
  </si>
  <si>
    <t>29 4 01 20320</t>
  </si>
  <si>
    <t>29 4 01 00000</t>
  </si>
  <si>
    <t>29 4 01 21040</t>
  </si>
  <si>
    <t>Проведение мероприятий, направленных на укрепление и развитие личных подсобных хозяйств</t>
  </si>
  <si>
    <t>29 4 01 20090</t>
  </si>
  <si>
    <t>Муниципальная программа "Развитие топливно-энергетического комплекса и коммунальной инфраструктуры на территории Бабушкинского муниципального округа"</t>
  </si>
  <si>
    <t xml:space="preserve">Проекты </t>
  </si>
  <si>
    <t>Проект "Модернизация топливно-энергетического сектора и коммунальной инфраструктуры округа"</t>
  </si>
  <si>
    <t>Текущий ремонт сетей водо-, теплоснабжения и водоотведения</t>
  </si>
  <si>
    <t>Реконструкция сетей водо-, теплоснабжения и водоотведения</t>
  </si>
  <si>
    <t>42 0 00 00000</t>
  </si>
  <si>
    <t>42 3 00 00000</t>
  </si>
  <si>
    <t>42 3 01 00000</t>
  </si>
  <si>
    <t>42 3 01 20100</t>
  </si>
  <si>
    <t>42 3 01 20200</t>
  </si>
  <si>
    <t>42 3 01 S1090</t>
  </si>
  <si>
    <t>42 3 01 S3350</t>
  </si>
  <si>
    <t>42 4 00 00000</t>
  </si>
  <si>
    <t>42 4 01 00000</t>
  </si>
  <si>
    <t>42 4 01 60040</t>
  </si>
  <si>
    <t>42 4 01 21140</t>
  </si>
  <si>
    <t>42 4 01 20110</t>
  </si>
  <si>
    <t>42 4 01 20160</t>
  </si>
  <si>
    <t>Реализация мероприятий по разработке схем водо-, теплоснабжения, водоотведения округа</t>
  </si>
  <si>
    <t>42 4 01 20140</t>
  </si>
  <si>
    <t>31 4 00 00000</t>
  </si>
  <si>
    <t>Комплекс процессных мероприятий  "Организация предоставления дошкольного образования в муниципальных образовательных учреждениях"</t>
  </si>
  <si>
    <t>31 4 01 00000</t>
  </si>
  <si>
    <t>31 4 01 72010</t>
  </si>
  <si>
    <t>31 4 01 70030</t>
  </si>
  <si>
    <t xml:space="preserve">024  </t>
  </si>
  <si>
    <t>31 4 01 08590</t>
  </si>
  <si>
    <t>Обеспечение деятельности муниципальных дошкольных образовательных учреждений</t>
  </si>
  <si>
    <t>31 4 02 00000</t>
  </si>
  <si>
    <t>Проект «Развитие дошкольного, общего и дополнительного образования»</t>
  </si>
  <si>
    <t xml:space="preserve"> 31 3 01 S1070</t>
  </si>
  <si>
    <t>31 3 01 08591</t>
  </si>
  <si>
    <t>Мероприятия по укреплению материально-технической базы в дошкольных образовательных учреждениях</t>
  </si>
  <si>
    <t>31 3 01 13591</t>
  </si>
  <si>
    <t>Мероприятия по укреплению материально-технической базы общеобразовательных учреждений</t>
  </si>
  <si>
    <t>Мероприятия по укреплению  материально-технической базы учреждений дополнительного образования</t>
  </si>
  <si>
    <t>31 3 01 27010</t>
  </si>
  <si>
    <t>31 3 01 27070</t>
  </si>
  <si>
    <t>Комплекс процессных мероприятий «Организация предоставления начального общего, основного общего, среднего общего образования в муниципальных общеобразовательных учреждениях»</t>
  </si>
  <si>
    <t>31 4 02 S1490</t>
  </si>
  <si>
    <t>31 4 02 72020</t>
  </si>
  <si>
    <t>31 4 02 72010</t>
  </si>
  <si>
    <t>31 4 02 70030</t>
  </si>
  <si>
    <t>31 4 02 13590</t>
  </si>
  <si>
    <t>Обеспечение деятельности муниципальных общеобразовательных учреждений</t>
  </si>
  <si>
    <t>31 4 02 20060</t>
  </si>
  <si>
    <t>Мероприятия по оздоровлению детей</t>
  </si>
  <si>
    <t>31 4 02 24010</t>
  </si>
  <si>
    <t>Комплекс процессных мероприятий «Организация предоставления дополнительного образования в муниципальных образовательных учреждениях»</t>
  </si>
  <si>
    <t>31 4 03 00000</t>
  </si>
  <si>
    <t>31 4 03 27040</t>
  </si>
  <si>
    <t>Создание условий для выявления, развития и самореализации одаренных детей</t>
  </si>
  <si>
    <t>31 4 03 27030</t>
  </si>
  <si>
    <t>31 4 03 27050</t>
  </si>
  <si>
    <t>Организация предоставления дополнительного образования в образовательных организациях</t>
  </si>
  <si>
    <t>31 4 03 70030</t>
  </si>
  <si>
    <t>31 4 04 00000</t>
  </si>
  <si>
    <t>Комплекс процессных мероприятий «Обеспечение деятельности Управления образования округа и исполнение полномочий в сфере образования»</t>
  </si>
  <si>
    <t>31 4 04 00190</t>
  </si>
  <si>
    <t>31 4 04 70030</t>
  </si>
  <si>
    <t>31 4 04 00590</t>
  </si>
  <si>
    <t>Муниципальная программа «Охрана окружающей среды Бабушкинского муниципального округа»</t>
  </si>
  <si>
    <t>Муниципальная программа "Совершенствование муниципального управления" в Бабушкинском муниципальном округе</t>
  </si>
  <si>
    <t>Реализация мероприятий по содержанию очистных сооружений на территории округа</t>
  </si>
  <si>
    <t>42 4 01 20280</t>
  </si>
  <si>
    <t>Муниципальная программа "Обеспечение населения Бабушкинского муниципального округа доступным жильем и создание благоприятных условий"</t>
  </si>
  <si>
    <t>38 3 00 00000</t>
  </si>
  <si>
    <t>Проект «Улучшение жилищных условий населения»</t>
  </si>
  <si>
    <t>38 3 01 00000</t>
  </si>
  <si>
    <t>38 3 01 20010</t>
  </si>
  <si>
    <t>38 3 01 41090</t>
  </si>
  <si>
    <t>38 4 00 00000</t>
  </si>
  <si>
    <t>38 4 01 00000</t>
  </si>
  <si>
    <t>Комплекс процессных мероприятий «Обеспечение благоприятных условий проживания для жителей округа»</t>
  </si>
  <si>
    <t>38 4 01 21160</t>
  </si>
  <si>
    <t>38 4 01 21090</t>
  </si>
  <si>
    <t xml:space="preserve"> 38 4 01 21110</t>
  </si>
  <si>
    <t>Оплата услуг по технологическому присоединению энергопринимающих устройств</t>
  </si>
  <si>
    <t>38 4 01 20170</t>
  </si>
  <si>
    <t>Осуществление мероприятий в целях текущего ремонта специализированного жилого фонда</t>
  </si>
  <si>
    <t>38 4 01 20180</t>
  </si>
  <si>
    <t>38 4 01 21120</t>
  </si>
  <si>
    <t>Осуществление мероприятий в целях обследования жилых домов на предмет пригодности для постоянного проживания</t>
  </si>
  <si>
    <t>Осуществление мероприятий в целях проведения закупки товаров и услуг на капитальный ремонт муниципального жилищного фонда</t>
  </si>
  <si>
    <t>38 4 01 21130</t>
  </si>
  <si>
    <t>Муниципальная программа "Дорожная сеть и транспортное обслуживание Бабушкинского муниципального округа"</t>
  </si>
  <si>
    <t xml:space="preserve">Муниципальная программа «Обеспечение профилактики правонарушений, безопасности населения и территории  Бабушкинского муниципального округа» </t>
  </si>
  <si>
    <t xml:space="preserve">Мероприятия по предотвращению загрязнения окружающей среды отходами производства и потребления </t>
  </si>
  <si>
    <t>Мероприятия по охране и рациональному использованию водных ресурсов</t>
  </si>
  <si>
    <t xml:space="preserve">Мероприятия по экологическому образованию, воспитанию и просвещению населения </t>
  </si>
  <si>
    <t>53 4 01 70030</t>
  </si>
  <si>
    <t>53 4 02 70030</t>
  </si>
  <si>
    <t>Проект "Создание и (или) ремонт источников наружного противопожарного водоснабжения в населенных пунктах округа"</t>
  </si>
  <si>
    <t>35 3 01 00000</t>
  </si>
  <si>
    <t>35 3 01 S1810</t>
  </si>
  <si>
    <t>Проект "Развитие и обеспечение эксплуатации АПК "Безопасный город" на территории округа"</t>
  </si>
  <si>
    <t>35 3 02 00000</t>
  </si>
  <si>
    <t>35 3 02 S1060</t>
  </si>
  <si>
    <t>Комплекс процессных мероприятий "Профилактика преступлений и иных правонарушений"</t>
  </si>
  <si>
    <t>Предупреждение беспризорности, безнадзорности, профилактика правонарушений  несовершеннолетних</t>
  </si>
  <si>
    <t>35 4 01 23021</t>
  </si>
  <si>
    <t>35 4 01 23022</t>
  </si>
  <si>
    <t>35 4 01 23023</t>
  </si>
  <si>
    <t>Предупреждение экстремизма и терроризма</t>
  </si>
  <si>
    <t>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</t>
  </si>
  <si>
    <t>35 4 01 23024</t>
  </si>
  <si>
    <t>Правовое информирование граждан</t>
  </si>
  <si>
    <t>35 4 01 23025</t>
  </si>
  <si>
    <t>35 4 01 23026</t>
  </si>
  <si>
    <t>35 4 01 23027</t>
  </si>
  <si>
    <t>Комплекс процессных мероприятий "Безопасность дорожного движения"</t>
  </si>
  <si>
    <t>35 4 02 23031</t>
  </si>
  <si>
    <t>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</t>
  </si>
  <si>
    <t>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</t>
  </si>
  <si>
    <t>35 4 02 23032</t>
  </si>
  <si>
    <t>Освещение вопросов по тематике безопасности дорожного движения в СМИ</t>
  </si>
  <si>
    <t>35 4 02 23033</t>
  </si>
  <si>
    <t xml:space="preserve">Обустройство пешеходных переходов, остановочных павильонов на маршрутах следования детей </t>
  </si>
  <si>
    <t>35 4 02 23034</t>
  </si>
  <si>
    <t>Комплекс процессных мероприятий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</si>
  <si>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35 4 03 23041</t>
  </si>
  <si>
    <t>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</t>
  </si>
  <si>
    <t>Обеспечение специализированной гидрометеорологической информацией для предупреждения чрезвычайных ситуаций природного и техногенного характера</t>
  </si>
  <si>
    <t>35 4 04 23051</t>
  </si>
  <si>
    <t>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</t>
  </si>
  <si>
    <t>35 4 04 23052</t>
  </si>
  <si>
    <t>Обеспечение эксплуатационно-технического обслуживания муниципальной системы оповещения</t>
  </si>
  <si>
    <t>35 4 04 23053</t>
  </si>
  <si>
    <t>35 4 05 00000</t>
  </si>
  <si>
    <t>Комплекс процессных мероприятий "Обеспечение первичных мер пожарной безопасности на территории округа"</t>
  </si>
  <si>
    <t>Обеспечение первичных мер пожарной безопасности</t>
  </si>
  <si>
    <t>35 4 05 23061</t>
  </si>
  <si>
    <t xml:space="preserve">03 </t>
  </si>
  <si>
    <t>Проекты, не связанные с национальными проектами</t>
  </si>
  <si>
    <t xml:space="preserve">09 </t>
  </si>
  <si>
    <t>32 3 00 00000</t>
  </si>
  <si>
    <t xml:space="preserve">Проект "Финансовая поддержка семей при рождении детей" </t>
  </si>
  <si>
    <t>32 3 01 00000</t>
  </si>
  <si>
    <t>32 3 01 72300</t>
  </si>
  <si>
    <t>91 0 00 72300</t>
  </si>
  <si>
    <t>Муниципальная программа  "Социальная поддержка граждан Бабушкинского муниципального округа"</t>
  </si>
  <si>
    <t>45 3 02 S1040</t>
  </si>
  <si>
    <t>45 3 01 S1610</t>
  </si>
  <si>
    <t>35 4 04 23054</t>
  </si>
  <si>
    <t>Изготовление и приобретение информационных материалов для наглядной агитации и созданию информационно-аналитической базы"</t>
  </si>
  <si>
    <t>53 4 00 00000</t>
  </si>
  <si>
    <t xml:space="preserve">Реализация мероприятий в области спорта и физической культуры </t>
  </si>
  <si>
    <t>29 2 00 00000</t>
  </si>
  <si>
    <t>29 2 01 00000</t>
  </si>
  <si>
    <t>29 2 01 L5764</t>
  </si>
  <si>
    <t>29 2 01 S5110</t>
  </si>
  <si>
    <t>Подготовка проектов межевания земельных участков и проведение кадастровых работ (подготовка проектов межевания земельных участков)</t>
  </si>
  <si>
    <t>Подготовка проектов межевания земельных участков и проведение кадастровых работ (проведение кадастровых работ)</t>
  </si>
  <si>
    <t>29 2 01 L5991</t>
  </si>
  <si>
    <t>29 2 01 L5992</t>
  </si>
  <si>
    <t>Муниципальная программа "Комплексное развитие сельских территорий муниципального Бабушкинского округа"</t>
  </si>
  <si>
    <t>Муниципальная программа "Комплексное развитие сельских территорий Бабушкинского муниципального округа"</t>
  </si>
  <si>
    <t>29 3 01 S1400</t>
  </si>
  <si>
    <t>Комплекс процессных мероприятий "Реализация полномочий в сфере жилищно-коммунального хозяйства"</t>
  </si>
  <si>
    <t>Муниципальная программа «Экономическое развитие Бабушкинского муниципального округа»</t>
  </si>
  <si>
    <t>42 3 01 28200</t>
  </si>
  <si>
    <t>Муниципальная программа «Комплексное развитие сельских территорий Бабушкинского муниципального округа</t>
  </si>
  <si>
    <t>29 3 01 S1100</t>
  </si>
  <si>
    <t>29 3 01 S2273</t>
  </si>
  <si>
    <t xml:space="preserve">  29 3 01 00000</t>
  </si>
  <si>
    <t>42 3 01 SТ100</t>
  </si>
  <si>
    <t>Муниципальная программа «Совершенствование муниципального управления" в Бабушкинском муниципальном округе</t>
  </si>
  <si>
    <t>33 4 03 00590</t>
  </si>
  <si>
    <t>33 4 03 15592</t>
  </si>
  <si>
    <t>31 4 03 15591</t>
  </si>
  <si>
    <t>6072,5</t>
  </si>
  <si>
    <t>7053,7</t>
  </si>
  <si>
    <t>33 3 01 S1960</t>
  </si>
  <si>
    <t xml:space="preserve"> 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</si>
  <si>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31 3 01 15593</t>
  </si>
  <si>
    <t>Реализация ключевых мероприятий в рамках укрупненных приоритетных направлений развития региональных систем образования в муниципальных общеобразовательных организациях</t>
  </si>
  <si>
    <t>31 3 01 S1540</t>
  </si>
  <si>
    <t xml:space="preserve"> 31 3 01 S1180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</si>
  <si>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</si>
  <si>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 xml:space="preserve"> 31 3 01 S1430</t>
  </si>
  <si>
    <t>Реализация мероприятий по обеспечению безопасности жизни и здоровья детей в муниципальных образовательных организациях, реализующих образовательные программы дошкольного образования</t>
  </si>
  <si>
    <t>31 1 00 00000</t>
  </si>
  <si>
    <t>Проекты, связанные с национальными проектами</t>
  </si>
  <si>
    <t>Региональный проект "Педагоги и наставники"</t>
  </si>
  <si>
    <t>31 1 Ю6 00000</t>
  </si>
  <si>
    <t>31 1 Ю6 51790</t>
  </si>
  <si>
    <t>31 4 02 L3040</t>
  </si>
  <si>
    <t>54 3 00 00000</t>
  </si>
  <si>
    <t>Проект "Ремонт и содержание автомобильных дорог общего пользования местного значения из Дорожного фонда Вологодской области"</t>
  </si>
  <si>
    <t>54 3 01 00000</t>
  </si>
  <si>
    <t>Осуществление дорожной деятельности в отношении автомобильных дорог общего пользования местного значения</t>
  </si>
  <si>
    <t xml:space="preserve"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
</t>
  </si>
  <si>
    <t>54 3 01 SД140</t>
  </si>
  <si>
    <t>54 3 01 SД150</t>
  </si>
  <si>
    <t>Проект «Транспортное обслуживание»</t>
  </si>
  <si>
    <t>54 3 02 00000</t>
  </si>
  <si>
    <t>54 3 02 S1370</t>
  </si>
  <si>
    <t>54 3 02 24300</t>
  </si>
  <si>
    <t>54 4 00 00000</t>
  </si>
  <si>
    <t>Комплекс процессных мероприятий «Содержание, строительство и ремонт автомобильных дорог и искусственных сооружений из Дорожного фонда округа»</t>
  </si>
  <si>
    <t>Содержание, строительство и ремонт автомобильных дорог и искусственных сооружений из Дорожного фонда округа</t>
  </si>
  <si>
    <t>54 4 01 00000</t>
  </si>
  <si>
    <t>54 4 01 20020</t>
  </si>
  <si>
    <t>27 1 00 00000</t>
  </si>
  <si>
    <t>Региональный проект "Формирование комфортной городской среды"</t>
  </si>
  <si>
    <t>27 1 И4 00000</t>
  </si>
  <si>
    <t>Проект «Создание благоприятных условий проживания»</t>
  </si>
  <si>
    <t>27 3 00 00000</t>
  </si>
  <si>
    <t>27 3 01 00000</t>
  </si>
  <si>
    <t>27 3 01 S1553</t>
  </si>
  <si>
    <t>27 4 00 00000</t>
  </si>
  <si>
    <t>27 4 01 00000</t>
  </si>
  <si>
    <t>Реализация мероприятий в целях благоустройства территорий</t>
  </si>
  <si>
    <t>27 4 01 20210</t>
  </si>
  <si>
    <t>Комплекс процессных мероприятий «Мероприятия в целях реализации благоустройства»</t>
  </si>
  <si>
    <t>53 4 01 21030</t>
  </si>
  <si>
    <t>Комплексы процессных мероприятий "</t>
  </si>
  <si>
    <t>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</t>
  </si>
  <si>
    <t>33 3 01 03890</t>
  </si>
  <si>
    <t>Ремонт источников водоснабжения  (павильонов артезианских скважин, общественных колодцев)</t>
  </si>
  <si>
    <t>Муниципальная программа "Совершенствование муниципального управления в Бабушкинском муниципальном округе"</t>
  </si>
  <si>
    <t>2027 год</t>
  </si>
  <si>
    <t>на 2025 год и плановый период 2026 и 2027 годов</t>
  </si>
  <si>
    <t>бюджетных ассигнований на реализацию муниципальных программ  Бабушкинского муниципального округа</t>
  </si>
  <si>
    <t xml:space="preserve">                       классификации расходов бюджетов на 2025 год и плановый период 2026 и 2027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</si>
  <si>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2025 год и плановый период 2026 и 2027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</si>
  <si>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2025 год и плановый период  2026 и 2027 годов</t>
  </si>
  <si>
    <t>70 5 00 20980</t>
  </si>
  <si>
    <t>Муниципальная программа  "Совершенствование муниципального управления в Бабушкинском муниципальном округе"</t>
  </si>
  <si>
    <t>Предупреждение преступлений совершаемых лицами, ранее судимыми и ранее совершавшими преступления, а также формирование условий для социальной адаптации и реабилитации лиц, отбывших наказание в МЛС, их трудоустройства</t>
  </si>
  <si>
    <t xml:space="preserve">Муниципальная программа  "Совершенствование муниципального управления в Бабушкинском муниципальном округе" </t>
  </si>
  <si>
    <t>Ежемесячное денежное вознаграждение за классное руководство педагогическим работникам государственных образовательных организаций области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</si>
  <si>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</si>
  <si>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31 1 Ю6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</si>
  <si>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субъекта Российской Федерации, муниципальных общеобразовательных организаций</t>
  </si>
  <si>
    <t>31 1 Ю6 53030</t>
  </si>
  <si>
    <t>Другие вопросы в области физической культуры и спорта</t>
  </si>
  <si>
    <t>Устройство Многофункциональной спортивной площадки открытого типа в с. Миньково, Вологодская область, Бабушкинский муниципальный округ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</si>
  <si>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</si>
  <si>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>45 3 02 22050</t>
  </si>
  <si>
    <t>45 3 02 S3242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</si>
  <si>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</si>
  <si>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3 01 S1440</t>
  </si>
  <si>
    <t>Проведение мероприятий по антитеррористической защищенности объектов культуры</t>
  </si>
  <si>
    <t>33 3 01 S1570</t>
  </si>
  <si>
    <t>27 1 И4 55552</t>
  </si>
  <si>
    <t>Благоустройство общественных территорий</t>
  </si>
  <si>
    <t>27 3 01 S1551</t>
  </si>
  <si>
    <t>Благоустройство дворовых территорий многоквартирных домов</t>
  </si>
  <si>
    <t>33 1 00 00000</t>
  </si>
  <si>
    <t>Региональный проект "Семейные ценности и инфраструктура культуры"</t>
  </si>
  <si>
    <t>33 1 Я5 00000</t>
  </si>
  <si>
    <t>33 1 Я5 53480</t>
  </si>
  <si>
    <t>Модернизация муниципальных библиотек</t>
  </si>
  <si>
    <t>31 1 Ю4 55590</t>
  </si>
  <si>
    <t>Оснащение предметных кабинетов общеобразовательных организаций оборудованием, средствами обучения и воспитания</t>
  </si>
  <si>
    <t>31 1 Ю4 00000</t>
  </si>
  <si>
    <t>Региональный проект "Все лучшее детям"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</si>
  <si>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</si>
  <si>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Реализация мероприятий по модернизации школьных систем образования (ремонты с однолетним циклом работ)</t>
  </si>
  <si>
    <t>31 1 Ю4 57501</t>
  </si>
  <si>
    <t>31 1 Ю4 57502</t>
  </si>
  <si>
    <t>Благоустройство общественных пространств</t>
  </si>
  <si>
    <t>27 1 И4 S1552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</si>
  <si>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</si>
  <si>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 образовательных организациях</t>
  </si>
  <si>
    <t>к решению Представительного Собрания от  17.12.2024 г № 384  "О  бюджете округа на  2025 год и плановый период 2026 и 2027 годов"</t>
  </si>
  <si>
    <t>Приложение 6                                                                               к решению Представительного Собрания от   17.12.2024 г  № 384 "О бюджете округа на  2025 год и плановый период 2026 и 2027 годов"</t>
  </si>
  <si>
    <t>к решению Представительного Собрания от  17.12.2024 г  № 384 "О  бюджете округа на  2025 год и плановый период 2026 и 2027 годов"</t>
  </si>
  <si>
    <t>к решению Представительного Собрания от 17.12.2024 г. № 384 "О бюджете округа на  2025 год и плановый период 2026 и 2027 годов"</t>
  </si>
  <si>
    <t>Муниципальная программа «Сохранение и развитие культурного и туристского потенциала  Бабушкинского муниципального округа»</t>
  </si>
  <si>
    <t>Проект "ПРОкультуру (танцплощадка)"</t>
  </si>
  <si>
    <t>Благоустройство территории возле Центрального Дома культуры</t>
  </si>
  <si>
    <t>33 3 02 00000</t>
  </si>
  <si>
    <t>33 3 02 03990</t>
  </si>
  <si>
    <t>54 4 01 23200</t>
  </si>
  <si>
    <t>Устройство остановочного комплекса</t>
  </si>
  <si>
    <t>42 3 01 27690</t>
  </si>
  <si>
    <t>Разработка технических заданий, НМЦК, графиков выполнения работ, графиков оплаты работ и др., в целях подготовки объектов теплоэнергетики к работе в осенне-зимний период</t>
  </si>
  <si>
    <t>42 3 01 27790</t>
  </si>
  <si>
    <t>42 3 02 00000</t>
  </si>
  <si>
    <t>Проект "Реализация мероприятий по поддержке местных инициатив населения округа по водоснабжению"</t>
  </si>
  <si>
    <t>Реализация проекта "Народный бюджет"</t>
  </si>
  <si>
    <t>42 3 02 S2270</t>
  </si>
  <si>
    <t>42 4 01 20300</t>
  </si>
  <si>
    <t>Приобретение специализированной техники</t>
  </si>
  <si>
    <t>42 4 01 60910</t>
  </si>
  <si>
    <t>Субсидия на погашение просроченной кредиторской задолженности МУП "Бабушкинская теплосеть" Бабушкинского муниципального округа</t>
  </si>
  <si>
    <t>Реализация мероприятий по обустройству детских и спортивных площадок за счет средств бюджета округа</t>
  </si>
  <si>
    <t>27 3 01 20230</t>
  </si>
  <si>
    <t>27 4 01 20260</t>
  </si>
  <si>
    <t>Проект "Реализация мероприятий по поддержке местных инициатив населения округа по благоустройству"</t>
  </si>
  <si>
    <t>29 3 02 00000</t>
  </si>
  <si>
    <t>29 3 02 S2270</t>
  </si>
  <si>
    <t>29 4 01 20290</t>
  </si>
  <si>
    <t>33 3 01 01591</t>
  </si>
  <si>
    <t>Укрепление материально – технической базы и оснащение оборудованием Центрального Дома культуры и сельских филиалов</t>
  </si>
  <si>
    <t>33 3 03 S2270</t>
  </si>
  <si>
    <t>33 3 03 00000</t>
  </si>
  <si>
    <t>Реализация мероприятий по поддержке местных инициатив населения округа по культуре</t>
  </si>
  <si>
    <t>53 4 01 74011</t>
  </si>
  <si>
    <t>Поощрение за лучшие практики деятельности органов местного самоуправления</t>
  </si>
  <si>
    <t>54 4 01 74011</t>
  </si>
  <si>
    <t>29 4 01 74011</t>
  </si>
  <si>
    <t>53 4 02 74011</t>
  </si>
  <si>
    <t>31 4 04 74011</t>
  </si>
  <si>
    <t>СУММА (тыс. руб)</t>
  </si>
  <si>
    <t>(тыс. рублей)</t>
  </si>
  <si>
    <t>Уплата налогов, сборов и иных платежей</t>
  </si>
  <si>
    <t>Комплекс процессных мероприятий "Организация и проведение мероприятий в области гражданской обороны и мероприятий, направленных на предупреждение и ликвидацию чрезвычайных ситуаций, обеспечение подготовки к защите населения от опасностей, возникающих при военных конфликтах или вследствие этих конфликтов, а также при возникновении чрезвычайных ситуаций"</t>
  </si>
  <si>
    <t>Реализация мероприятий, направленных на предотвращение распространения сорного растения борщевик Сосновского</t>
  </si>
  <si>
    <t>Мероприятия по формированию экологической культуры, здорового и безопасного образа жизни детей и подростков</t>
  </si>
  <si>
    <t>50,8</t>
  </si>
  <si>
    <t>53 4 03 00000</t>
  </si>
  <si>
    <t>Комплекс процессных мероприятий "Управление муниципальным имуществом"</t>
  </si>
  <si>
    <t>53 4 03 21060</t>
  </si>
  <si>
    <t>Реализация мероприятий по приобретению объектов недвижимого имущества в муниципальную собственность</t>
  </si>
  <si>
    <t>29 3 01 S1555</t>
  </si>
  <si>
    <t>Обустройство мест захоронений в муниципальных образованиях области</t>
  </si>
  <si>
    <t>33 2 00 00000</t>
  </si>
  <si>
    <t>33 2 01 00000</t>
  </si>
  <si>
    <t>33 2 01 L5191</t>
  </si>
  <si>
    <t>Проект "Культурный вектор. Поддержка культурных инициатив, выдающихся деятелей, творческих работников, одаренных обучающихся, организаций в сфере культуры. Реализация значимых мероприятий и проектов"</t>
  </si>
  <si>
    <t>Государственная поддержка лучших сельских учреждений культуры и государственная поддержка лучших работников сельских учреждений культуры</t>
  </si>
  <si>
    <t>к решению Представительного Собрания от  04.2025 г. № "О внесении изменений в решение от 17.12.2024 г. № 384 "О бюджете округа на  2025 год и плановый период 2026 и 2027 годов"</t>
  </si>
  <si>
    <t>к решению Представительного Собрания от  04.2025 г. №  "О внесении изменений в решение от 17.12.2024 г. № 384 "О бюджете округа на  2025 год и плановый период 2026 и 2027 годов"</t>
  </si>
  <si>
    <t>к решению Представительного Собрания от 04.2025 г. № "О внесении изменений в решение от 17.12.2024 г. № 384 "О бюджете округа на  2025 год и плановый период 2026 и 2027 годов"</t>
  </si>
  <si>
    <t>Приложение 6                                                                                                                                     к решению Представительного Собрания от 04.2025 г. №   "О внесении изменений в решение от 17.12.2024 г. № 384 "О бюджете округа на  2025 год и плановый период 2026 и 2027 годов"</t>
  </si>
  <si>
    <t>Благоустройство общественной территории  по адресу с. им. Бабушкина, ул. Бабушкина (Аллея Героев)</t>
  </si>
  <si>
    <t>Устройство въездных стел в с. им. Бабушкина</t>
  </si>
  <si>
    <t>Проведение строительного контроля на объекте "Техническое перевооружение котельной МБДОУ "Детский сад общеобразовательного вида №1 "Березка" , расположенной по адресу: с. им. Бабушкина, ул. Советская, д.1е"</t>
  </si>
  <si>
    <t>Cсоздание условий для занятий инвалидов, лиц с ограниченными возможностями здоровья физической культурой и спортом</t>
  </si>
  <si>
    <t>Подготовка объектов теплоэнергетики к работе в осенне-зимний период (в т. ч. техническое перевооружение котельной МБДОУ "Детский сад общеобразовательного вида №1 "Березка" , расположенной по адресу: с. им. Бабушкина, ул. Советская, д. 1е"; Строительство блочно-модульной котельной для МБОУ «Подболотная СОШ», расположенной по адресу: Вологодская область, Бабушкинский район д. Ляменьга, д. 23)</t>
  </si>
  <si>
    <t>Содержание гидротехнического сооружения (плотина на р. Леденьга)</t>
  </si>
  <si>
    <t>Реализация мероприятий в целях капитального ремонта здания в с. им. Бабушкина для размещения музея, расположенного по адресу с. им. Бабушкина, ул. Бабушкина, д. 33</t>
  </si>
  <si>
    <t>Разработка, согласование проектов зон санитарной охраны источников водоснабжения (в т. ч. проведение испытаний воды из водоисточников на соответствие нормам качества)</t>
  </si>
  <si>
    <t>Создание условий для занятий инвалидов, лиц с ограниченными возможностями здоровья физической культурой и спортом</t>
  </si>
  <si>
    <t>Подготовка объектов теплоэнергетики к работе в осенне-зимний период (в т. ч. техническое перевооружение котельной МБДОУ "Детский сад общеобразовательного вида №1 "Березка" , расположенной по адресу: с. им. Бабушкина, ул. Советская, д. 1е"; Строительство блочно-модульной котельной для МБОУ «Подболотная СОШ», расположенной по адресу: Вологодская область, Бабушкинский район д. Ляменьга, д.23)</t>
  </si>
  <si>
    <t>Проведение строительного контроля на объекте "Техническое перевооружение котельной МБДОУ "Детский сад общеобразовательного вида №1 "Березка", расположенной по адресу: с. им. Бабушкина, ул. Советская, д. 1е"</t>
  </si>
  <si>
    <t>Реализация мероприятий в целях капитального ремонта здания в с. им. Бабушкина для размещения музея, расположенного по адресу с. им. Бабушкина, ул. Бабушкина, д.33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</si>
</sst>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1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1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1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1" fillId="0" borderId="0" applyFill="0" applyBorder="0" applyAlignment="0" applyProtection="0"/>
    <xf numFmtId="0" fontId="16" fillId="3" borderId="0" applyNumberFormat="0" applyBorder="0" applyAlignment="0" applyProtection="0"/>
  </cellStyleXfs>
  <cellXfs count="350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right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ont="1" applyFill="1" applyBorder="1" applyAlignment="1">
      <alignment horizontal="right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6" fillId="0" borderId="0" xfId="0" applyFont="1" applyFill="1"/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49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5" fillId="0" borderId="0" xfId="0" applyFont="1" applyFill="1"/>
    <xf numFmtId="0" fontId="30" fillId="0" borderId="0" xfId="0" applyFont="1" applyFill="1"/>
    <xf numFmtId="0" fontId="25" fillId="0" borderId="14" xfId="0" applyFont="1" applyFill="1" applyBorder="1"/>
    <xf numFmtId="165" fontId="26" fillId="0" borderId="14" xfId="0" applyNumberFormat="1" applyFont="1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22" fillId="0" borderId="16" xfId="0" applyNumberFormat="1" applyFont="1" applyFill="1" applyBorder="1" applyAlignment="1">
      <alignment horizontal="right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18" fillId="0" borderId="0" xfId="0" applyFont="1" applyFill="1" applyBorder="1" applyAlignment="1">
      <alignment horizontal="right" wrapText="1" shrinkToFit="1"/>
    </xf>
    <xf numFmtId="49" fontId="23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23" fillId="0" borderId="30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165" fontId="20" fillId="0" borderId="14" xfId="0" applyNumberFormat="1" applyFont="1" applyFill="1" applyBorder="1" applyAlignment="1">
      <alignment horizontal="right"/>
    </xf>
    <xf numFmtId="165" fontId="37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right"/>
    </xf>
    <xf numFmtId="165" fontId="0" fillId="0" borderId="0" xfId="0" applyNumberFormat="1" applyFont="1" applyFill="1" applyBorder="1"/>
    <xf numFmtId="49" fontId="27" fillId="0" borderId="14" xfId="0" applyNumberFormat="1" applyFont="1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8" fillId="0" borderId="0" xfId="0" applyNumberFormat="1" applyFont="1" applyFill="1"/>
    <xf numFmtId="0" fontId="20" fillId="0" borderId="20" xfId="0" applyFont="1" applyFill="1" applyBorder="1"/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17" fillId="0" borderId="0" xfId="0" applyFont="1" applyFill="1" applyAlignment="1">
      <alignment horizontal="right" wrapText="1"/>
    </xf>
    <xf numFmtId="0" fontId="20" fillId="0" borderId="14" xfId="0" applyFont="1" applyFill="1" applyBorder="1"/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5" fillId="0" borderId="14" xfId="0" applyFont="1" applyFill="1" applyBorder="1" applyAlignment="1">
      <alignment horizontal="center"/>
    </xf>
    <xf numFmtId="165" fontId="0" fillId="0" borderId="14" xfId="0" applyNumberFormat="1" applyFill="1" applyBorder="1"/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 wrapText="1"/>
    </xf>
    <xf numFmtId="165" fontId="30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/>
    </xf>
    <xf numFmtId="49" fontId="30" fillId="0" borderId="14" xfId="0" applyNumberFormat="1" applyFont="1" applyFill="1" applyBorder="1" applyAlignment="1">
      <alignment horizontal="right"/>
    </xf>
    <xf numFmtId="0" fontId="30" fillId="0" borderId="14" xfId="0" applyFont="1" applyFill="1" applyBorder="1"/>
    <xf numFmtId="49" fontId="29" fillId="0" borderId="14" xfId="0" applyNumberFormat="1" applyFont="1" applyFill="1" applyBorder="1" applyAlignment="1">
      <alignment horizontal="center"/>
    </xf>
    <xf numFmtId="49" fontId="30" fillId="0" borderId="12" xfId="0" applyNumberFormat="1" applyFont="1" applyFill="1" applyBorder="1" applyAlignment="1">
      <alignment horizontal="center"/>
    </xf>
    <xf numFmtId="0" fontId="30" fillId="0" borderId="14" xfId="0" applyFont="1" applyFill="1" applyBorder="1" applyAlignment="1">
      <alignment horizontal="right" wrapText="1"/>
    </xf>
    <xf numFmtId="49" fontId="30" fillId="0" borderId="15" xfId="0" applyNumberFormat="1" applyFont="1" applyFill="1" applyBorder="1" applyAlignment="1">
      <alignment horizontal="right"/>
    </xf>
    <xf numFmtId="0" fontId="30" fillId="0" borderId="16" xfId="0" applyFont="1" applyFill="1" applyBorder="1" applyAlignment="1">
      <alignment wrapText="1"/>
    </xf>
    <xf numFmtId="49" fontId="29" fillId="0" borderId="14" xfId="0" applyNumberFormat="1" applyFont="1" applyFill="1" applyBorder="1" applyAlignment="1">
      <alignment horizontal="center" wrapText="1"/>
    </xf>
    <xf numFmtId="0" fontId="29" fillId="0" borderId="14" xfId="0" applyFont="1" applyFill="1" applyBorder="1" applyAlignment="1">
      <alignment horizontal="right" wrapText="1"/>
    </xf>
    <xf numFmtId="0" fontId="30" fillId="0" borderId="12" xfId="0" applyFont="1" applyFill="1" applyBorder="1" applyAlignment="1">
      <alignment wrapText="1"/>
    </xf>
    <xf numFmtId="49" fontId="30" fillId="0" borderId="13" xfId="0" applyNumberFormat="1" applyFont="1" applyFill="1" applyBorder="1" applyAlignment="1">
      <alignment horizontal="right"/>
    </xf>
    <xf numFmtId="0" fontId="30" fillId="0" borderId="10" xfId="0" applyFont="1" applyFill="1" applyBorder="1" applyAlignment="1">
      <alignment wrapText="1"/>
    </xf>
    <xf numFmtId="49" fontId="30" fillId="0" borderId="18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left" wrapText="1"/>
    </xf>
    <xf numFmtId="0" fontId="30" fillId="0" borderId="26" xfId="0" applyFont="1" applyFill="1" applyBorder="1" applyAlignment="1">
      <alignment wrapText="1"/>
    </xf>
    <xf numFmtId="165" fontId="30" fillId="0" borderId="14" xfId="0" applyNumberFormat="1" applyFont="1" applyFill="1" applyBorder="1"/>
    <xf numFmtId="0" fontId="29" fillId="0" borderId="14" xfId="0" applyFont="1" applyFill="1" applyBorder="1" applyAlignment="1">
      <alignment horizontal="lef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/>
    <xf numFmtId="2" fontId="0" fillId="0" borderId="14" xfId="0" applyNumberFormat="1" applyFont="1" applyFill="1" applyBorder="1"/>
    <xf numFmtId="2" fontId="0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/>
    <xf numFmtId="0" fontId="30" fillId="0" borderId="15" xfId="0" applyFont="1" applyFill="1" applyBorder="1" applyAlignment="1">
      <alignment wrapText="1"/>
    </xf>
    <xf numFmtId="49" fontId="30" fillId="0" borderId="23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29" fillId="0" borderId="17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49" fontId="30" fillId="0" borderId="15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center"/>
    </xf>
    <xf numFmtId="165" fontId="0" fillId="0" borderId="14" xfId="0" applyNumberFormat="1" applyFont="1" applyFill="1" applyBorder="1"/>
    <xf numFmtId="0" fontId="0" fillId="0" borderId="14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49" fontId="0" fillId="0" borderId="11" xfId="0" applyNumberFormat="1" applyFont="1" applyFill="1" applyBorder="1" applyAlignment="1">
      <alignment horizontal="center"/>
    </xf>
    <xf numFmtId="49" fontId="0" fillId="0" borderId="11" xfId="0" applyNumberFormat="1" applyFont="1" applyFill="1" applyBorder="1" applyAlignment="1">
      <alignment horizontal="right"/>
    </xf>
    <xf numFmtId="49" fontId="0" fillId="0" borderId="19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0" fillId="0" borderId="12" xfId="0" applyNumberFormat="1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49" fontId="0" fillId="0" borderId="10" xfId="0" applyNumberFormat="1" applyFont="1" applyFill="1" applyBorder="1" applyAlignment="1">
      <alignment horizontal="center"/>
    </xf>
    <xf numFmtId="49" fontId="0" fillId="0" borderId="10" xfId="0" applyNumberFormat="1" applyFont="1" applyFill="1" applyBorder="1" applyAlignment="1">
      <alignment horizontal="right"/>
    </xf>
    <xf numFmtId="0" fontId="0" fillId="0" borderId="17" xfId="0" applyFont="1" applyFill="1" applyBorder="1" applyAlignment="1">
      <alignment wrapText="1"/>
    </xf>
    <xf numFmtId="49" fontId="0" fillId="0" borderId="17" xfId="0" applyNumberFormat="1" applyFill="1" applyBorder="1" applyAlignment="1">
      <alignment horizontal="right"/>
    </xf>
    <xf numFmtId="0" fontId="0" fillId="0" borderId="11" xfId="0" applyFont="1" applyFill="1" applyBorder="1" applyAlignment="1">
      <alignment wrapText="1"/>
    </xf>
    <xf numFmtId="49" fontId="19" fillId="0" borderId="19" xfId="0" applyNumberFormat="1" applyFon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49" fontId="0" fillId="0" borderId="12" xfId="0" applyNumberFormat="1" applyFill="1" applyBorder="1" applyAlignment="1">
      <alignment horizontal="center"/>
    </xf>
    <xf numFmtId="0" fontId="0" fillId="0" borderId="16" xfId="0" applyFont="1" applyFill="1" applyBorder="1" applyAlignment="1">
      <alignment wrapText="1"/>
    </xf>
    <xf numFmtId="49" fontId="0" fillId="0" borderId="16" xfId="0" applyNumberFormat="1" applyFill="1" applyBorder="1" applyAlignment="1">
      <alignment horizontal="right"/>
    </xf>
    <xf numFmtId="0" fontId="0" fillId="0" borderId="14" xfId="0" applyFont="1" applyFill="1" applyBorder="1" applyAlignment="1">
      <alignment horizontal="left" wrapText="1"/>
    </xf>
    <xf numFmtId="49" fontId="0" fillId="0" borderId="22" xfId="0" applyNumberForma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49" fontId="0" fillId="0" borderId="14" xfId="0" applyNumberFormat="1" applyFont="1" applyFill="1" applyBorder="1" applyAlignment="1">
      <alignment horizontal="right" wrapText="1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7" xfId="0" applyNumberFormat="1" applyFont="1" applyFill="1" applyBorder="1" applyAlignment="1">
      <alignment horizontal="right"/>
    </xf>
    <xf numFmtId="0" fontId="0" fillId="0" borderId="26" xfId="0" applyFont="1" applyFill="1" applyBorder="1" applyAlignment="1">
      <alignment wrapText="1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6" xfId="0" applyNumberFormat="1" applyFont="1" applyFill="1" applyBorder="1" applyAlignment="1">
      <alignment horizontal="center"/>
    </xf>
    <xf numFmtId="49" fontId="0" fillId="0" borderId="18" xfId="0" applyNumberFormat="1" applyFon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0" fontId="19" fillId="0" borderId="13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165" fontId="19" fillId="0" borderId="16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 wrapText="1"/>
    </xf>
    <xf numFmtId="49" fontId="0" fillId="0" borderId="22" xfId="0" applyNumberFormat="1" applyFont="1" applyFill="1" applyBorder="1" applyAlignment="1">
      <alignment horizontal="right"/>
    </xf>
    <xf numFmtId="49" fontId="39" fillId="0" borderId="14" xfId="0" applyNumberFormat="1" applyFont="1" applyFill="1" applyBorder="1" applyAlignment="1">
      <alignment horizontal="right"/>
    </xf>
    <xf numFmtId="49" fontId="0" fillId="0" borderId="17" xfId="0" applyNumberFormat="1" applyFill="1" applyBorder="1" applyAlignment="1">
      <alignment horizontal="center"/>
    </xf>
    <xf numFmtId="49" fontId="0" fillId="0" borderId="17" xfId="0" applyNumberFormat="1" applyFont="1" applyFill="1" applyBorder="1" applyAlignment="1">
      <alignment horizontal="center"/>
    </xf>
    <xf numFmtId="165" fontId="0" fillId="0" borderId="16" xfId="0" applyNumberFormat="1" applyFill="1" applyBorder="1" applyAlignment="1">
      <alignment horizontal="right"/>
    </xf>
    <xf numFmtId="49" fontId="0" fillId="0" borderId="11" xfId="0" applyNumberFormat="1" applyFill="1" applyBorder="1" applyAlignment="1">
      <alignment horizontal="center"/>
    </xf>
    <xf numFmtId="0" fontId="0" fillId="0" borderId="14" xfId="0" applyNumberFormat="1" applyFont="1" applyFill="1" applyBorder="1" applyAlignment="1">
      <alignment wrapText="1"/>
    </xf>
    <xf numFmtId="49" fontId="0" fillId="0" borderId="15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19" fillId="0" borderId="22" xfId="0" applyNumberFormat="1" applyFont="1" applyFill="1" applyBorder="1" applyAlignment="1">
      <alignment horizontal="center"/>
    </xf>
    <xf numFmtId="49" fontId="0" fillId="0" borderId="22" xfId="0" applyNumberFormat="1" applyFont="1" applyFill="1" applyBorder="1" applyAlignment="1">
      <alignment horizontal="center"/>
    </xf>
    <xf numFmtId="165" fontId="19" fillId="0" borderId="17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 wrapText="1"/>
    </xf>
    <xf numFmtId="49" fontId="0" fillId="0" borderId="35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right"/>
    </xf>
    <xf numFmtId="0" fontId="0" fillId="0" borderId="13" xfId="0" applyFont="1" applyFill="1" applyBorder="1" applyAlignment="1">
      <alignment horizontal="center"/>
    </xf>
    <xf numFmtId="49" fontId="0" fillId="0" borderId="29" xfId="0" applyNumberFormat="1" applyFont="1" applyFill="1" applyBorder="1" applyAlignment="1">
      <alignment horizontal="right"/>
    </xf>
    <xf numFmtId="49" fontId="0" fillId="0" borderId="21" xfId="0" applyNumberFormat="1" applyFont="1" applyFill="1" applyBorder="1" applyAlignment="1">
      <alignment horizontal="right"/>
    </xf>
    <xf numFmtId="165" fontId="0" fillId="0" borderId="36" xfId="0" applyNumberFormat="1" applyFont="1" applyFill="1" applyBorder="1" applyAlignment="1">
      <alignment horizontal="right"/>
    </xf>
    <xf numFmtId="165" fontId="0" fillId="0" borderId="0" xfId="0" applyNumberFormat="1" applyFont="1" applyFill="1"/>
    <xf numFmtId="0" fontId="0" fillId="0" borderId="0" xfId="0" applyFill="1" applyAlignment="1">
      <alignment horizontal="right" wrapText="1"/>
    </xf>
    <xf numFmtId="0" fontId="0" fillId="0" borderId="14" xfId="0" applyFill="1" applyBorder="1" applyAlignment="1">
      <alignment horizontal="right"/>
    </xf>
    <xf numFmtId="0" fontId="0" fillId="0" borderId="0" xfId="0" applyFont="1" applyFill="1" applyAlignment="1">
      <alignment horizontal="right" wrapText="1"/>
    </xf>
    <xf numFmtId="0" fontId="0" fillId="0" borderId="12" xfId="0" applyFont="1" applyFill="1" applyBorder="1" applyAlignment="1">
      <alignment horizontal="right"/>
    </xf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24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>
      <alignment wrapText="1"/>
    </xf>
    <xf numFmtId="0" fontId="30" fillId="0" borderId="14" xfId="0" applyNumberFormat="1" applyFont="1" applyFill="1" applyBorder="1" applyAlignment="1">
      <alignment wrapText="1"/>
    </xf>
    <xf numFmtId="0" fontId="34" fillId="0" borderId="14" xfId="0" applyFont="1" applyFill="1" applyBorder="1"/>
    <xf numFmtId="0" fontId="32" fillId="0" borderId="14" xfId="0" applyFont="1" applyFill="1" applyBorder="1" applyAlignment="1">
      <alignment wrapText="1"/>
    </xf>
    <xf numFmtId="0" fontId="33" fillId="0" borderId="14" xfId="0" applyNumberFormat="1" applyFont="1" applyFill="1" applyBorder="1" applyAlignment="1">
      <alignment wrapText="1"/>
    </xf>
    <xf numFmtId="0" fontId="33" fillId="0" borderId="14" xfId="0" applyFont="1" applyFill="1" applyBorder="1" applyAlignment="1">
      <alignment wrapText="1"/>
    </xf>
    <xf numFmtId="165" fontId="24" fillId="0" borderId="14" xfId="0" applyNumberFormat="1" applyFont="1" applyFill="1" applyBorder="1"/>
    <xf numFmtId="0" fontId="30" fillId="0" borderId="12" xfId="0" applyNumberFormat="1" applyFont="1" applyFill="1" applyBorder="1" applyAlignment="1">
      <alignment wrapText="1"/>
    </xf>
    <xf numFmtId="0" fontId="3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1" xfId="0" applyFont="1" applyFill="1" applyBorder="1" applyAlignment="1">
      <alignment horizontal="left" wrapText="1"/>
    </xf>
    <xf numFmtId="49" fontId="0" fillId="0" borderId="30" xfId="0" applyNumberFormat="1" applyFill="1" applyBorder="1" applyAlignment="1">
      <alignment horizontal="right"/>
    </xf>
    <xf numFmtId="0" fontId="34" fillId="0" borderId="14" xfId="0" applyFont="1" applyFill="1" applyBorder="1" applyAlignment="1">
      <alignment wrapText="1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49" fontId="0" fillId="0" borderId="10" xfId="0" applyNumberFormat="1" applyFill="1" applyBorder="1" applyAlignment="1">
      <alignment horizontal="center"/>
    </xf>
    <xf numFmtId="49" fontId="0" fillId="0" borderId="16" xfId="0" applyNumberFormat="1" applyFill="1" applyBorder="1" applyAlignment="1">
      <alignment horizontal="center"/>
    </xf>
    <xf numFmtId="0" fontId="40" fillId="0" borderId="14" xfId="0" applyFont="1" applyFill="1" applyBorder="1" applyAlignment="1">
      <alignment wrapText="1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0" fontId="30" fillId="0" borderId="19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20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0" fontId="29" fillId="0" borderId="17" xfId="0" applyFont="1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/>
    </xf>
    <xf numFmtId="49" fontId="0" fillId="0" borderId="37" xfId="0" applyNumberFormat="1" applyFont="1" applyFill="1" applyBorder="1" applyAlignment="1">
      <alignment horizontal="center"/>
    </xf>
    <xf numFmtId="49" fontId="0" fillId="0" borderId="38" xfId="0" applyNumberFormat="1" applyFont="1" applyFill="1" applyBorder="1" applyAlignment="1">
      <alignment horizontal="right"/>
    </xf>
    <xf numFmtId="49" fontId="30" fillId="0" borderId="0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wrapText="1"/>
    </xf>
    <xf numFmtId="49" fontId="19" fillId="0" borderId="10" xfId="0" applyNumberFormat="1" applyFont="1" applyFill="1" applyBorder="1" applyAlignment="1">
      <alignment horizontal="right"/>
    </xf>
    <xf numFmtId="49" fontId="19" fillId="0" borderId="18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30" fillId="0" borderId="16" xfId="0" applyNumberFormat="1" applyFont="1" applyFill="1" applyBorder="1" applyAlignment="1">
      <alignment horizontal="right"/>
    </xf>
    <xf numFmtId="165" fontId="0" fillId="0" borderId="16" xfId="0" applyNumberFormat="1" applyFont="1" applyFill="1" applyBorder="1"/>
    <xf numFmtId="49" fontId="30" fillId="0" borderId="11" xfId="0" applyNumberFormat="1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49" fontId="30" fillId="0" borderId="20" xfId="0" applyNumberFormat="1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ont="1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applyFont="1" applyFill="1" applyAlignment="1"/>
    <xf numFmtId="0" fontId="3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4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17" fillId="0" borderId="0" xfId="0" applyFont="1" applyFill="1" applyAlignment="1"/>
    <xf numFmtId="0" fontId="0" fillId="0" borderId="0" xfId="0" applyFont="1" applyFill="1" applyAlignment="1">
      <alignment horizontal="left"/>
    </xf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ont="1" applyFill="1" applyBorder="1" applyAlignment="1">
      <alignment horizontal="center" wrapText="1"/>
    </xf>
    <xf numFmtId="0" fontId="0" fillId="0" borderId="10" xfId="0" applyFont="1" applyFill="1" applyBorder="1" applyAlignment="1">
      <alignment horizontal="right" wrapText="1"/>
    </xf>
    <xf numFmtId="0" fontId="0" fillId="0" borderId="11" xfId="0" applyFont="1" applyFill="1" applyBorder="1" applyAlignment="1">
      <alignment horizontal="right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0" fillId="0" borderId="14" xfId="0" applyFill="1" applyBorder="1" applyAlignment="1"/>
    <xf numFmtId="0" fontId="0" fillId="0" borderId="0" xfId="0" applyFill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0" fillId="0" borderId="16" xfId="0" applyFont="1" applyFill="1" applyBorder="1" applyAlignment="1">
      <alignment horizontal="right" wrapText="1"/>
    </xf>
    <xf numFmtId="0" fontId="0" fillId="0" borderId="17" xfId="0" applyFill="1" applyBorder="1" applyAlignment="1">
      <alignment horizontal="right" wrapText="1"/>
    </xf>
    <xf numFmtId="0" fontId="26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0" fontId="30" fillId="0" borderId="23" xfId="0" applyFont="1" applyFill="1" applyBorder="1" applyAlignment="1">
      <alignment horizontal="center" wrapText="1"/>
    </xf>
    <xf numFmtId="0" fontId="30" fillId="0" borderId="31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0" fillId="0" borderId="28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0" fillId="0" borderId="33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3"/>
  <sheetViews>
    <sheetView tabSelected="1" workbookViewId="0">
      <selection activeCell="J19" sqref="J19"/>
    </sheetView>
  </sheetViews>
  <sheetFormatPr defaultColWidth="8.85546875" defaultRowHeight="12.75" x14ac:dyDescent="0.2"/>
  <cols>
    <col min="1" max="1" width="51" style="103" customWidth="1"/>
    <col min="2" max="3" width="8.42578125" style="103" customWidth="1"/>
    <col min="4" max="4" width="16.42578125" style="103" customWidth="1"/>
    <col min="5" max="6" width="11" style="103" customWidth="1"/>
    <col min="7" max="16384" width="8.85546875" style="103"/>
  </cols>
  <sheetData>
    <row r="2" spans="1:6" x14ac:dyDescent="0.2">
      <c r="D2" s="282" t="s">
        <v>177</v>
      </c>
      <c r="E2" s="282"/>
      <c r="F2" s="282"/>
    </row>
    <row r="3" spans="1:6" ht="63.6" customHeight="1" x14ac:dyDescent="0.2">
      <c r="D3" s="296" t="s">
        <v>680</v>
      </c>
      <c r="E3" s="296"/>
      <c r="F3" s="296"/>
    </row>
    <row r="4" spans="1:6" ht="20.45" customHeight="1" x14ac:dyDescent="0.2">
      <c r="B4" s="2"/>
      <c r="C4" s="2"/>
      <c r="D4" s="297" t="s">
        <v>177</v>
      </c>
      <c r="E4" s="297"/>
      <c r="F4" s="297"/>
    </row>
    <row r="5" spans="1:6" x14ac:dyDescent="0.2">
      <c r="B5" s="2"/>
      <c r="C5" s="2"/>
      <c r="D5" s="303" t="s">
        <v>625</v>
      </c>
      <c r="E5" s="303"/>
      <c r="F5" s="303"/>
    </row>
    <row r="6" spans="1:6" ht="7.9" customHeight="1" x14ac:dyDescent="0.2">
      <c r="B6" s="2"/>
      <c r="C6" s="2"/>
      <c r="D6" s="303"/>
      <c r="E6" s="303"/>
      <c r="F6" s="303"/>
    </row>
    <row r="7" spans="1:6" x14ac:dyDescent="0.2">
      <c r="B7" s="2"/>
      <c r="C7" s="2"/>
      <c r="D7" s="303"/>
      <c r="E7" s="303"/>
      <c r="F7" s="303"/>
    </row>
    <row r="8" spans="1:6" x14ac:dyDescent="0.2">
      <c r="B8" s="2"/>
      <c r="C8" s="2"/>
      <c r="D8" s="303"/>
      <c r="E8" s="303"/>
      <c r="F8" s="303"/>
    </row>
    <row r="9" spans="1:6" x14ac:dyDescent="0.2">
      <c r="B9" s="297"/>
      <c r="C9" s="297"/>
      <c r="D9" s="297"/>
    </row>
    <row r="10" spans="1:6" x14ac:dyDescent="0.2">
      <c r="D10" s="103" t="s">
        <v>166</v>
      </c>
      <c r="E10" s="103" t="s">
        <v>166</v>
      </c>
    </row>
    <row r="11" spans="1:6" x14ac:dyDescent="0.2">
      <c r="A11" s="298" t="s">
        <v>167</v>
      </c>
      <c r="B11" s="298"/>
      <c r="C11" s="298"/>
      <c r="D11" s="298"/>
      <c r="E11" s="298"/>
      <c r="F11" s="298"/>
    </row>
    <row r="12" spans="1:6" x14ac:dyDescent="0.2">
      <c r="A12" s="298" t="s">
        <v>580</v>
      </c>
      <c r="B12" s="298"/>
      <c r="C12" s="298"/>
      <c r="D12" s="298"/>
      <c r="E12" s="299"/>
      <c r="F12" s="299"/>
    </row>
    <row r="14" spans="1:6" ht="25.5" x14ac:dyDescent="0.2">
      <c r="A14" s="107" t="s">
        <v>168</v>
      </c>
      <c r="B14" s="107" t="s">
        <v>169</v>
      </c>
      <c r="C14" s="108" t="s">
        <v>170</v>
      </c>
      <c r="D14" s="300" t="s">
        <v>662</v>
      </c>
      <c r="E14" s="301"/>
      <c r="F14" s="302"/>
    </row>
    <row r="15" spans="1:6" ht="17.45" customHeight="1" x14ac:dyDescent="0.2">
      <c r="A15" s="109"/>
      <c r="B15" s="109"/>
      <c r="C15" s="110"/>
      <c r="D15" s="127" t="s">
        <v>182</v>
      </c>
      <c r="E15" s="127" t="s">
        <v>225</v>
      </c>
      <c r="F15" s="127" t="s">
        <v>577</v>
      </c>
    </row>
    <row r="16" spans="1:6" x14ac:dyDescent="0.2">
      <c r="A16" s="60">
        <v>1</v>
      </c>
      <c r="B16" s="60">
        <v>2</v>
      </c>
      <c r="C16" s="61">
        <v>3</v>
      </c>
      <c r="D16" s="127">
        <v>4</v>
      </c>
      <c r="E16" s="127">
        <v>5</v>
      </c>
      <c r="F16" s="127">
        <v>6</v>
      </c>
    </row>
    <row r="17" spans="1:6" ht="15" x14ac:dyDescent="0.2">
      <c r="A17" s="50" t="s">
        <v>2</v>
      </c>
      <c r="B17" s="111" t="s">
        <v>3</v>
      </c>
      <c r="C17" s="112" t="s">
        <v>171</v>
      </c>
      <c r="D17" s="98">
        <f>D18+D20+D22+D19+D24+D23+D21</f>
        <v>121511.59999999999</v>
      </c>
      <c r="E17" s="98">
        <f>E18+E20+E22+E19+E24+E23+E21</f>
        <v>106754.3</v>
      </c>
      <c r="F17" s="98">
        <f>F18+F20+F22+F19+F24+F23+F21</f>
        <v>106743.90000000001</v>
      </c>
    </row>
    <row r="18" spans="1:6" ht="38.25" x14ac:dyDescent="0.2">
      <c r="A18" s="51" t="s">
        <v>4</v>
      </c>
      <c r="B18" s="26" t="s">
        <v>3</v>
      </c>
      <c r="C18" s="62" t="s">
        <v>5</v>
      </c>
      <c r="D18" s="19">
        <v>3393</v>
      </c>
      <c r="E18" s="19">
        <v>2916.9</v>
      </c>
      <c r="F18" s="19">
        <v>2916.9</v>
      </c>
    </row>
    <row r="19" spans="1:6" ht="51" x14ac:dyDescent="0.2">
      <c r="A19" s="51" t="s">
        <v>6</v>
      </c>
      <c r="B19" s="26" t="s">
        <v>3</v>
      </c>
      <c r="C19" s="62" t="s">
        <v>7</v>
      </c>
      <c r="D19" s="19">
        <v>978.9</v>
      </c>
      <c r="E19" s="19">
        <v>898.7</v>
      </c>
      <c r="F19" s="19">
        <v>898.7</v>
      </c>
    </row>
    <row r="20" spans="1:6" ht="51" x14ac:dyDescent="0.2">
      <c r="A20" s="51" t="s">
        <v>172</v>
      </c>
      <c r="B20" s="26" t="s">
        <v>3</v>
      </c>
      <c r="C20" s="62" t="s">
        <v>8</v>
      </c>
      <c r="D20" s="19">
        <v>67479.7</v>
      </c>
      <c r="E20" s="19">
        <v>59651.8</v>
      </c>
      <c r="F20" s="19">
        <v>59651.8</v>
      </c>
    </row>
    <row r="21" spans="1:6" x14ac:dyDescent="0.2">
      <c r="A21" s="47" t="s">
        <v>101</v>
      </c>
      <c r="B21" s="12" t="s">
        <v>3</v>
      </c>
      <c r="C21" s="113" t="s">
        <v>20</v>
      </c>
      <c r="D21" s="19">
        <v>1.8</v>
      </c>
      <c r="E21" s="19">
        <v>12.2</v>
      </c>
      <c r="F21" s="19">
        <v>1.8</v>
      </c>
    </row>
    <row r="22" spans="1:6" ht="40.700000000000003" customHeight="1" x14ac:dyDescent="0.2">
      <c r="A22" s="51" t="s">
        <v>52</v>
      </c>
      <c r="B22" s="26" t="s">
        <v>3</v>
      </c>
      <c r="C22" s="62" t="s">
        <v>9</v>
      </c>
      <c r="D22" s="19">
        <v>14476.6</v>
      </c>
      <c r="E22" s="19">
        <v>12952.1</v>
      </c>
      <c r="F22" s="19">
        <v>12952.1</v>
      </c>
    </row>
    <row r="23" spans="1:6" ht="12.4" customHeight="1" x14ac:dyDescent="0.2">
      <c r="A23" s="51" t="s">
        <v>10</v>
      </c>
      <c r="B23" s="26" t="s">
        <v>3</v>
      </c>
      <c r="C23" s="62" t="s">
        <v>11</v>
      </c>
      <c r="D23" s="19">
        <v>3000</v>
      </c>
      <c r="E23" s="19">
        <v>3000</v>
      </c>
      <c r="F23" s="19">
        <v>3000</v>
      </c>
    </row>
    <row r="24" spans="1:6" x14ac:dyDescent="0.2">
      <c r="A24" s="51" t="s">
        <v>12</v>
      </c>
      <c r="B24" s="26" t="s">
        <v>3</v>
      </c>
      <c r="C24" s="62" t="s">
        <v>13</v>
      </c>
      <c r="D24" s="19">
        <v>32181.599999999999</v>
      </c>
      <c r="E24" s="19">
        <v>27322.6</v>
      </c>
      <c r="F24" s="19">
        <v>27322.6</v>
      </c>
    </row>
    <row r="25" spans="1:6" ht="15" x14ac:dyDescent="0.2">
      <c r="A25" s="78" t="s">
        <v>187</v>
      </c>
      <c r="B25" s="8" t="s">
        <v>5</v>
      </c>
      <c r="C25" s="12" t="s">
        <v>171</v>
      </c>
      <c r="D25" s="17">
        <f>D26</f>
        <v>943.2</v>
      </c>
      <c r="E25" s="17">
        <f>E26</f>
        <v>1028.9000000000001</v>
      </c>
      <c r="F25" s="17">
        <f>F26</f>
        <v>1064.8</v>
      </c>
    </row>
    <row r="26" spans="1:6" x14ac:dyDescent="0.2">
      <c r="A26" s="47" t="s">
        <v>188</v>
      </c>
      <c r="B26" s="12" t="s">
        <v>5</v>
      </c>
      <c r="C26" s="12" t="s">
        <v>7</v>
      </c>
      <c r="D26" s="19">
        <v>943.2</v>
      </c>
      <c r="E26" s="19">
        <v>1028.9000000000001</v>
      </c>
      <c r="F26" s="19">
        <v>1064.8</v>
      </c>
    </row>
    <row r="27" spans="1:6" ht="30" x14ac:dyDescent="0.2">
      <c r="A27" s="50" t="s">
        <v>14</v>
      </c>
      <c r="B27" s="111" t="s">
        <v>7</v>
      </c>
      <c r="C27" s="114" t="s">
        <v>171</v>
      </c>
      <c r="D27" s="98">
        <f>D28+D29</f>
        <v>3306.4</v>
      </c>
      <c r="E27" s="98">
        <f>E28+E29</f>
        <v>4624.2</v>
      </c>
      <c r="F27" s="98">
        <f>F28+F29</f>
        <v>3830.2000000000003</v>
      </c>
    </row>
    <row r="28" spans="1:6" ht="38.25" x14ac:dyDescent="0.2">
      <c r="A28" s="51" t="s">
        <v>161</v>
      </c>
      <c r="B28" s="26" t="s">
        <v>7</v>
      </c>
      <c r="C28" s="62" t="s">
        <v>34</v>
      </c>
      <c r="D28" s="19">
        <v>2839.4</v>
      </c>
      <c r="E28" s="19">
        <v>4221.3999999999996</v>
      </c>
      <c r="F28" s="19">
        <v>3427.4</v>
      </c>
    </row>
    <row r="29" spans="1:6" ht="27.75" customHeight="1" x14ac:dyDescent="0.2">
      <c r="A29" s="53" t="s">
        <v>94</v>
      </c>
      <c r="B29" s="26" t="s">
        <v>7</v>
      </c>
      <c r="C29" s="62" t="s">
        <v>39</v>
      </c>
      <c r="D29" s="19">
        <v>467</v>
      </c>
      <c r="E29" s="19">
        <v>402.8</v>
      </c>
      <c r="F29" s="19">
        <v>402.8</v>
      </c>
    </row>
    <row r="30" spans="1:6" ht="15" x14ac:dyDescent="0.2">
      <c r="A30" s="50" t="s">
        <v>16</v>
      </c>
      <c r="B30" s="111" t="s">
        <v>8</v>
      </c>
      <c r="C30" s="114" t="s">
        <v>171</v>
      </c>
      <c r="D30" s="98">
        <f>D34+D31+D32+D35+D33</f>
        <v>217792.1</v>
      </c>
      <c r="E30" s="98">
        <f>E34+E31+E32+E35+E33</f>
        <v>27183</v>
      </c>
      <c r="F30" s="98">
        <f>F34+F31+F32+F35+F33</f>
        <v>52189.999999999993</v>
      </c>
    </row>
    <row r="31" spans="1:6" x14ac:dyDescent="0.2">
      <c r="A31" s="51" t="s">
        <v>17</v>
      </c>
      <c r="B31" s="26" t="s">
        <v>8</v>
      </c>
      <c r="C31" s="62" t="s">
        <v>3</v>
      </c>
      <c r="D31" s="19">
        <v>378.7</v>
      </c>
      <c r="E31" s="19">
        <v>200</v>
      </c>
      <c r="F31" s="19">
        <v>200</v>
      </c>
    </row>
    <row r="32" spans="1:6" x14ac:dyDescent="0.2">
      <c r="A32" s="51" t="s">
        <v>93</v>
      </c>
      <c r="B32" s="26" t="s">
        <v>8</v>
      </c>
      <c r="C32" s="62" t="s">
        <v>20</v>
      </c>
      <c r="D32" s="19">
        <v>1926.8</v>
      </c>
      <c r="E32" s="19">
        <v>160</v>
      </c>
      <c r="F32" s="19">
        <v>160</v>
      </c>
    </row>
    <row r="33" spans="1:7" x14ac:dyDescent="0.2">
      <c r="A33" s="51" t="s">
        <v>220</v>
      </c>
      <c r="B33" s="26" t="s">
        <v>8</v>
      </c>
      <c r="C33" s="62" t="s">
        <v>29</v>
      </c>
      <c r="D33" s="19">
        <v>10800</v>
      </c>
      <c r="E33" s="19">
        <v>4337.7</v>
      </c>
      <c r="F33" s="19">
        <v>4337.7</v>
      </c>
    </row>
    <row r="34" spans="1:7" ht="14.25" customHeight="1" x14ac:dyDescent="0.2">
      <c r="A34" s="51" t="s">
        <v>18</v>
      </c>
      <c r="B34" s="26" t="s">
        <v>8</v>
      </c>
      <c r="C34" s="62" t="s">
        <v>15</v>
      </c>
      <c r="D34" s="19">
        <v>203178.1</v>
      </c>
      <c r="E34" s="19">
        <v>21045.1</v>
      </c>
      <c r="F34" s="19">
        <v>45902.1</v>
      </c>
    </row>
    <row r="35" spans="1:7" ht="14.25" customHeight="1" x14ac:dyDescent="0.2">
      <c r="A35" s="51" t="s">
        <v>114</v>
      </c>
      <c r="B35" s="26" t="s">
        <v>8</v>
      </c>
      <c r="C35" s="62" t="s">
        <v>115</v>
      </c>
      <c r="D35" s="19">
        <v>1508.5</v>
      </c>
      <c r="E35" s="19">
        <v>1440.2</v>
      </c>
      <c r="F35" s="19">
        <v>1590.2</v>
      </c>
      <c r="G35" s="99"/>
    </row>
    <row r="36" spans="1:7" ht="14.25" customHeight="1" x14ac:dyDescent="0.2">
      <c r="A36" s="50" t="s">
        <v>19</v>
      </c>
      <c r="B36" s="111" t="s">
        <v>20</v>
      </c>
      <c r="C36" s="114" t="s">
        <v>171</v>
      </c>
      <c r="D36" s="98">
        <f>D37+D38+D39</f>
        <v>171709</v>
      </c>
      <c r="E36" s="98">
        <f>E37+E38+E39</f>
        <v>40654.300000000003</v>
      </c>
      <c r="F36" s="98">
        <f>F37+F38+F39</f>
        <v>38787.1</v>
      </c>
    </row>
    <row r="37" spans="1:7" ht="14.25" customHeight="1" x14ac:dyDescent="0.2">
      <c r="A37" s="51" t="s">
        <v>21</v>
      </c>
      <c r="B37" s="26" t="s">
        <v>20</v>
      </c>
      <c r="C37" s="62" t="s">
        <v>3</v>
      </c>
      <c r="D37" s="19">
        <v>10949.4</v>
      </c>
      <c r="E37" s="19">
        <v>4860.5</v>
      </c>
      <c r="F37" s="19">
        <v>4860.5</v>
      </c>
    </row>
    <row r="38" spans="1:7" ht="14.25" customHeight="1" x14ac:dyDescent="0.2">
      <c r="A38" s="51" t="s">
        <v>83</v>
      </c>
      <c r="B38" s="26" t="s">
        <v>20</v>
      </c>
      <c r="C38" s="62" t="s">
        <v>5</v>
      </c>
      <c r="D38" s="19">
        <v>96047.2</v>
      </c>
      <c r="E38" s="19">
        <v>14142.1</v>
      </c>
      <c r="F38" s="19">
        <v>13810</v>
      </c>
    </row>
    <row r="39" spans="1:7" ht="14.25" customHeight="1" x14ac:dyDescent="0.2">
      <c r="A39" s="51" t="s">
        <v>117</v>
      </c>
      <c r="B39" s="26" t="s">
        <v>20</v>
      </c>
      <c r="C39" s="62" t="s">
        <v>7</v>
      </c>
      <c r="D39" s="19">
        <v>64712.4</v>
      </c>
      <c r="E39" s="19">
        <v>21651.7</v>
      </c>
      <c r="F39" s="19">
        <v>20116.599999999999</v>
      </c>
    </row>
    <row r="40" spans="1:7" ht="18" customHeight="1" x14ac:dyDescent="0.2">
      <c r="A40" s="50" t="s">
        <v>22</v>
      </c>
      <c r="B40" s="111" t="s">
        <v>9</v>
      </c>
      <c r="C40" s="114" t="s">
        <v>171</v>
      </c>
      <c r="D40" s="98">
        <f>D41</f>
        <v>595</v>
      </c>
      <c r="E40" s="98">
        <f>E41</f>
        <v>595</v>
      </c>
      <c r="F40" s="98">
        <f>F41</f>
        <v>705</v>
      </c>
    </row>
    <row r="41" spans="1:7" ht="25.5" x14ac:dyDescent="0.2">
      <c r="A41" s="51" t="s">
        <v>23</v>
      </c>
      <c r="B41" s="26" t="s">
        <v>9</v>
      </c>
      <c r="C41" s="62" t="s">
        <v>7</v>
      </c>
      <c r="D41" s="19">
        <v>595</v>
      </c>
      <c r="E41" s="19">
        <v>595</v>
      </c>
      <c r="F41" s="19">
        <v>705</v>
      </c>
    </row>
    <row r="42" spans="1:7" ht="15" x14ac:dyDescent="0.2">
      <c r="A42" s="50" t="s">
        <v>24</v>
      </c>
      <c r="B42" s="111" t="s">
        <v>25</v>
      </c>
      <c r="C42" s="114" t="s">
        <v>171</v>
      </c>
      <c r="D42" s="98">
        <f>D43+D44+D46+D47+D45</f>
        <v>403911.5</v>
      </c>
      <c r="E42" s="98">
        <f>E43+E44+E46+E47+E45</f>
        <v>385882.2</v>
      </c>
      <c r="F42" s="98">
        <f>F43+F44+F46+F47+F45</f>
        <v>432205.3</v>
      </c>
    </row>
    <row r="43" spans="1:7" x14ac:dyDescent="0.2">
      <c r="A43" s="51" t="s">
        <v>26</v>
      </c>
      <c r="B43" s="26" t="s">
        <v>25</v>
      </c>
      <c r="C43" s="62" t="s">
        <v>3</v>
      </c>
      <c r="D43" s="19">
        <v>59270.3</v>
      </c>
      <c r="E43" s="19">
        <v>60266.3</v>
      </c>
      <c r="F43" s="19">
        <v>58270.2</v>
      </c>
    </row>
    <row r="44" spans="1:7" x14ac:dyDescent="0.2">
      <c r="A44" s="51" t="s">
        <v>27</v>
      </c>
      <c r="B44" s="26" t="s">
        <v>25</v>
      </c>
      <c r="C44" s="62" t="s">
        <v>5</v>
      </c>
      <c r="D44" s="19">
        <v>258637</v>
      </c>
      <c r="E44" s="19">
        <v>245685.9</v>
      </c>
      <c r="F44" s="19">
        <v>294005.09999999998</v>
      </c>
      <c r="G44" s="99"/>
    </row>
    <row r="45" spans="1:7" x14ac:dyDescent="0.2">
      <c r="A45" s="51" t="s">
        <v>95</v>
      </c>
      <c r="B45" s="26" t="s">
        <v>25</v>
      </c>
      <c r="C45" s="62" t="s">
        <v>7</v>
      </c>
      <c r="D45" s="19">
        <v>17056.5</v>
      </c>
      <c r="E45" s="19">
        <v>11913.5</v>
      </c>
      <c r="F45" s="19">
        <v>11913.5</v>
      </c>
      <c r="G45" s="99"/>
    </row>
    <row r="46" spans="1:7" ht="14.25" customHeight="1" x14ac:dyDescent="0.2">
      <c r="A46" s="51" t="s">
        <v>109</v>
      </c>
      <c r="B46" s="26" t="s">
        <v>25</v>
      </c>
      <c r="C46" s="62" t="s">
        <v>25</v>
      </c>
      <c r="D46" s="19">
        <v>710</v>
      </c>
      <c r="E46" s="19">
        <v>710</v>
      </c>
      <c r="F46" s="19">
        <v>710</v>
      </c>
    </row>
    <row r="47" spans="1:7" ht="13.7" customHeight="1" x14ac:dyDescent="0.2">
      <c r="A47" s="51" t="s">
        <v>28</v>
      </c>
      <c r="B47" s="26" t="s">
        <v>25</v>
      </c>
      <c r="C47" s="62" t="s">
        <v>15</v>
      </c>
      <c r="D47" s="19">
        <v>68237.7</v>
      </c>
      <c r="E47" s="19">
        <v>67306.5</v>
      </c>
      <c r="F47" s="19">
        <v>67306.5</v>
      </c>
    </row>
    <row r="48" spans="1:7" ht="15.75" customHeight="1" x14ac:dyDescent="0.2">
      <c r="A48" s="50" t="s">
        <v>173</v>
      </c>
      <c r="B48" s="111" t="s">
        <v>29</v>
      </c>
      <c r="C48" s="114" t="s">
        <v>171</v>
      </c>
      <c r="D48" s="98">
        <f>D49+D50</f>
        <v>62738.6</v>
      </c>
      <c r="E48" s="98">
        <f>E49+E50</f>
        <v>106052.8</v>
      </c>
      <c r="F48" s="98">
        <f>F49+F50</f>
        <v>72013.900000000009</v>
      </c>
    </row>
    <row r="49" spans="1:7" x14ac:dyDescent="0.2">
      <c r="A49" s="55" t="s">
        <v>30</v>
      </c>
      <c r="B49" s="26" t="s">
        <v>29</v>
      </c>
      <c r="C49" s="62" t="s">
        <v>3</v>
      </c>
      <c r="D49" s="19">
        <v>57801.5</v>
      </c>
      <c r="E49" s="19">
        <v>101115.7</v>
      </c>
      <c r="F49" s="19">
        <v>67076.800000000003</v>
      </c>
    </row>
    <row r="50" spans="1:7" ht="27.75" customHeight="1" x14ac:dyDescent="0.2">
      <c r="A50" s="51" t="s">
        <v>174</v>
      </c>
      <c r="B50" s="26" t="s">
        <v>29</v>
      </c>
      <c r="C50" s="62" t="s">
        <v>8</v>
      </c>
      <c r="D50" s="19">
        <v>4937.1000000000004</v>
      </c>
      <c r="E50" s="19">
        <v>4937.1000000000004</v>
      </c>
      <c r="F50" s="19">
        <v>4937.1000000000004</v>
      </c>
    </row>
    <row r="51" spans="1:7" ht="16.5" customHeight="1" x14ac:dyDescent="0.2">
      <c r="A51" s="50" t="s">
        <v>31</v>
      </c>
      <c r="B51" s="111" t="s">
        <v>15</v>
      </c>
      <c r="C51" s="114" t="s">
        <v>171</v>
      </c>
      <c r="D51" s="98">
        <f>D52+D53</f>
        <v>306</v>
      </c>
      <c r="E51" s="98">
        <f>E52+E53</f>
        <v>306</v>
      </c>
      <c r="F51" s="98">
        <f>F52+F53</f>
        <v>306</v>
      </c>
    </row>
    <row r="52" spans="1:7" ht="14.25" customHeight="1" x14ac:dyDescent="0.2">
      <c r="A52" s="51" t="s">
        <v>32</v>
      </c>
      <c r="B52" s="26" t="s">
        <v>15</v>
      </c>
      <c r="C52" s="62" t="s">
        <v>25</v>
      </c>
      <c r="D52" s="19">
        <v>186</v>
      </c>
      <c r="E52" s="19">
        <v>186</v>
      </c>
      <c r="F52" s="19">
        <v>186</v>
      </c>
    </row>
    <row r="53" spans="1:7" ht="14.25" customHeight="1" x14ac:dyDescent="0.2">
      <c r="A53" s="51" t="s">
        <v>111</v>
      </c>
      <c r="B53" s="26" t="s">
        <v>15</v>
      </c>
      <c r="C53" s="62" t="s">
        <v>15</v>
      </c>
      <c r="D53" s="19">
        <v>120</v>
      </c>
      <c r="E53" s="19">
        <v>120</v>
      </c>
      <c r="F53" s="19">
        <v>120</v>
      </c>
    </row>
    <row r="54" spans="1:7" ht="15" x14ac:dyDescent="0.2">
      <c r="A54" s="56" t="s">
        <v>33</v>
      </c>
      <c r="B54" s="111" t="s">
        <v>34</v>
      </c>
      <c r="C54" s="114" t="s">
        <v>171</v>
      </c>
      <c r="D54" s="98">
        <f>D56+D57+D55</f>
        <v>30410.399999999998</v>
      </c>
      <c r="E54" s="98">
        <f>E56+E57+E55</f>
        <v>10296.700000000001</v>
      </c>
      <c r="F54" s="98">
        <f>F56+F57+F55</f>
        <v>10296.700000000001</v>
      </c>
    </row>
    <row r="55" spans="1:7" s="30" customFormat="1" x14ac:dyDescent="0.2">
      <c r="A55" s="115" t="s">
        <v>119</v>
      </c>
      <c r="B55" s="25" t="s">
        <v>34</v>
      </c>
      <c r="C55" s="116" t="s">
        <v>3</v>
      </c>
      <c r="D55" s="17">
        <v>3216.6</v>
      </c>
      <c r="E55" s="17">
        <v>3216.6</v>
      </c>
      <c r="F55" s="17">
        <v>3216.6</v>
      </c>
    </row>
    <row r="56" spans="1:7" ht="14.25" customHeight="1" x14ac:dyDescent="0.2">
      <c r="A56" s="51" t="s">
        <v>35</v>
      </c>
      <c r="B56" s="26" t="s">
        <v>34</v>
      </c>
      <c r="C56" s="62" t="s">
        <v>7</v>
      </c>
      <c r="D56" s="19">
        <v>26469.8</v>
      </c>
      <c r="E56" s="19">
        <v>6391.5</v>
      </c>
      <c r="F56" s="19">
        <v>6391.5</v>
      </c>
    </row>
    <row r="57" spans="1:7" ht="13.7" customHeight="1" x14ac:dyDescent="0.2">
      <c r="A57" s="51" t="s">
        <v>36</v>
      </c>
      <c r="B57" s="26">
        <v>10</v>
      </c>
      <c r="C57" s="62" t="s">
        <v>9</v>
      </c>
      <c r="D57" s="19">
        <v>724</v>
      </c>
      <c r="E57" s="19">
        <v>688.6</v>
      </c>
      <c r="F57" s="19">
        <v>688.6</v>
      </c>
    </row>
    <row r="58" spans="1:7" ht="15" x14ac:dyDescent="0.2">
      <c r="A58" s="56" t="s">
        <v>37</v>
      </c>
      <c r="B58" s="111" t="s">
        <v>11</v>
      </c>
      <c r="C58" s="114" t="s">
        <v>171</v>
      </c>
      <c r="D58" s="98">
        <f>D59+D60</f>
        <v>33239.300000000003</v>
      </c>
      <c r="E58" s="98">
        <f>E59</f>
        <v>15885.2</v>
      </c>
      <c r="F58" s="98">
        <f>F59</f>
        <v>15885.2</v>
      </c>
    </row>
    <row r="59" spans="1:7" x14ac:dyDescent="0.2">
      <c r="A59" s="51" t="s">
        <v>38</v>
      </c>
      <c r="B59" s="26" t="s">
        <v>11</v>
      </c>
      <c r="C59" s="62" t="s">
        <v>5</v>
      </c>
      <c r="D59" s="19">
        <v>15885.2</v>
      </c>
      <c r="E59" s="19">
        <v>15885.2</v>
      </c>
      <c r="F59" s="19">
        <v>15885.2</v>
      </c>
    </row>
    <row r="60" spans="1:7" ht="25.5" x14ac:dyDescent="0.2">
      <c r="A60" s="275" t="s">
        <v>592</v>
      </c>
      <c r="B60" s="276" t="s">
        <v>11</v>
      </c>
      <c r="C60" s="277" t="s">
        <v>20</v>
      </c>
      <c r="D60" s="214">
        <v>17354.099999999999</v>
      </c>
      <c r="E60" s="214">
        <v>0</v>
      </c>
      <c r="F60" s="214">
        <v>0</v>
      </c>
    </row>
    <row r="61" spans="1:7" ht="15.75" x14ac:dyDescent="0.25">
      <c r="A61" s="57" t="s">
        <v>175</v>
      </c>
      <c r="B61" s="35"/>
      <c r="C61" s="36"/>
      <c r="D61" s="81">
        <f>D54+D48+D42+D40+D30+D17+D58+D51+D36+D27+D25</f>
        <v>1046463.1</v>
      </c>
      <c r="E61" s="81">
        <f>E54+E48+E42+E40+E30+E17+E58+E51+E36+E27+E25</f>
        <v>699262.6</v>
      </c>
      <c r="F61" s="81">
        <f>F54+F48+F42+F40+F30+F17+F58+F51+F36+F27+F25</f>
        <v>734028.1</v>
      </c>
    </row>
    <row r="62" spans="1:7" s="43" customFormat="1" ht="15.75" x14ac:dyDescent="0.25">
      <c r="A62" s="41" t="s">
        <v>106</v>
      </c>
      <c r="B62" s="41"/>
      <c r="C62" s="41"/>
      <c r="D62" s="100"/>
      <c r="E62" s="101">
        <v>10700</v>
      </c>
      <c r="F62" s="101">
        <v>22150</v>
      </c>
    </row>
    <row r="63" spans="1:7" s="43" customFormat="1" ht="15.75" x14ac:dyDescent="0.25">
      <c r="A63" s="41" t="s">
        <v>107</v>
      </c>
      <c r="B63" s="41"/>
      <c r="C63" s="41"/>
      <c r="D63" s="100"/>
      <c r="E63" s="42">
        <f>E61+E62</f>
        <v>709962.6</v>
      </c>
      <c r="F63" s="42">
        <f>F61+F62</f>
        <v>756178.1</v>
      </c>
      <c r="G63" s="117"/>
    </row>
    <row r="64" spans="1:7" x14ac:dyDescent="0.2">
      <c r="D64" s="102"/>
    </row>
    <row r="65" spans="4:4" x14ac:dyDescent="0.2">
      <c r="D65" s="102"/>
    </row>
    <row r="66" spans="4:4" x14ac:dyDescent="0.2">
      <c r="D66" s="102"/>
    </row>
    <row r="67" spans="4:4" x14ac:dyDescent="0.2">
      <c r="D67" s="102"/>
    </row>
    <row r="68" spans="4:4" x14ac:dyDescent="0.2">
      <c r="D68" s="102"/>
    </row>
    <row r="69" spans="4:4" x14ac:dyDescent="0.2">
      <c r="D69" s="102"/>
    </row>
    <row r="70" spans="4:4" x14ac:dyDescent="0.2">
      <c r="D70" s="102"/>
    </row>
    <row r="71" spans="4:4" x14ac:dyDescent="0.2">
      <c r="D71" s="102"/>
    </row>
    <row r="72" spans="4:4" x14ac:dyDescent="0.2">
      <c r="D72" s="102"/>
    </row>
    <row r="73" spans="4:4" x14ac:dyDescent="0.2">
      <c r="D73" s="102"/>
    </row>
    <row r="74" spans="4:4" x14ac:dyDescent="0.2">
      <c r="D74" s="102"/>
    </row>
    <row r="75" spans="4:4" x14ac:dyDescent="0.2">
      <c r="D75" s="102"/>
    </row>
    <row r="76" spans="4:4" x14ac:dyDescent="0.2">
      <c r="D76" s="102"/>
    </row>
    <row r="77" spans="4:4" x14ac:dyDescent="0.2">
      <c r="D77" s="102"/>
    </row>
    <row r="78" spans="4:4" x14ac:dyDescent="0.2">
      <c r="D78" s="102"/>
    </row>
    <row r="79" spans="4:4" x14ac:dyDescent="0.2">
      <c r="D79" s="102"/>
    </row>
    <row r="80" spans="4:4" x14ac:dyDescent="0.2">
      <c r="D80" s="102"/>
    </row>
    <row r="81" spans="4:4" x14ac:dyDescent="0.2">
      <c r="D81" s="102"/>
    </row>
    <row r="82" spans="4:4" x14ac:dyDescent="0.2">
      <c r="D82" s="102"/>
    </row>
    <row r="83" spans="4:4" x14ac:dyDescent="0.2">
      <c r="D83" s="102"/>
    </row>
  </sheetData>
  <sheetProtection selectLockedCells="1" selectUnlockedCells="1"/>
  <mergeCells count="7">
    <mergeCell ref="D3:F3"/>
    <mergeCell ref="D4:F4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670"/>
  <sheetViews>
    <sheetView topLeftCell="A293" zoomScale="85" zoomScaleNormal="85" workbookViewId="0">
      <selection activeCell="L297" sqref="L297"/>
    </sheetView>
  </sheetViews>
  <sheetFormatPr defaultColWidth="8.85546875" defaultRowHeight="12.75" x14ac:dyDescent="0.2"/>
  <cols>
    <col min="1" max="1" width="45.85546875" style="30" customWidth="1"/>
    <col min="2" max="2" width="5" style="287" customWidth="1"/>
    <col min="3" max="3" width="4.85546875" style="30" customWidth="1"/>
    <col min="4" max="4" width="14.140625" style="230" customWidth="1"/>
    <col min="5" max="5" width="6.7109375" style="30" customWidth="1"/>
    <col min="6" max="6" width="13.7109375" style="30" customWidth="1"/>
    <col min="7" max="7" width="13" style="30" customWidth="1"/>
    <col min="8" max="8" width="15.7109375" style="30" customWidth="1"/>
    <col min="9" max="9" width="16.42578125" style="30" customWidth="1"/>
    <col min="10" max="10" width="9.7109375" style="30" customWidth="1"/>
    <col min="11" max="11" width="11" style="30" customWidth="1"/>
    <col min="12" max="16384" width="8.85546875" style="30"/>
  </cols>
  <sheetData>
    <row r="2" spans="1:8" x14ac:dyDescent="0.2">
      <c r="E2" s="304" t="s">
        <v>178</v>
      </c>
      <c r="F2" s="304"/>
      <c r="G2" s="304"/>
      <c r="H2" s="304"/>
    </row>
    <row r="3" spans="1:8" x14ac:dyDescent="0.2">
      <c r="E3" s="296" t="s">
        <v>681</v>
      </c>
      <c r="F3" s="296"/>
      <c r="G3" s="296"/>
      <c r="H3" s="296"/>
    </row>
    <row r="4" spans="1:8" ht="34.9" customHeight="1" x14ac:dyDescent="0.2">
      <c r="E4" s="296"/>
      <c r="F4" s="296"/>
      <c r="G4" s="296"/>
      <c r="H4" s="296"/>
    </row>
    <row r="6" spans="1:8" ht="21" customHeight="1" x14ac:dyDescent="0.2">
      <c r="A6" s="291"/>
      <c r="C6" s="291"/>
      <c r="D6" s="79"/>
      <c r="E6" s="297" t="s">
        <v>178</v>
      </c>
      <c r="F6" s="297"/>
      <c r="G6" s="305"/>
    </row>
    <row r="7" spans="1:8" ht="8.4499999999999993" customHeight="1" x14ac:dyDescent="0.2">
      <c r="A7" s="291"/>
      <c r="C7" s="291"/>
      <c r="D7" s="121"/>
      <c r="E7" s="296" t="s">
        <v>624</v>
      </c>
      <c r="F7" s="304"/>
      <c r="G7" s="304"/>
      <c r="H7" s="299"/>
    </row>
    <row r="8" spans="1:8" ht="10.9" customHeight="1" x14ac:dyDescent="0.2">
      <c r="A8" s="291"/>
      <c r="C8" s="291"/>
      <c r="D8" s="238"/>
      <c r="E8" s="304"/>
      <c r="F8" s="304"/>
      <c r="G8" s="304"/>
      <c r="H8" s="299"/>
    </row>
    <row r="9" spans="1:8" ht="13.15" customHeight="1" x14ac:dyDescent="0.2">
      <c r="A9" s="291"/>
      <c r="C9" s="291"/>
      <c r="D9" s="238"/>
      <c r="E9" s="304"/>
      <c r="F9" s="304"/>
      <c r="G9" s="304"/>
      <c r="H9" s="299"/>
    </row>
    <row r="10" spans="1:8" ht="7.9" customHeight="1" x14ac:dyDescent="0.2">
      <c r="A10" s="291"/>
      <c r="C10" s="291"/>
      <c r="D10" s="238"/>
      <c r="E10" s="304"/>
      <c r="F10" s="304"/>
      <c r="G10" s="304"/>
      <c r="H10" s="299"/>
    </row>
    <row r="11" spans="1:8" ht="13.5" customHeight="1" x14ac:dyDescent="0.2">
      <c r="A11" s="291"/>
      <c r="C11" s="291"/>
      <c r="E11" s="291"/>
    </row>
    <row r="12" spans="1:8" x14ac:dyDescent="0.2">
      <c r="A12" s="316" t="s">
        <v>40</v>
      </c>
      <c r="B12" s="317"/>
      <c r="C12" s="317"/>
      <c r="D12" s="317"/>
      <c r="E12" s="317"/>
      <c r="F12" s="317"/>
      <c r="G12" s="317"/>
      <c r="H12" s="317"/>
    </row>
    <row r="13" spans="1:8" ht="42" customHeight="1" x14ac:dyDescent="0.2">
      <c r="A13" s="318" t="s">
        <v>581</v>
      </c>
      <c r="B13" s="318"/>
      <c r="C13" s="318"/>
      <c r="D13" s="318"/>
      <c r="E13" s="318"/>
      <c r="F13" s="318"/>
      <c r="G13" s="317"/>
      <c r="H13" s="317"/>
    </row>
    <row r="14" spans="1:8" x14ac:dyDescent="0.2">
      <c r="H14" s="230" t="s">
        <v>663</v>
      </c>
    </row>
    <row r="15" spans="1:8" ht="17.45" customHeight="1" x14ac:dyDescent="0.2">
      <c r="A15" s="306" t="s">
        <v>41</v>
      </c>
      <c r="B15" s="308" t="s">
        <v>157</v>
      </c>
      <c r="C15" s="308" t="s">
        <v>158</v>
      </c>
      <c r="D15" s="310" t="s">
        <v>159</v>
      </c>
      <c r="E15" s="312" t="s">
        <v>132</v>
      </c>
      <c r="F15" s="314" t="s">
        <v>143</v>
      </c>
      <c r="G15" s="314"/>
      <c r="H15" s="315"/>
    </row>
    <row r="16" spans="1:8" ht="18.600000000000001" customHeight="1" x14ac:dyDescent="0.2">
      <c r="A16" s="307"/>
      <c r="B16" s="309"/>
      <c r="C16" s="309"/>
      <c r="D16" s="311"/>
      <c r="E16" s="313"/>
      <c r="F16" s="294" t="s">
        <v>182</v>
      </c>
      <c r="G16" s="294" t="s">
        <v>225</v>
      </c>
      <c r="H16" s="286" t="s">
        <v>577</v>
      </c>
    </row>
    <row r="17" spans="1:8" ht="12.6" customHeight="1" x14ac:dyDescent="0.2">
      <c r="A17" s="49">
        <v>1</v>
      </c>
      <c r="B17" s="49">
        <v>2</v>
      </c>
      <c r="C17" s="49">
        <v>3</v>
      </c>
      <c r="D17" s="239">
        <v>4</v>
      </c>
      <c r="E17" s="231">
        <v>5</v>
      </c>
      <c r="F17" s="286">
        <v>6</v>
      </c>
      <c r="G17" s="286">
        <v>7</v>
      </c>
      <c r="H17" s="286">
        <v>8</v>
      </c>
    </row>
    <row r="18" spans="1:8" ht="16.5" customHeight="1" x14ac:dyDescent="0.2">
      <c r="A18" s="50" t="s">
        <v>2</v>
      </c>
      <c r="B18" s="82" t="s">
        <v>3</v>
      </c>
      <c r="C18" s="1"/>
      <c r="D18" s="27"/>
      <c r="E18" s="32"/>
      <c r="F18" s="21">
        <f>F19+F29+F37+F73+F92+F96+F69</f>
        <v>121511.59999999999</v>
      </c>
      <c r="G18" s="21">
        <f>G19+G29+G37+G73+G92+G96+G69</f>
        <v>106754.29999999999</v>
      </c>
      <c r="H18" s="21">
        <f>H19+H29+H37+H73+H92+H96+H69</f>
        <v>106743.9</v>
      </c>
    </row>
    <row r="19" spans="1:8" ht="44.45" customHeight="1" x14ac:dyDescent="0.2">
      <c r="A19" s="51" t="s">
        <v>4</v>
      </c>
      <c r="B19" s="83" t="s">
        <v>3</v>
      </c>
      <c r="C19" s="26" t="s">
        <v>5</v>
      </c>
      <c r="D19" s="26"/>
      <c r="E19" s="32"/>
      <c r="F19" s="19">
        <f t="shared" ref="F19:H21" si="0">F20</f>
        <v>3393</v>
      </c>
      <c r="G19" s="19">
        <f t="shared" si="0"/>
        <v>2916.8999999999996</v>
      </c>
      <c r="H19" s="19">
        <f t="shared" si="0"/>
        <v>2916.8999999999996</v>
      </c>
    </row>
    <row r="20" spans="1:8" ht="44.25" customHeight="1" x14ac:dyDescent="0.2">
      <c r="A20" s="169" t="s">
        <v>418</v>
      </c>
      <c r="B20" s="167" t="s">
        <v>3</v>
      </c>
      <c r="C20" s="27" t="s">
        <v>5</v>
      </c>
      <c r="D20" s="13" t="s">
        <v>144</v>
      </c>
      <c r="E20" s="13"/>
      <c r="F20" s="168">
        <f>F21</f>
        <v>3393</v>
      </c>
      <c r="G20" s="168">
        <f t="shared" si="0"/>
        <v>2916.8999999999996</v>
      </c>
      <c r="H20" s="168">
        <f t="shared" si="0"/>
        <v>2916.8999999999996</v>
      </c>
    </row>
    <row r="21" spans="1:8" ht="26.25" customHeight="1" x14ac:dyDescent="0.2">
      <c r="A21" s="169" t="s">
        <v>313</v>
      </c>
      <c r="B21" s="167" t="s">
        <v>3</v>
      </c>
      <c r="C21" s="27" t="s">
        <v>5</v>
      </c>
      <c r="D21" s="13" t="s">
        <v>501</v>
      </c>
      <c r="E21" s="13"/>
      <c r="F21" s="168">
        <f>F22</f>
        <v>3393</v>
      </c>
      <c r="G21" s="168">
        <f t="shared" si="0"/>
        <v>2916.8999999999996</v>
      </c>
      <c r="H21" s="168">
        <f t="shared" si="0"/>
        <v>2916.8999999999996</v>
      </c>
    </row>
    <row r="22" spans="1:8" ht="39.75" customHeight="1" x14ac:dyDescent="0.2">
      <c r="A22" s="169" t="s">
        <v>318</v>
      </c>
      <c r="B22" s="167" t="s">
        <v>3</v>
      </c>
      <c r="C22" s="27" t="s">
        <v>5</v>
      </c>
      <c r="D22" s="13" t="s">
        <v>319</v>
      </c>
      <c r="E22" s="13"/>
      <c r="F22" s="168">
        <f>F23+F25+F27</f>
        <v>3393</v>
      </c>
      <c r="G22" s="168">
        <f t="shared" ref="G22:H22" si="1">G23+G25</f>
        <v>2916.8999999999996</v>
      </c>
      <c r="H22" s="168">
        <f t="shared" si="1"/>
        <v>2916.8999999999996</v>
      </c>
    </row>
    <row r="23" spans="1:8" ht="25.5" customHeight="1" x14ac:dyDescent="0.2">
      <c r="A23" s="169" t="s">
        <v>43</v>
      </c>
      <c r="B23" s="167" t="s">
        <v>3</v>
      </c>
      <c r="C23" s="27" t="s">
        <v>5</v>
      </c>
      <c r="D23" s="13" t="s">
        <v>321</v>
      </c>
      <c r="E23" s="13"/>
      <c r="F23" s="168">
        <f>F24</f>
        <v>2682.1</v>
      </c>
      <c r="G23" s="168">
        <f>G24</f>
        <v>2380.6999999999998</v>
      </c>
      <c r="H23" s="168">
        <f>H24</f>
        <v>2380.6999999999998</v>
      </c>
    </row>
    <row r="24" spans="1:8" ht="31.9" customHeight="1" x14ac:dyDescent="0.2">
      <c r="A24" s="169" t="s">
        <v>45</v>
      </c>
      <c r="B24" s="167" t="s">
        <v>3</v>
      </c>
      <c r="C24" s="27" t="s">
        <v>5</v>
      </c>
      <c r="D24" s="13" t="s">
        <v>321</v>
      </c>
      <c r="E24" s="13" t="s">
        <v>46</v>
      </c>
      <c r="F24" s="168">
        <v>2682.1</v>
      </c>
      <c r="G24" s="168">
        <v>2380.6999999999998</v>
      </c>
      <c r="H24" s="168">
        <v>2380.6999999999998</v>
      </c>
    </row>
    <row r="25" spans="1:8" ht="66" customHeight="1" x14ac:dyDescent="0.2">
      <c r="A25" s="170" t="s">
        <v>122</v>
      </c>
      <c r="B25" s="167" t="s">
        <v>3</v>
      </c>
      <c r="C25" s="27" t="s">
        <v>5</v>
      </c>
      <c r="D25" s="27" t="s">
        <v>446</v>
      </c>
      <c r="E25" s="32"/>
      <c r="F25" s="168">
        <f>F26</f>
        <v>536.20000000000005</v>
      </c>
      <c r="G25" s="168">
        <f>G26</f>
        <v>536.20000000000005</v>
      </c>
      <c r="H25" s="168">
        <f>H26</f>
        <v>536.20000000000005</v>
      </c>
    </row>
    <row r="26" spans="1:8" ht="28.15" customHeight="1" x14ac:dyDescent="0.2">
      <c r="A26" s="170" t="s">
        <v>45</v>
      </c>
      <c r="B26" s="167" t="s">
        <v>3</v>
      </c>
      <c r="C26" s="27" t="s">
        <v>5</v>
      </c>
      <c r="D26" s="27" t="s">
        <v>446</v>
      </c>
      <c r="E26" s="32" t="s">
        <v>46</v>
      </c>
      <c r="F26" s="168">
        <v>536.20000000000005</v>
      </c>
      <c r="G26" s="168">
        <v>536.20000000000005</v>
      </c>
      <c r="H26" s="168">
        <v>536.20000000000005</v>
      </c>
    </row>
    <row r="27" spans="1:8" ht="28.15" customHeight="1" x14ac:dyDescent="0.2">
      <c r="A27" s="170" t="s">
        <v>657</v>
      </c>
      <c r="B27" s="167" t="s">
        <v>3</v>
      </c>
      <c r="C27" s="27" t="s">
        <v>5</v>
      </c>
      <c r="D27" s="27" t="s">
        <v>656</v>
      </c>
      <c r="E27" s="32"/>
      <c r="F27" s="168">
        <f>F28</f>
        <v>174.7</v>
      </c>
      <c r="G27" s="168">
        <v>0</v>
      </c>
      <c r="H27" s="168">
        <v>0</v>
      </c>
    </row>
    <row r="28" spans="1:8" ht="28.15" customHeight="1" x14ac:dyDescent="0.2">
      <c r="A28" s="170" t="s">
        <v>45</v>
      </c>
      <c r="B28" s="167" t="s">
        <v>3</v>
      </c>
      <c r="C28" s="27" t="s">
        <v>5</v>
      </c>
      <c r="D28" s="27" t="s">
        <v>656</v>
      </c>
      <c r="E28" s="32" t="s">
        <v>46</v>
      </c>
      <c r="F28" s="168">
        <v>174.7</v>
      </c>
      <c r="G28" s="168">
        <v>0</v>
      </c>
      <c r="H28" s="168">
        <v>0</v>
      </c>
    </row>
    <row r="29" spans="1:8" ht="66.400000000000006" customHeight="1" x14ac:dyDescent="0.2">
      <c r="A29" s="51" t="s">
        <v>6</v>
      </c>
      <c r="B29" s="83" t="s">
        <v>3</v>
      </c>
      <c r="C29" s="26" t="s">
        <v>7</v>
      </c>
      <c r="D29" s="27"/>
      <c r="E29" s="32"/>
      <c r="F29" s="19">
        <f>F30</f>
        <v>978.9</v>
      </c>
      <c r="G29" s="19">
        <f>G30</f>
        <v>898.7</v>
      </c>
      <c r="H29" s="19">
        <f>H30</f>
        <v>898.7</v>
      </c>
    </row>
    <row r="30" spans="1:8" ht="27.75" customHeight="1" x14ac:dyDescent="0.2">
      <c r="A30" s="170" t="s">
        <v>47</v>
      </c>
      <c r="B30" s="167" t="s">
        <v>3</v>
      </c>
      <c r="C30" s="27" t="s">
        <v>7</v>
      </c>
      <c r="D30" s="27" t="s">
        <v>88</v>
      </c>
      <c r="E30" s="32"/>
      <c r="F30" s="174">
        <f>F31+F35</f>
        <v>978.9</v>
      </c>
      <c r="G30" s="174">
        <f>G31+G35</f>
        <v>898.7</v>
      </c>
      <c r="H30" s="174">
        <f>H31+H35</f>
        <v>898.7</v>
      </c>
    </row>
    <row r="31" spans="1:8" ht="25.5" customHeight="1" x14ac:dyDescent="0.2">
      <c r="A31" s="170" t="s">
        <v>44</v>
      </c>
      <c r="B31" s="167" t="s">
        <v>3</v>
      </c>
      <c r="C31" s="27" t="s">
        <v>7</v>
      </c>
      <c r="D31" s="27" t="s">
        <v>87</v>
      </c>
      <c r="E31" s="32"/>
      <c r="F31" s="174">
        <f>F32+F33+F34</f>
        <v>793.9</v>
      </c>
      <c r="G31" s="174">
        <f>G32+G33+G34</f>
        <v>713.7</v>
      </c>
      <c r="H31" s="174">
        <f>H32+H33+H34</f>
        <v>713.7</v>
      </c>
    </row>
    <row r="32" spans="1:8" ht="24" customHeight="1" x14ac:dyDescent="0.2">
      <c r="A32" s="170" t="s">
        <v>45</v>
      </c>
      <c r="B32" s="167" t="s">
        <v>3</v>
      </c>
      <c r="C32" s="27" t="s">
        <v>7</v>
      </c>
      <c r="D32" s="27" t="s">
        <v>87</v>
      </c>
      <c r="E32" s="32" t="s">
        <v>46</v>
      </c>
      <c r="F32" s="174">
        <v>645.4</v>
      </c>
      <c r="G32" s="174">
        <v>565.20000000000005</v>
      </c>
      <c r="H32" s="174">
        <v>565.20000000000005</v>
      </c>
    </row>
    <row r="33" spans="1:9" ht="39.4" customHeight="1" x14ac:dyDescent="0.2">
      <c r="A33" s="170" t="s">
        <v>123</v>
      </c>
      <c r="B33" s="167" t="s">
        <v>3</v>
      </c>
      <c r="C33" s="27" t="s">
        <v>7</v>
      </c>
      <c r="D33" s="27" t="s">
        <v>87</v>
      </c>
      <c r="E33" s="32" t="s">
        <v>48</v>
      </c>
      <c r="F33" s="174">
        <v>147.5</v>
      </c>
      <c r="G33" s="174">
        <v>147.5</v>
      </c>
      <c r="H33" s="174">
        <v>147.5</v>
      </c>
    </row>
    <row r="34" spans="1:9" ht="14.25" customHeight="1" x14ac:dyDescent="0.2">
      <c r="A34" s="170" t="s">
        <v>664</v>
      </c>
      <c r="B34" s="167" t="s">
        <v>3</v>
      </c>
      <c r="C34" s="27" t="s">
        <v>7</v>
      </c>
      <c r="D34" s="27" t="s">
        <v>87</v>
      </c>
      <c r="E34" s="32" t="s">
        <v>49</v>
      </c>
      <c r="F34" s="174">
        <v>1</v>
      </c>
      <c r="G34" s="174">
        <v>1</v>
      </c>
      <c r="H34" s="174">
        <v>1</v>
      </c>
    </row>
    <row r="35" spans="1:9" ht="64.900000000000006" customHeight="1" x14ac:dyDescent="0.2">
      <c r="A35" s="170" t="s">
        <v>122</v>
      </c>
      <c r="B35" s="167" t="s">
        <v>3</v>
      </c>
      <c r="C35" s="27" t="s">
        <v>7</v>
      </c>
      <c r="D35" s="27" t="s">
        <v>140</v>
      </c>
      <c r="E35" s="32"/>
      <c r="F35" s="174">
        <f>F36</f>
        <v>185</v>
      </c>
      <c r="G35" s="174">
        <f>G36</f>
        <v>185</v>
      </c>
      <c r="H35" s="174">
        <f>H36</f>
        <v>185</v>
      </c>
    </row>
    <row r="36" spans="1:9" ht="34.15" customHeight="1" x14ac:dyDescent="0.2">
      <c r="A36" s="170" t="s">
        <v>45</v>
      </c>
      <c r="B36" s="167" t="s">
        <v>3</v>
      </c>
      <c r="C36" s="27" t="s">
        <v>7</v>
      </c>
      <c r="D36" s="27" t="s">
        <v>140</v>
      </c>
      <c r="E36" s="32" t="s">
        <v>46</v>
      </c>
      <c r="F36" s="174">
        <v>185</v>
      </c>
      <c r="G36" s="174">
        <v>185</v>
      </c>
      <c r="H36" s="174">
        <v>185</v>
      </c>
    </row>
    <row r="37" spans="1:9" ht="68.45" customHeight="1" x14ac:dyDescent="0.2">
      <c r="A37" s="51" t="s">
        <v>50</v>
      </c>
      <c r="B37" s="83" t="s">
        <v>3</v>
      </c>
      <c r="C37" s="26" t="s">
        <v>8</v>
      </c>
      <c r="D37" s="26"/>
      <c r="E37" s="62"/>
      <c r="F37" s="19">
        <f>F38+F66</f>
        <v>67479.7</v>
      </c>
      <c r="G37" s="19">
        <f t="shared" ref="G37:H37" si="2">G38+G66</f>
        <v>59651.799999999988</v>
      </c>
      <c r="H37" s="19">
        <f t="shared" si="2"/>
        <v>59651.799999999988</v>
      </c>
    </row>
    <row r="38" spans="1:9" ht="42" customHeight="1" x14ac:dyDescent="0.2">
      <c r="A38" s="181" t="s">
        <v>418</v>
      </c>
      <c r="B38" s="171" t="s">
        <v>3</v>
      </c>
      <c r="C38" s="172" t="s">
        <v>8</v>
      </c>
      <c r="D38" s="172" t="s">
        <v>144</v>
      </c>
      <c r="E38" s="173"/>
      <c r="F38" s="174">
        <f>F39</f>
        <v>67457.7</v>
      </c>
      <c r="G38" s="174">
        <f t="shared" ref="G38:H39" si="3">G39</f>
        <v>59645.099999999991</v>
      </c>
      <c r="H38" s="174">
        <f t="shared" si="3"/>
        <v>59645.099999999991</v>
      </c>
    </row>
    <row r="39" spans="1:9" ht="25.5" customHeight="1" x14ac:dyDescent="0.2">
      <c r="A39" s="169" t="s">
        <v>313</v>
      </c>
      <c r="B39" s="171" t="s">
        <v>3</v>
      </c>
      <c r="C39" s="172" t="s">
        <v>8</v>
      </c>
      <c r="D39" s="172" t="s">
        <v>501</v>
      </c>
      <c r="E39" s="173"/>
      <c r="F39" s="174">
        <f>F40</f>
        <v>67457.7</v>
      </c>
      <c r="G39" s="174">
        <f t="shared" si="3"/>
        <v>59645.099999999991</v>
      </c>
      <c r="H39" s="174">
        <f t="shared" si="3"/>
        <v>59645.099999999991</v>
      </c>
    </row>
    <row r="40" spans="1:9" ht="39.75" customHeight="1" x14ac:dyDescent="0.2">
      <c r="A40" s="184" t="s">
        <v>318</v>
      </c>
      <c r="B40" s="171" t="s">
        <v>3</v>
      </c>
      <c r="C40" s="172" t="s">
        <v>8</v>
      </c>
      <c r="D40" s="172" t="s">
        <v>319</v>
      </c>
      <c r="E40" s="173"/>
      <c r="F40" s="174">
        <f>F41+F47+F50+F53+F56+F59+F62+F64</f>
        <v>67457.7</v>
      </c>
      <c r="G40" s="174">
        <f t="shared" ref="G40:H40" si="4">G41+G47+G50+G53+G56+G59+G62</f>
        <v>59645.099999999991</v>
      </c>
      <c r="H40" s="174">
        <f t="shared" si="4"/>
        <v>59645.099999999991</v>
      </c>
    </row>
    <row r="41" spans="1:9" ht="25.5" customHeight="1" x14ac:dyDescent="0.2">
      <c r="A41" s="170" t="s">
        <v>44</v>
      </c>
      <c r="B41" s="167" t="s">
        <v>3</v>
      </c>
      <c r="C41" s="27" t="s">
        <v>8</v>
      </c>
      <c r="D41" s="27" t="s">
        <v>320</v>
      </c>
      <c r="E41" s="32"/>
      <c r="F41" s="174">
        <f>F42+F43+F46+F45+F44</f>
        <v>49061.9</v>
      </c>
      <c r="G41" s="174">
        <f>G42+G43+G46</f>
        <v>42653</v>
      </c>
      <c r="H41" s="174">
        <f>H42+H43+H46</f>
        <v>42653</v>
      </c>
    </row>
    <row r="42" spans="1:9" ht="25.5" customHeight="1" x14ac:dyDescent="0.2">
      <c r="A42" s="170" t="s">
        <v>45</v>
      </c>
      <c r="B42" s="167" t="s">
        <v>3</v>
      </c>
      <c r="C42" s="27" t="s">
        <v>8</v>
      </c>
      <c r="D42" s="27" t="s">
        <v>320</v>
      </c>
      <c r="E42" s="32" t="s">
        <v>46</v>
      </c>
      <c r="F42" s="174">
        <v>33860.800000000003</v>
      </c>
      <c r="G42" s="174">
        <v>27773.9</v>
      </c>
      <c r="H42" s="174">
        <v>27773.9</v>
      </c>
      <c r="I42" s="67"/>
    </row>
    <row r="43" spans="1:9" ht="40.9" customHeight="1" x14ac:dyDescent="0.2">
      <c r="A43" s="170" t="s">
        <v>123</v>
      </c>
      <c r="B43" s="167" t="s">
        <v>3</v>
      </c>
      <c r="C43" s="27" t="s">
        <v>8</v>
      </c>
      <c r="D43" s="27" t="s">
        <v>320</v>
      </c>
      <c r="E43" s="32" t="s">
        <v>48</v>
      </c>
      <c r="F43" s="174">
        <v>14589.1</v>
      </c>
      <c r="G43" s="174">
        <v>14589.1</v>
      </c>
      <c r="H43" s="174">
        <v>14589.1</v>
      </c>
    </row>
    <row r="44" spans="1:9" ht="40.9" customHeight="1" x14ac:dyDescent="0.2">
      <c r="A44" s="170" t="s">
        <v>112</v>
      </c>
      <c r="B44" s="167" t="s">
        <v>3</v>
      </c>
      <c r="C44" s="27" t="s">
        <v>8</v>
      </c>
      <c r="D44" s="27" t="s">
        <v>320</v>
      </c>
      <c r="E44" s="32" t="s">
        <v>70</v>
      </c>
      <c r="F44" s="174">
        <v>322</v>
      </c>
      <c r="G44" s="174">
        <v>0</v>
      </c>
      <c r="H44" s="174">
        <v>0</v>
      </c>
    </row>
    <row r="45" spans="1:9" ht="16.899999999999999" customHeight="1" x14ac:dyDescent="0.2">
      <c r="A45" s="170" t="s">
        <v>180</v>
      </c>
      <c r="B45" s="167" t="s">
        <v>3</v>
      </c>
      <c r="C45" s="27" t="s">
        <v>8</v>
      </c>
      <c r="D45" s="27" t="s">
        <v>320</v>
      </c>
      <c r="E45" s="32" t="s">
        <v>179</v>
      </c>
      <c r="F45" s="174">
        <v>0</v>
      </c>
      <c r="G45" s="174">
        <v>0</v>
      </c>
      <c r="H45" s="174">
        <v>0</v>
      </c>
    </row>
    <row r="46" spans="1:9" ht="15" customHeight="1" x14ac:dyDescent="0.2">
      <c r="A46" s="170" t="s">
        <v>664</v>
      </c>
      <c r="B46" s="167" t="s">
        <v>3</v>
      </c>
      <c r="C46" s="27" t="s">
        <v>8</v>
      </c>
      <c r="D46" s="27" t="s">
        <v>320</v>
      </c>
      <c r="E46" s="32" t="s">
        <v>49</v>
      </c>
      <c r="F46" s="174">
        <v>290</v>
      </c>
      <c r="G46" s="174">
        <v>290</v>
      </c>
      <c r="H46" s="174">
        <v>290</v>
      </c>
    </row>
    <row r="47" spans="1:9" ht="104.25" customHeight="1" x14ac:dyDescent="0.2">
      <c r="A47" s="175" t="s">
        <v>51</v>
      </c>
      <c r="B47" s="167" t="s">
        <v>3</v>
      </c>
      <c r="C47" s="27" t="s">
        <v>8</v>
      </c>
      <c r="D47" s="13" t="s">
        <v>323</v>
      </c>
      <c r="E47" s="32"/>
      <c r="F47" s="174">
        <f>F49+F48</f>
        <v>823.4</v>
      </c>
      <c r="G47" s="174">
        <f>G49+G48</f>
        <v>823.4</v>
      </c>
      <c r="H47" s="174">
        <f>H49+H48</f>
        <v>823.4</v>
      </c>
    </row>
    <row r="48" spans="1:9" ht="31.15" customHeight="1" x14ac:dyDescent="0.2">
      <c r="A48" s="169" t="s">
        <v>45</v>
      </c>
      <c r="B48" s="15" t="s">
        <v>3</v>
      </c>
      <c r="C48" s="13" t="s">
        <v>8</v>
      </c>
      <c r="D48" s="13" t="s">
        <v>323</v>
      </c>
      <c r="E48" s="209" t="s">
        <v>46</v>
      </c>
      <c r="F48" s="174">
        <v>608.4</v>
      </c>
      <c r="G48" s="174">
        <v>608.4</v>
      </c>
      <c r="H48" s="174">
        <v>608.4</v>
      </c>
    </row>
    <row r="49" spans="1:8" ht="40.9" customHeight="1" x14ac:dyDescent="0.2">
      <c r="A49" s="176" t="s">
        <v>123</v>
      </c>
      <c r="B49" s="177" t="s">
        <v>3</v>
      </c>
      <c r="C49" s="178" t="s">
        <v>8</v>
      </c>
      <c r="D49" s="13" t="s">
        <v>323</v>
      </c>
      <c r="E49" s="209" t="s">
        <v>48</v>
      </c>
      <c r="F49" s="174">
        <v>215</v>
      </c>
      <c r="G49" s="174">
        <v>215</v>
      </c>
      <c r="H49" s="174">
        <v>215</v>
      </c>
    </row>
    <row r="50" spans="1:8" ht="112.9" customHeight="1" x14ac:dyDescent="0.2">
      <c r="A50" s="169" t="s">
        <v>128</v>
      </c>
      <c r="B50" s="15" t="s">
        <v>3</v>
      </c>
      <c r="C50" s="13" t="s">
        <v>8</v>
      </c>
      <c r="D50" s="13" t="s">
        <v>324</v>
      </c>
      <c r="E50" s="13"/>
      <c r="F50" s="174">
        <f>F51+F52</f>
        <v>893.6</v>
      </c>
      <c r="G50" s="174">
        <f>G51+G52</f>
        <v>893.6</v>
      </c>
      <c r="H50" s="174">
        <f>H51+H52</f>
        <v>893.6</v>
      </c>
    </row>
    <row r="51" spans="1:8" ht="25.5" customHeight="1" x14ac:dyDescent="0.2">
      <c r="A51" s="169" t="s">
        <v>45</v>
      </c>
      <c r="B51" s="15" t="s">
        <v>3</v>
      </c>
      <c r="C51" s="13" t="s">
        <v>8</v>
      </c>
      <c r="D51" s="13" t="s">
        <v>324</v>
      </c>
      <c r="E51" s="13" t="s">
        <v>46</v>
      </c>
      <c r="F51" s="174">
        <v>676.1</v>
      </c>
      <c r="G51" s="174">
        <v>676.1</v>
      </c>
      <c r="H51" s="174">
        <v>676.1</v>
      </c>
    </row>
    <row r="52" spans="1:8" ht="45" customHeight="1" x14ac:dyDescent="0.2">
      <c r="A52" s="169" t="s">
        <v>123</v>
      </c>
      <c r="B52" s="15" t="s">
        <v>3</v>
      </c>
      <c r="C52" s="13" t="s">
        <v>8</v>
      </c>
      <c r="D52" s="13" t="s">
        <v>324</v>
      </c>
      <c r="E52" s="13" t="s">
        <v>48</v>
      </c>
      <c r="F52" s="174">
        <v>217.5</v>
      </c>
      <c r="G52" s="174">
        <v>217.5</v>
      </c>
      <c r="H52" s="174">
        <v>217.5</v>
      </c>
    </row>
    <row r="53" spans="1:8" ht="104.45" customHeight="1" x14ac:dyDescent="0.2">
      <c r="A53" s="169" t="s">
        <v>231</v>
      </c>
      <c r="B53" s="15" t="s">
        <v>3</v>
      </c>
      <c r="C53" s="13" t="s">
        <v>8</v>
      </c>
      <c r="D53" s="13" t="s">
        <v>325</v>
      </c>
      <c r="E53" s="13"/>
      <c r="F53" s="174">
        <f>F54+F55</f>
        <v>47.4</v>
      </c>
      <c r="G53" s="174">
        <f t="shared" ref="G53:H53" si="5">G54+G55</f>
        <v>47.1</v>
      </c>
      <c r="H53" s="174">
        <f t="shared" si="5"/>
        <v>47.1</v>
      </c>
    </row>
    <row r="54" spans="1:8" ht="37.9" customHeight="1" x14ac:dyDescent="0.2">
      <c r="A54" s="169" t="s">
        <v>45</v>
      </c>
      <c r="B54" s="15" t="s">
        <v>3</v>
      </c>
      <c r="C54" s="13" t="s">
        <v>8</v>
      </c>
      <c r="D54" s="13" t="s">
        <v>325</v>
      </c>
      <c r="E54" s="13" t="s">
        <v>46</v>
      </c>
      <c r="F54" s="174">
        <v>47.4</v>
      </c>
      <c r="G54" s="174">
        <v>47.1</v>
      </c>
      <c r="H54" s="174">
        <v>47.1</v>
      </c>
    </row>
    <row r="55" spans="1:8" ht="52.9" customHeight="1" x14ac:dyDescent="0.2">
      <c r="A55" s="169" t="s">
        <v>123</v>
      </c>
      <c r="B55" s="15" t="s">
        <v>3</v>
      </c>
      <c r="C55" s="13" t="s">
        <v>8</v>
      </c>
      <c r="D55" s="13" t="s">
        <v>325</v>
      </c>
      <c r="E55" s="13" t="s">
        <v>48</v>
      </c>
      <c r="F55" s="174">
        <v>0</v>
      </c>
      <c r="G55" s="174">
        <v>0</v>
      </c>
      <c r="H55" s="174">
        <v>0</v>
      </c>
    </row>
    <row r="56" spans="1:8" ht="99.6" customHeight="1" x14ac:dyDescent="0.2">
      <c r="A56" s="169" t="s">
        <v>129</v>
      </c>
      <c r="B56" s="15" t="s">
        <v>3</v>
      </c>
      <c r="C56" s="13" t="s">
        <v>8</v>
      </c>
      <c r="D56" s="13" t="s">
        <v>326</v>
      </c>
      <c r="E56" s="13"/>
      <c r="F56" s="174">
        <f>F57+F58</f>
        <v>321.10000000000002</v>
      </c>
      <c r="G56" s="174">
        <f>G57+G58</f>
        <v>318.7</v>
      </c>
      <c r="H56" s="174">
        <f>H57+H58</f>
        <v>318.7</v>
      </c>
    </row>
    <row r="57" spans="1:8" ht="25.5" customHeight="1" x14ac:dyDescent="0.2">
      <c r="A57" s="169" t="s">
        <v>45</v>
      </c>
      <c r="B57" s="15" t="s">
        <v>3</v>
      </c>
      <c r="C57" s="13" t="s">
        <v>8</v>
      </c>
      <c r="D57" s="13" t="s">
        <v>326</v>
      </c>
      <c r="E57" s="13" t="s">
        <v>46</v>
      </c>
      <c r="F57" s="174">
        <v>276.5</v>
      </c>
      <c r="G57" s="174">
        <v>244.5</v>
      </c>
      <c r="H57" s="174">
        <v>244.5</v>
      </c>
    </row>
    <row r="58" spans="1:8" ht="36" customHeight="1" x14ac:dyDescent="0.2">
      <c r="A58" s="169" t="s">
        <v>123</v>
      </c>
      <c r="B58" s="15" t="s">
        <v>3</v>
      </c>
      <c r="C58" s="13" t="s">
        <v>8</v>
      </c>
      <c r="D58" s="13" t="s">
        <v>326</v>
      </c>
      <c r="E58" s="13" t="s">
        <v>48</v>
      </c>
      <c r="F58" s="174">
        <v>44.6</v>
      </c>
      <c r="G58" s="174">
        <v>74.2</v>
      </c>
      <c r="H58" s="174">
        <v>74.2</v>
      </c>
    </row>
    <row r="59" spans="1:8" ht="165.6" customHeight="1" x14ac:dyDescent="0.2">
      <c r="A59" s="169" t="s">
        <v>130</v>
      </c>
      <c r="B59" s="15" t="s">
        <v>3</v>
      </c>
      <c r="C59" s="13" t="s">
        <v>8</v>
      </c>
      <c r="D59" s="13" t="s">
        <v>327</v>
      </c>
      <c r="E59" s="13"/>
      <c r="F59" s="174">
        <f>F60+F61</f>
        <v>518</v>
      </c>
      <c r="G59" s="174">
        <f>G60+G61</f>
        <v>518</v>
      </c>
      <c r="H59" s="174">
        <f>H60+H61</f>
        <v>518</v>
      </c>
    </row>
    <row r="60" spans="1:8" ht="25.5" customHeight="1" x14ac:dyDescent="0.2">
      <c r="A60" s="169" t="s">
        <v>45</v>
      </c>
      <c r="B60" s="15" t="s">
        <v>3</v>
      </c>
      <c r="C60" s="13" t="s">
        <v>8</v>
      </c>
      <c r="D60" s="13" t="s">
        <v>327</v>
      </c>
      <c r="E60" s="13" t="s">
        <v>46</v>
      </c>
      <c r="F60" s="174">
        <v>370</v>
      </c>
      <c r="G60" s="174">
        <v>370</v>
      </c>
      <c r="H60" s="174">
        <v>370</v>
      </c>
    </row>
    <row r="61" spans="1:8" ht="47.45" customHeight="1" x14ac:dyDescent="0.2">
      <c r="A61" s="169" t="s">
        <v>123</v>
      </c>
      <c r="B61" s="15" t="s">
        <v>3</v>
      </c>
      <c r="C61" s="13" t="s">
        <v>8</v>
      </c>
      <c r="D61" s="13" t="s">
        <v>327</v>
      </c>
      <c r="E61" s="13" t="s">
        <v>48</v>
      </c>
      <c r="F61" s="174">
        <v>148</v>
      </c>
      <c r="G61" s="174">
        <v>148</v>
      </c>
      <c r="H61" s="174">
        <v>148</v>
      </c>
    </row>
    <row r="62" spans="1:8" ht="54.75" customHeight="1" x14ac:dyDescent="0.2">
      <c r="A62" s="179" t="s">
        <v>122</v>
      </c>
      <c r="B62" s="93" t="s">
        <v>3</v>
      </c>
      <c r="C62" s="77" t="s">
        <v>8</v>
      </c>
      <c r="D62" s="204" t="s">
        <v>446</v>
      </c>
      <c r="E62" s="204"/>
      <c r="F62" s="174">
        <f>F63</f>
        <v>14391.3</v>
      </c>
      <c r="G62" s="174">
        <f>G63</f>
        <v>14391.3</v>
      </c>
      <c r="H62" s="174">
        <f>H63</f>
        <v>14391.3</v>
      </c>
    </row>
    <row r="63" spans="1:8" ht="37.15" customHeight="1" x14ac:dyDescent="0.2">
      <c r="A63" s="169" t="s">
        <v>45</v>
      </c>
      <c r="B63" s="15" t="s">
        <v>3</v>
      </c>
      <c r="C63" s="13" t="s">
        <v>8</v>
      </c>
      <c r="D63" s="13" t="s">
        <v>446</v>
      </c>
      <c r="E63" s="13" t="s">
        <v>46</v>
      </c>
      <c r="F63" s="174">
        <v>14391.3</v>
      </c>
      <c r="G63" s="174">
        <v>14391.3</v>
      </c>
      <c r="H63" s="174">
        <v>14391.3</v>
      </c>
    </row>
    <row r="64" spans="1:8" ht="37.15" customHeight="1" x14ac:dyDescent="0.2">
      <c r="A64" s="184" t="s">
        <v>657</v>
      </c>
      <c r="B64" s="15" t="s">
        <v>3</v>
      </c>
      <c r="C64" s="13" t="s">
        <v>8</v>
      </c>
      <c r="D64" s="13" t="s">
        <v>656</v>
      </c>
      <c r="E64" s="13"/>
      <c r="F64" s="174">
        <f>F65</f>
        <v>1401</v>
      </c>
      <c r="G64" s="174">
        <v>0</v>
      </c>
      <c r="H64" s="174">
        <v>0</v>
      </c>
    </row>
    <row r="65" spans="1:8" ht="37.15" customHeight="1" x14ac:dyDescent="0.2">
      <c r="A65" s="169" t="s">
        <v>45</v>
      </c>
      <c r="B65" s="15" t="s">
        <v>3</v>
      </c>
      <c r="C65" s="13" t="s">
        <v>8</v>
      </c>
      <c r="D65" s="13" t="s">
        <v>656</v>
      </c>
      <c r="E65" s="13" t="s">
        <v>46</v>
      </c>
      <c r="F65" s="174">
        <v>1401</v>
      </c>
      <c r="G65" s="174">
        <v>0</v>
      </c>
      <c r="H65" s="174">
        <v>0</v>
      </c>
    </row>
    <row r="66" spans="1:8" ht="32.450000000000003" customHeight="1" x14ac:dyDescent="0.2">
      <c r="A66" s="181" t="s">
        <v>42</v>
      </c>
      <c r="B66" s="171" t="s">
        <v>3</v>
      </c>
      <c r="C66" s="172" t="s">
        <v>8</v>
      </c>
      <c r="D66" s="172" t="s">
        <v>89</v>
      </c>
      <c r="E66" s="13"/>
      <c r="F66" s="174">
        <f>F67</f>
        <v>22</v>
      </c>
      <c r="G66" s="174">
        <f t="shared" ref="G66:H66" si="6">G67</f>
        <v>6.7</v>
      </c>
      <c r="H66" s="174">
        <f t="shared" si="6"/>
        <v>6.7</v>
      </c>
    </row>
    <row r="67" spans="1:8" ht="117" customHeight="1" x14ac:dyDescent="0.2">
      <c r="A67" s="169" t="s">
        <v>127</v>
      </c>
      <c r="B67" s="15" t="s">
        <v>3</v>
      </c>
      <c r="C67" s="13" t="s">
        <v>8</v>
      </c>
      <c r="D67" s="13" t="s">
        <v>495</v>
      </c>
      <c r="E67" s="13"/>
      <c r="F67" s="174">
        <f>F68</f>
        <v>22</v>
      </c>
      <c r="G67" s="174">
        <f t="shared" ref="G67:H67" si="7">G68</f>
        <v>6.7</v>
      </c>
      <c r="H67" s="174">
        <f t="shared" si="7"/>
        <v>6.7</v>
      </c>
    </row>
    <row r="68" spans="1:8" ht="49.9" customHeight="1" x14ac:dyDescent="0.2">
      <c r="A68" s="169" t="s">
        <v>123</v>
      </c>
      <c r="B68" s="15" t="s">
        <v>3</v>
      </c>
      <c r="C68" s="13" t="s">
        <v>8</v>
      </c>
      <c r="D68" s="13" t="s">
        <v>495</v>
      </c>
      <c r="E68" s="13" t="s">
        <v>48</v>
      </c>
      <c r="F68" s="174">
        <v>22</v>
      </c>
      <c r="G68" s="174">
        <v>6.7</v>
      </c>
      <c r="H68" s="174">
        <v>6.7</v>
      </c>
    </row>
    <row r="69" spans="1:8" ht="14.25" customHeight="1" x14ac:dyDescent="0.2">
      <c r="A69" s="47" t="s">
        <v>101</v>
      </c>
      <c r="B69" s="11" t="s">
        <v>3</v>
      </c>
      <c r="C69" s="12" t="s">
        <v>20</v>
      </c>
      <c r="D69" s="12"/>
      <c r="E69" s="12"/>
      <c r="F69" s="19">
        <f t="shared" ref="F69:H71" si="8">F70</f>
        <v>1.8</v>
      </c>
      <c r="G69" s="19">
        <f t="shared" si="8"/>
        <v>12.2</v>
      </c>
      <c r="H69" s="19">
        <f t="shared" si="8"/>
        <v>1.8</v>
      </c>
    </row>
    <row r="70" spans="1:8" ht="25.5" customHeight="1" x14ac:dyDescent="0.2">
      <c r="A70" s="169" t="s">
        <v>102</v>
      </c>
      <c r="B70" s="15" t="s">
        <v>3</v>
      </c>
      <c r="C70" s="13" t="s">
        <v>20</v>
      </c>
      <c r="D70" s="13" t="s">
        <v>103</v>
      </c>
      <c r="E70" s="13"/>
      <c r="F70" s="174">
        <f t="shared" si="8"/>
        <v>1.8</v>
      </c>
      <c r="G70" s="174">
        <f t="shared" si="8"/>
        <v>12.2</v>
      </c>
      <c r="H70" s="174">
        <f t="shared" si="8"/>
        <v>1.8</v>
      </c>
    </row>
    <row r="71" spans="1:8" ht="60.6" customHeight="1" x14ac:dyDescent="0.2">
      <c r="A71" s="169" t="s">
        <v>133</v>
      </c>
      <c r="B71" s="15" t="s">
        <v>3</v>
      </c>
      <c r="C71" s="13" t="s">
        <v>20</v>
      </c>
      <c r="D71" s="13" t="s">
        <v>104</v>
      </c>
      <c r="E71" s="13"/>
      <c r="F71" s="174">
        <f t="shared" si="8"/>
        <v>1.8</v>
      </c>
      <c r="G71" s="174">
        <f t="shared" si="8"/>
        <v>12.2</v>
      </c>
      <c r="H71" s="174">
        <f t="shared" si="8"/>
        <v>1.8</v>
      </c>
    </row>
    <row r="72" spans="1:8" ht="46.9" customHeight="1" x14ac:dyDescent="0.2">
      <c r="A72" s="169" t="s">
        <v>123</v>
      </c>
      <c r="B72" s="15" t="s">
        <v>3</v>
      </c>
      <c r="C72" s="13" t="s">
        <v>20</v>
      </c>
      <c r="D72" s="13" t="s">
        <v>104</v>
      </c>
      <c r="E72" s="13" t="s">
        <v>48</v>
      </c>
      <c r="F72" s="174">
        <v>1.8</v>
      </c>
      <c r="G72" s="174">
        <v>12.2</v>
      </c>
      <c r="H72" s="174">
        <v>1.8</v>
      </c>
    </row>
    <row r="73" spans="1:8" ht="55.5" customHeight="1" x14ac:dyDescent="0.2">
      <c r="A73" s="51" t="s">
        <v>52</v>
      </c>
      <c r="B73" s="83" t="s">
        <v>3</v>
      </c>
      <c r="C73" s="26" t="s">
        <v>9</v>
      </c>
      <c r="D73" s="27"/>
      <c r="E73" s="32"/>
      <c r="F73" s="19">
        <f>F74+F85</f>
        <v>14476.599999999999</v>
      </c>
      <c r="G73" s="19">
        <f>G74+G85</f>
        <v>12952.1</v>
      </c>
      <c r="H73" s="19">
        <f>H74+H85</f>
        <v>12952.1</v>
      </c>
    </row>
    <row r="74" spans="1:8" ht="42" customHeight="1" x14ac:dyDescent="0.2">
      <c r="A74" s="170" t="s">
        <v>522</v>
      </c>
      <c r="B74" s="167" t="s">
        <v>3</v>
      </c>
      <c r="C74" s="27" t="s">
        <v>9</v>
      </c>
      <c r="D74" s="27" t="s">
        <v>144</v>
      </c>
      <c r="E74" s="32"/>
      <c r="F74" s="174">
        <f t="shared" ref="F74:H75" si="9">F75</f>
        <v>12586.499999999998</v>
      </c>
      <c r="G74" s="174">
        <f t="shared" si="9"/>
        <v>11062</v>
      </c>
      <c r="H74" s="174">
        <f t="shared" si="9"/>
        <v>11062</v>
      </c>
    </row>
    <row r="75" spans="1:8" ht="24" customHeight="1" x14ac:dyDescent="0.2">
      <c r="A75" s="170" t="s">
        <v>313</v>
      </c>
      <c r="B75" s="167" t="s">
        <v>3</v>
      </c>
      <c r="C75" s="27" t="s">
        <v>9</v>
      </c>
      <c r="D75" s="27" t="s">
        <v>501</v>
      </c>
      <c r="E75" s="32"/>
      <c r="F75" s="174">
        <f>F76</f>
        <v>12586.499999999998</v>
      </c>
      <c r="G75" s="174">
        <f t="shared" si="9"/>
        <v>11062</v>
      </c>
      <c r="H75" s="174">
        <f t="shared" si="9"/>
        <v>11062</v>
      </c>
    </row>
    <row r="76" spans="1:8" ht="44.25" customHeight="1" x14ac:dyDescent="0.2">
      <c r="A76" s="170" t="s">
        <v>331</v>
      </c>
      <c r="B76" s="167" t="s">
        <v>3</v>
      </c>
      <c r="C76" s="27" t="s">
        <v>9</v>
      </c>
      <c r="D76" s="27" t="s">
        <v>330</v>
      </c>
      <c r="E76" s="32"/>
      <c r="F76" s="174">
        <f>F77+F81+F83</f>
        <v>12586.499999999998</v>
      </c>
      <c r="G76" s="174">
        <f t="shared" ref="G76:H76" si="10">G77+G81</f>
        <v>11062</v>
      </c>
      <c r="H76" s="174">
        <f t="shared" si="10"/>
        <v>11062</v>
      </c>
    </row>
    <row r="77" spans="1:8" ht="25.5" x14ac:dyDescent="0.2">
      <c r="A77" s="170" t="s">
        <v>44</v>
      </c>
      <c r="B77" s="167" t="s">
        <v>3</v>
      </c>
      <c r="C77" s="27" t="s">
        <v>9</v>
      </c>
      <c r="D77" s="27" t="s">
        <v>332</v>
      </c>
      <c r="E77" s="32"/>
      <c r="F77" s="174">
        <f>F78+F79+F80</f>
        <v>9159.7999999999993</v>
      </c>
      <c r="G77" s="174">
        <f>G78+G79+G80</f>
        <v>7905.1</v>
      </c>
      <c r="H77" s="174">
        <f>H78+H79+H80</f>
        <v>7905.1</v>
      </c>
    </row>
    <row r="78" spans="1:8" ht="25.5" x14ac:dyDescent="0.2">
      <c r="A78" s="170" t="s">
        <v>45</v>
      </c>
      <c r="B78" s="167" t="s">
        <v>3</v>
      </c>
      <c r="C78" s="27" t="s">
        <v>9</v>
      </c>
      <c r="D78" s="27" t="s">
        <v>332</v>
      </c>
      <c r="E78" s="32" t="s">
        <v>46</v>
      </c>
      <c r="F78" s="174">
        <v>8201.7999999999993</v>
      </c>
      <c r="G78" s="174">
        <v>6947.1</v>
      </c>
      <c r="H78" s="174">
        <v>6947.1</v>
      </c>
    </row>
    <row r="79" spans="1:8" ht="38.25" x14ac:dyDescent="0.2">
      <c r="A79" s="170" t="s">
        <v>123</v>
      </c>
      <c r="B79" s="167" t="s">
        <v>3</v>
      </c>
      <c r="C79" s="27" t="s">
        <v>9</v>
      </c>
      <c r="D79" s="27" t="s">
        <v>332</v>
      </c>
      <c r="E79" s="32" t="s">
        <v>48</v>
      </c>
      <c r="F79" s="174">
        <v>955</v>
      </c>
      <c r="G79" s="174">
        <v>955</v>
      </c>
      <c r="H79" s="174">
        <v>955</v>
      </c>
    </row>
    <row r="80" spans="1:8" x14ac:dyDescent="0.2">
      <c r="A80" s="170" t="s">
        <v>664</v>
      </c>
      <c r="B80" s="167" t="s">
        <v>3</v>
      </c>
      <c r="C80" s="27" t="s">
        <v>9</v>
      </c>
      <c r="D80" s="27" t="s">
        <v>332</v>
      </c>
      <c r="E80" s="32" t="s">
        <v>49</v>
      </c>
      <c r="F80" s="174">
        <v>3</v>
      </c>
      <c r="G80" s="174">
        <v>3</v>
      </c>
      <c r="H80" s="174">
        <v>3</v>
      </c>
    </row>
    <row r="81" spans="1:8" ht="51" x14ac:dyDescent="0.2">
      <c r="A81" s="181" t="s">
        <v>122</v>
      </c>
      <c r="B81" s="167" t="s">
        <v>3</v>
      </c>
      <c r="C81" s="27" t="s">
        <v>9</v>
      </c>
      <c r="D81" s="172" t="s">
        <v>447</v>
      </c>
      <c r="E81" s="173"/>
      <c r="F81" s="168">
        <f>F82</f>
        <v>3156.9</v>
      </c>
      <c r="G81" s="168">
        <f>G82</f>
        <v>3156.9</v>
      </c>
      <c r="H81" s="168">
        <f>H82</f>
        <v>3156.9</v>
      </c>
    </row>
    <row r="82" spans="1:8" ht="25.5" x14ac:dyDescent="0.2">
      <c r="A82" s="170" t="s">
        <v>45</v>
      </c>
      <c r="B82" s="167" t="s">
        <v>3</v>
      </c>
      <c r="C82" s="27" t="s">
        <v>9</v>
      </c>
      <c r="D82" s="172" t="s">
        <v>447</v>
      </c>
      <c r="E82" s="173" t="s">
        <v>46</v>
      </c>
      <c r="F82" s="174">
        <v>3156.9</v>
      </c>
      <c r="G82" s="174">
        <v>3156.9</v>
      </c>
      <c r="H82" s="174">
        <v>3156.9</v>
      </c>
    </row>
    <row r="83" spans="1:8" ht="28.15" customHeight="1" x14ac:dyDescent="0.2">
      <c r="A83" s="181" t="s">
        <v>657</v>
      </c>
      <c r="B83" s="167" t="s">
        <v>3</v>
      </c>
      <c r="C83" s="27" t="s">
        <v>9</v>
      </c>
      <c r="D83" s="172" t="s">
        <v>660</v>
      </c>
      <c r="E83" s="173"/>
      <c r="F83" s="174">
        <f>F84</f>
        <v>269.8</v>
      </c>
      <c r="G83" s="174">
        <v>0</v>
      </c>
      <c r="H83" s="174">
        <v>0</v>
      </c>
    </row>
    <row r="84" spans="1:8" ht="25.5" x14ac:dyDescent="0.2">
      <c r="A84" s="170" t="s">
        <v>45</v>
      </c>
      <c r="B84" s="167" t="s">
        <v>3</v>
      </c>
      <c r="C84" s="27" t="s">
        <v>9</v>
      </c>
      <c r="D84" s="172" t="s">
        <v>660</v>
      </c>
      <c r="E84" s="173" t="s">
        <v>46</v>
      </c>
      <c r="F84" s="174">
        <v>269.8</v>
      </c>
      <c r="G84" s="174">
        <v>0</v>
      </c>
      <c r="H84" s="174">
        <v>0</v>
      </c>
    </row>
    <row r="85" spans="1:8" ht="32.450000000000003" customHeight="1" x14ac:dyDescent="0.2">
      <c r="A85" s="181" t="s">
        <v>193</v>
      </c>
      <c r="B85" s="167" t="s">
        <v>3</v>
      </c>
      <c r="C85" s="27" t="s">
        <v>9</v>
      </c>
      <c r="D85" s="172" t="s">
        <v>194</v>
      </c>
      <c r="E85" s="173"/>
      <c r="F85" s="168">
        <f>F86+F90</f>
        <v>1890.1</v>
      </c>
      <c r="G85" s="168">
        <f>G86+G90</f>
        <v>1890.1</v>
      </c>
      <c r="H85" s="168">
        <f>H86+H90</f>
        <v>1890.1</v>
      </c>
    </row>
    <row r="86" spans="1:8" ht="25.5" x14ac:dyDescent="0.2">
      <c r="A86" s="170" t="s">
        <v>44</v>
      </c>
      <c r="B86" s="167" t="s">
        <v>3</v>
      </c>
      <c r="C86" s="27" t="s">
        <v>9</v>
      </c>
      <c r="D86" s="172" t="s">
        <v>192</v>
      </c>
      <c r="E86" s="173"/>
      <c r="F86" s="168">
        <f>F87+F88+F89</f>
        <v>1456.3</v>
      </c>
      <c r="G86" s="168">
        <f>G87+G88+G89</f>
        <v>1456.3</v>
      </c>
      <c r="H86" s="168">
        <f>H87+H88+H89</f>
        <v>1456.3</v>
      </c>
    </row>
    <row r="87" spans="1:8" ht="25.5" x14ac:dyDescent="0.2">
      <c r="A87" s="170" t="s">
        <v>45</v>
      </c>
      <c r="B87" s="167" t="s">
        <v>3</v>
      </c>
      <c r="C87" s="27" t="s">
        <v>9</v>
      </c>
      <c r="D87" s="172" t="s">
        <v>192</v>
      </c>
      <c r="E87" s="173" t="s">
        <v>46</v>
      </c>
      <c r="F87" s="168">
        <v>1180.3</v>
      </c>
      <c r="G87" s="168">
        <v>1180.3</v>
      </c>
      <c r="H87" s="168">
        <v>1180.3</v>
      </c>
    </row>
    <row r="88" spans="1:8" ht="38.25" x14ac:dyDescent="0.2">
      <c r="A88" s="170" t="s">
        <v>123</v>
      </c>
      <c r="B88" s="167" t="s">
        <v>3</v>
      </c>
      <c r="C88" s="27" t="s">
        <v>9</v>
      </c>
      <c r="D88" s="172" t="s">
        <v>192</v>
      </c>
      <c r="E88" s="173" t="s">
        <v>48</v>
      </c>
      <c r="F88" s="168">
        <v>272</v>
      </c>
      <c r="G88" s="168">
        <v>275</v>
      </c>
      <c r="H88" s="168">
        <v>275</v>
      </c>
    </row>
    <row r="89" spans="1:8" ht="19.899999999999999" customHeight="1" x14ac:dyDescent="0.2">
      <c r="A89" s="170" t="s">
        <v>664</v>
      </c>
      <c r="B89" s="167" t="s">
        <v>3</v>
      </c>
      <c r="C89" s="27" t="s">
        <v>9</v>
      </c>
      <c r="D89" s="172" t="s">
        <v>192</v>
      </c>
      <c r="E89" s="173" t="s">
        <v>49</v>
      </c>
      <c r="F89" s="168">
        <v>4</v>
      </c>
      <c r="G89" s="168">
        <v>1</v>
      </c>
      <c r="H89" s="168">
        <v>1</v>
      </c>
    </row>
    <row r="90" spans="1:8" ht="57" customHeight="1" x14ac:dyDescent="0.2">
      <c r="A90" s="181" t="s">
        <v>122</v>
      </c>
      <c r="B90" s="167" t="s">
        <v>3</v>
      </c>
      <c r="C90" s="27" t="s">
        <v>9</v>
      </c>
      <c r="D90" s="172" t="s">
        <v>195</v>
      </c>
      <c r="E90" s="173"/>
      <c r="F90" s="168">
        <f>F91</f>
        <v>433.8</v>
      </c>
      <c r="G90" s="168">
        <f>G91</f>
        <v>433.8</v>
      </c>
      <c r="H90" s="168">
        <f>H91</f>
        <v>433.8</v>
      </c>
    </row>
    <row r="91" spans="1:8" ht="25.5" x14ac:dyDescent="0.2">
      <c r="A91" s="170" t="s">
        <v>45</v>
      </c>
      <c r="B91" s="167" t="s">
        <v>3</v>
      </c>
      <c r="C91" s="27" t="s">
        <v>9</v>
      </c>
      <c r="D91" s="172" t="s">
        <v>195</v>
      </c>
      <c r="E91" s="173" t="s">
        <v>46</v>
      </c>
      <c r="F91" s="168">
        <v>433.8</v>
      </c>
      <c r="G91" s="168">
        <v>433.8</v>
      </c>
      <c r="H91" s="168">
        <v>433.8</v>
      </c>
    </row>
    <row r="92" spans="1:8" x14ac:dyDescent="0.2">
      <c r="A92" s="54" t="s">
        <v>10</v>
      </c>
      <c r="B92" s="94" t="s">
        <v>3</v>
      </c>
      <c r="C92" s="65" t="s">
        <v>11</v>
      </c>
      <c r="D92" s="65"/>
      <c r="E92" s="182"/>
      <c r="F92" s="19">
        <f t="shared" ref="F92:H94" si="11">F93</f>
        <v>3000</v>
      </c>
      <c r="G92" s="19">
        <f t="shared" si="11"/>
        <v>3000</v>
      </c>
      <c r="H92" s="19">
        <f t="shared" si="11"/>
        <v>3000</v>
      </c>
    </row>
    <row r="93" spans="1:8" x14ac:dyDescent="0.2">
      <c r="A93" s="170" t="s">
        <v>10</v>
      </c>
      <c r="B93" s="167" t="s">
        <v>3</v>
      </c>
      <c r="C93" s="27" t="s">
        <v>11</v>
      </c>
      <c r="D93" s="27" t="s">
        <v>90</v>
      </c>
      <c r="E93" s="62"/>
      <c r="F93" s="174">
        <f t="shared" si="11"/>
        <v>3000</v>
      </c>
      <c r="G93" s="174">
        <f t="shared" si="11"/>
        <v>3000</v>
      </c>
      <c r="H93" s="174">
        <f t="shared" si="11"/>
        <v>3000</v>
      </c>
    </row>
    <row r="94" spans="1:8" x14ac:dyDescent="0.2">
      <c r="A94" s="170" t="s">
        <v>53</v>
      </c>
      <c r="B94" s="167" t="s">
        <v>3</v>
      </c>
      <c r="C94" s="27" t="s">
        <v>11</v>
      </c>
      <c r="D94" s="27" t="s">
        <v>583</v>
      </c>
      <c r="E94" s="32"/>
      <c r="F94" s="174">
        <f t="shared" si="11"/>
        <v>3000</v>
      </c>
      <c r="G94" s="174">
        <f t="shared" si="11"/>
        <v>3000</v>
      </c>
      <c r="H94" s="174">
        <f t="shared" si="11"/>
        <v>3000</v>
      </c>
    </row>
    <row r="95" spans="1:8" x14ac:dyDescent="0.2">
      <c r="A95" s="170" t="s">
        <v>54</v>
      </c>
      <c r="B95" s="167" t="s">
        <v>3</v>
      </c>
      <c r="C95" s="27" t="s">
        <v>11</v>
      </c>
      <c r="D95" s="27" t="s">
        <v>583</v>
      </c>
      <c r="E95" s="32" t="s">
        <v>55</v>
      </c>
      <c r="F95" s="174">
        <v>3000</v>
      </c>
      <c r="G95" s="174">
        <v>3000</v>
      </c>
      <c r="H95" s="174">
        <v>3000</v>
      </c>
    </row>
    <row r="96" spans="1:8" x14ac:dyDescent="0.2">
      <c r="A96" s="51" t="s">
        <v>12</v>
      </c>
      <c r="B96" s="83" t="s">
        <v>3</v>
      </c>
      <c r="C96" s="26" t="s">
        <v>13</v>
      </c>
      <c r="D96" s="27"/>
      <c r="E96" s="32"/>
      <c r="F96" s="19">
        <f>F97+F102+F122</f>
        <v>32181.599999999999</v>
      </c>
      <c r="G96" s="19">
        <f t="shared" ref="G96:H96" si="12">G97+G102+G122</f>
        <v>27322.600000000002</v>
      </c>
      <c r="H96" s="19">
        <f t="shared" si="12"/>
        <v>27322.600000000002</v>
      </c>
    </row>
    <row r="97" spans="1:8" ht="31.9" customHeight="1" x14ac:dyDescent="0.2">
      <c r="A97" s="170" t="s">
        <v>333</v>
      </c>
      <c r="B97" s="167" t="s">
        <v>3</v>
      </c>
      <c r="C97" s="27" t="s">
        <v>13</v>
      </c>
      <c r="D97" s="27" t="s">
        <v>146</v>
      </c>
      <c r="E97" s="32"/>
      <c r="F97" s="174">
        <f>F98</f>
        <v>15</v>
      </c>
      <c r="G97" s="174">
        <f t="shared" ref="G97:H98" si="13">G98</f>
        <v>15</v>
      </c>
      <c r="H97" s="174">
        <f t="shared" si="13"/>
        <v>15</v>
      </c>
    </row>
    <row r="98" spans="1:8" ht="19.149999999999999" customHeight="1" x14ac:dyDescent="0.2">
      <c r="A98" s="169" t="s">
        <v>262</v>
      </c>
      <c r="B98" s="167" t="s">
        <v>3</v>
      </c>
      <c r="C98" s="27" t="s">
        <v>13</v>
      </c>
      <c r="D98" s="27" t="s">
        <v>339</v>
      </c>
      <c r="E98" s="32"/>
      <c r="F98" s="174">
        <f>F99</f>
        <v>15</v>
      </c>
      <c r="G98" s="174">
        <f t="shared" si="13"/>
        <v>15</v>
      </c>
      <c r="H98" s="174">
        <f t="shared" si="13"/>
        <v>15</v>
      </c>
    </row>
    <row r="99" spans="1:8" ht="30.6" customHeight="1" x14ac:dyDescent="0.2">
      <c r="A99" s="169" t="s">
        <v>341</v>
      </c>
      <c r="B99" s="167" t="s">
        <v>3</v>
      </c>
      <c r="C99" s="27" t="s">
        <v>13</v>
      </c>
      <c r="D99" s="13" t="s">
        <v>340</v>
      </c>
      <c r="E99" s="32"/>
      <c r="F99" s="183">
        <f>F100</f>
        <v>15</v>
      </c>
      <c r="G99" s="183">
        <f t="shared" ref="G99:H100" si="14">G100</f>
        <v>15</v>
      </c>
      <c r="H99" s="183">
        <f t="shared" si="14"/>
        <v>15</v>
      </c>
    </row>
    <row r="100" spans="1:8" ht="23.45" customHeight="1" x14ac:dyDescent="0.2">
      <c r="A100" s="184" t="s">
        <v>343</v>
      </c>
      <c r="B100" s="167" t="s">
        <v>3</v>
      </c>
      <c r="C100" s="27" t="s">
        <v>13</v>
      </c>
      <c r="D100" s="13" t="s">
        <v>342</v>
      </c>
      <c r="E100" s="32"/>
      <c r="F100" s="183">
        <f>F101</f>
        <v>15</v>
      </c>
      <c r="G100" s="183">
        <f t="shared" si="14"/>
        <v>15</v>
      </c>
      <c r="H100" s="183">
        <f t="shared" si="14"/>
        <v>15</v>
      </c>
    </row>
    <row r="101" spans="1:8" ht="43.15" customHeight="1" x14ac:dyDescent="0.2">
      <c r="A101" s="170" t="s">
        <v>123</v>
      </c>
      <c r="B101" s="167" t="s">
        <v>3</v>
      </c>
      <c r="C101" s="27" t="s">
        <v>13</v>
      </c>
      <c r="D101" s="13" t="s">
        <v>342</v>
      </c>
      <c r="E101" s="32" t="s">
        <v>48</v>
      </c>
      <c r="F101" s="183">
        <v>15</v>
      </c>
      <c r="G101" s="183">
        <v>15</v>
      </c>
      <c r="H101" s="183">
        <v>15</v>
      </c>
    </row>
    <row r="102" spans="1:8" ht="51" customHeight="1" x14ac:dyDescent="0.2">
      <c r="A102" s="170" t="s">
        <v>418</v>
      </c>
      <c r="B102" s="167" t="s">
        <v>3</v>
      </c>
      <c r="C102" s="27" t="s">
        <v>13</v>
      </c>
      <c r="D102" s="27" t="s">
        <v>144</v>
      </c>
      <c r="E102" s="32"/>
      <c r="F102" s="174">
        <f>F103</f>
        <v>31516.6</v>
      </c>
      <c r="G102" s="174">
        <f t="shared" ref="G102:H103" si="15">G103</f>
        <v>26957.600000000002</v>
      </c>
      <c r="H102" s="174">
        <f t="shared" si="15"/>
        <v>26957.600000000002</v>
      </c>
    </row>
    <row r="103" spans="1:8" ht="22.9" customHeight="1" x14ac:dyDescent="0.2">
      <c r="A103" s="170" t="s">
        <v>262</v>
      </c>
      <c r="B103" s="167" t="s">
        <v>3</v>
      </c>
      <c r="C103" s="27" t="s">
        <v>13</v>
      </c>
      <c r="D103" s="27" t="s">
        <v>501</v>
      </c>
      <c r="E103" s="32"/>
      <c r="F103" s="174">
        <f>F104+F118</f>
        <v>31516.6</v>
      </c>
      <c r="G103" s="174">
        <f t="shared" si="15"/>
        <v>26957.600000000002</v>
      </c>
      <c r="H103" s="174">
        <f t="shared" si="15"/>
        <v>26957.600000000002</v>
      </c>
    </row>
    <row r="104" spans="1:8" ht="50.45" customHeight="1" x14ac:dyDescent="0.2">
      <c r="A104" s="185" t="s">
        <v>318</v>
      </c>
      <c r="B104" s="167" t="s">
        <v>3</v>
      </c>
      <c r="C104" s="27" t="s">
        <v>13</v>
      </c>
      <c r="D104" s="27" t="s">
        <v>319</v>
      </c>
      <c r="E104" s="32"/>
      <c r="F104" s="174">
        <f>F105+F109+F111+F115</f>
        <v>29516.6</v>
      </c>
      <c r="G104" s="174">
        <f t="shared" ref="G104:H104" si="16">G105+G109+G111+G115</f>
        <v>26957.600000000002</v>
      </c>
      <c r="H104" s="174">
        <f t="shared" si="16"/>
        <v>26957.600000000002</v>
      </c>
    </row>
    <row r="105" spans="1:8" ht="45" customHeight="1" x14ac:dyDescent="0.2">
      <c r="A105" s="169" t="s">
        <v>57</v>
      </c>
      <c r="B105" s="167" t="s">
        <v>3</v>
      </c>
      <c r="C105" s="27" t="s">
        <v>13</v>
      </c>
      <c r="D105" s="13" t="s">
        <v>328</v>
      </c>
      <c r="E105" s="32"/>
      <c r="F105" s="174">
        <f>F107+F106+F108</f>
        <v>17330.3</v>
      </c>
      <c r="G105" s="174">
        <f t="shared" ref="G105:H105" si="17">G107+G106+G108</f>
        <v>14871.300000000001</v>
      </c>
      <c r="H105" s="174">
        <f t="shared" si="17"/>
        <v>14871.300000000001</v>
      </c>
    </row>
    <row r="106" spans="1:8" ht="27" customHeight="1" x14ac:dyDescent="0.2">
      <c r="A106" s="176" t="s">
        <v>58</v>
      </c>
      <c r="B106" s="167" t="s">
        <v>3</v>
      </c>
      <c r="C106" s="27" t="s">
        <v>13</v>
      </c>
      <c r="D106" s="13" t="s">
        <v>328</v>
      </c>
      <c r="E106" s="32" t="s">
        <v>59</v>
      </c>
      <c r="F106" s="174">
        <v>15832.6</v>
      </c>
      <c r="G106" s="174">
        <v>13803.6</v>
      </c>
      <c r="H106" s="174">
        <v>13803.6</v>
      </c>
    </row>
    <row r="107" spans="1:8" ht="43.15" customHeight="1" x14ac:dyDescent="0.2">
      <c r="A107" s="169" t="s">
        <v>123</v>
      </c>
      <c r="B107" s="167" t="s">
        <v>3</v>
      </c>
      <c r="C107" s="27" t="s">
        <v>13</v>
      </c>
      <c r="D107" s="13" t="s">
        <v>328</v>
      </c>
      <c r="E107" s="32" t="s">
        <v>48</v>
      </c>
      <c r="F107" s="174">
        <v>1494.2</v>
      </c>
      <c r="G107" s="174">
        <v>1064.2</v>
      </c>
      <c r="H107" s="174">
        <v>1064.2</v>
      </c>
    </row>
    <row r="108" spans="1:8" ht="22.9" customHeight="1" x14ac:dyDescent="0.2">
      <c r="A108" s="187" t="s">
        <v>664</v>
      </c>
      <c r="B108" s="167" t="s">
        <v>3</v>
      </c>
      <c r="C108" s="27" t="s">
        <v>13</v>
      </c>
      <c r="D108" s="13" t="s">
        <v>328</v>
      </c>
      <c r="E108" s="32" t="s">
        <v>49</v>
      </c>
      <c r="F108" s="174">
        <v>3.5</v>
      </c>
      <c r="G108" s="174">
        <v>3.5</v>
      </c>
      <c r="H108" s="174">
        <v>3.5</v>
      </c>
    </row>
    <row r="109" spans="1:8" ht="63.6" customHeight="1" x14ac:dyDescent="0.2">
      <c r="A109" s="187" t="s">
        <v>122</v>
      </c>
      <c r="B109" s="167" t="s">
        <v>3</v>
      </c>
      <c r="C109" s="27" t="s">
        <v>13</v>
      </c>
      <c r="D109" s="13" t="s">
        <v>446</v>
      </c>
      <c r="E109" s="32"/>
      <c r="F109" s="174">
        <f>F110</f>
        <v>9150</v>
      </c>
      <c r="G109" s="174">
        <f t="shared" ref="G109:H109" si="18">G110</f>
        <v>9150</v>
      </c>
      <c r="H109" s="174">
        <f t="shared" si="18"/>
        <v>9150</v>
      </c>
    </row>
    <row r="110" spans="1:8" ht="27" customHeight="1" x14ac:dyDescent="0.2">
      <c r="A110" s="176" t="s">
        <v>58</v>
      </c>
      <c r="B110" s="167" t="s">
        <v>3</v>
      </c>
      <c r="C110" s="27" t="s">
        <v>13</v>
      </c>
      <c r="D110" s="13" t="s">
        <v>446</v>
      </c>
      <c r="E110" s="32" t="s">
        <v>59</v>
      </c>
      <c r="F110" s="174">
        <v>9150</v>
      </c>
      <c r="G110" s="174">
        <v>9150</v>
      </c>
      <c r="H110" s="174">
        <v>9150</v>
      </c>
    </row>
    <row r="111" spans="1:8" ht="89.25" x14ac:dyDescent="0.2">
      <c r="A111" s="185" t="s">
        <v>60</v>
      </c>
      <c r="B111" s="167" t="s">
        <v>3</v>
      </c>
      <c r="C111" s="27" t="s">
        <v>13</v>
      </c>
      <c r="D111" s="13" t="s">
        <v>329</v>
      </c>
      <c r="E111" s="32"/>
      <c r="F111" s="174">
        <f>F112+F113+F114</f>
        <v>2936.3</v>
      </c>
      <c r="G111" s="174">
        <f>G112+G113+G114</f>
        <v>2936.3</v>
      </c>
      <c r="H111" s="174">
        <f>H112+H113+H114</f>
        <v>2936.3</v>
      </c>
    </row>
    <row r="112" spans="1:8" ht="25.5" x14ac:dyDescent="0.2">
      <c r="A112" s="176" t="s">
        <v>58</v>
      </c>
      <c r="B112" s="177" t="s">
        <v>3</v>
      </c>
      <c r="C112" s="178" t="s">
        <v>13</v>
      </c>
      <c r="D112" s="13" t="s">
        <v>329</v>
      </c>
      <c r="E112" s="209" t="s">
        <v>59</v>
      </c>
      <c r="F112" s="174">
        <v>2676.4</v>
      </c>
      <c r="G112" s="174">
        <v>2676.4</v>
      </c>
      <c r="H112" s="174">
        <v>2676.4</v>
      </c>
    </row>
    <row r="113" spans="1:8" ht="48.6" customHeight="1" x14ac:dyDescent="0.2">
      <c r="A113" s="187" t="s">
        <v>123</v>
      </c>
      <c r="B113" s="177" t="s">
        <v>3</v>
      </c>
      <c r="C113" s="178" t="s">
        <v>13</v>
      </c>
      <c r="D113" s="13" t="s">
        <v>329</v>
      </c>
      <c r="E113" s="211" t="s">
        <v>48</v>
      </c>
      <c r="F113" s="174">
        <v>259.89999999999998</v>
      </c>
      <c r="G113" s="174">
        <v>259.89999999999998</v>
      </c>
      <c r="H113" s="174">
        <v>259.89999999999998</v>
      </c>
    </row>
    <row r="114" spans="1:8" ht="18" customHeight="1" x14ac:dyDescent="0.2">
      <c r="A114" s="169" t="s">
        <v>664</v>
      </c>
      <c r="B114" s="177" t="s">
        <v>3</v>
      </c>
      <c r="C114" s="178" t="s">
        <v>13</v>
      </c>
      <c r="D114" s="13" t="s">
        <v>329</v>
      </c>
      <c r="E114" s="13" t="s">
        <v>49</v>
      </c>
      <c r="F114" s="174">
        <v>0</v>
      </c>
      <c r="G114" s="174">
        <v>0</v>
      </c>
      <c r="H114" s="174">
        <v>0</v>
      </c>
    </row>
    <row r="115" spans="1:8" s="69" customFormat="1" ht="43.15" customHeight="1" x14ac:dyDescent="0.2">
      <c r="A115" s="169" t="s">
        <v>233</v>
      </c>
      <c r="B115" s="177" t="s">
        <v>3</v>
      </c>
      <c r="C115" s="178" t="s">
        <v>13</v>
      </c>
      <c r="D115" s="13" t="s">
        <v>571</v>
      </c>
      <c r="E115" s="137"/>
      <c r="F115" s="174">
        <f>F116+F117</f>
        <v>100</v>
      </c>
      <c r="G115" s="133">
        <v>0</v>
      </c>
      <c r="H115" s="133">
        <v>0</v>
      </c>
    </row>
    <row r="116" spans="1:8" ht="38.25" x14ac:dyDescent="0.2">
      <c r="A116" s="187" t="s">
        <v>123</v>
      </c>
      <c r="B116" s="177" t="s">
        <v>3</v>
      </c>
      <c r="C116" s="178" t="s">
        <v>13</v>
      </c>
      <c r="D116" s="13" t="s">
        <v>571</v>
      </c>
      <c r="E116" s="13" t="s">
        <v>48</v>
      </c>
      <c r="F116" s="174">
        <v>60</v>
      </c>
      <c r="G116" s="174">
        <v>0</v>
      </c>
      <c r="H116" s="174">
        <v>0</v>
      </c>
    </row>
    <row r="117" spans="1:8" x14ac:dyDescent="0.2">
      <c r="A117" s="169" t="s">
        <v>180</v>
      </c>
      <c r="B117" s="177" t="s">
        <v>3</v>
      </c>
      <c r="C117" s="178" t="s">
        <v>13</v>
      </c>
      <c r="D117" s="13" t="s">
        <v>571</v>
      </c>
      <c r="E117" s="13" t="s">
        <v>179</v>
      </c>
      <c r="F117" s="174">
        <v>40</v>
      </c>
      <c r="G117" s="174">
        <v>0</v>
      </c>
      <c r="H117" s="174">
        <v>0</v>
      </c>
    </row>
    <row r="118" spans="1:8" ht="25.5" x14ac:dyDescent="0.2">
      <c r="A118" s="169" t="s">
        <v>670</v>
      </c>
      <c r="B118" s="177" t="s">
        <v>3</v>
      </c>
      <c r="C118" s="178" t="s">
        <v>13</v>
      </c>
      <c r="D118" s="13" t="s">
        <v>669</v>
      </c>
      <c r="E118" s="13"/>
      <c r="F118" s="174">
        <f>F119</f>
        <v>2000</v>
      </c>
      <c r="G118" s="174">
        <f t="shared" ref="G118:H118" si="19">G119</f>
        <v>0</v>
      </c>
      <c r="H118" s="174">
        <f t="shared" si="19"/>
        <v>0</v>
      </c>
    </row>
    <row r="119" spans="1:8" ht="38.25" x14ac:dyDescent="0.2">
      <c r="A119" s="169" t="s">
        <v>672</v>
      </c>
      <c r="B119" s="177" t="s">
        <v>3</v>
      </c>
      <c r="C119" s="178" t="s">
        <v>13</v>
      </c>
      <c r="D119" s="13" t="s">
        <v>671</v>
      </c>
      <c r="E119" s="13"/>
      <c r="F119" s="174">
        <f>F120+F121</f>
        <v>2000</v>
      </c>
      <c r="G119" s="174">
        <f t="shared" ref="G119:H119" si="20">G120+G121</f>
        <v>0</v>
      </c>
      <c r="H119" s="174">
        <f t="shared" si="20"/>
        <v>0</v>
      </c>
    </row>
    <row r="120" spans="1:8" ht="38.25" x14ac:dyDescent="0.2">
      <c r="A120" s="187" t="s">
        <v>123</v>
      </c>
      <c r="B120" s="177" t="s">
        <v>3</v>
      </c>
      <c r="C120" s="178" t="s">
        <v>13</v>
      </c>
      <c r="D120" s="13" t="s">
        <v>671</v>
      </c>
      <c r="E120" s="13" t="s">
        <v>48</v>
      </c>
      <c r="F120" s="174">
        <v>400</v>
      </c>
      <c r="G120" s="174">
        <v>0</v>
      </c>
      <c r="H120" s="174">
        <v>0</v>
      </c>
    </row>
    <row r="121" spans="1:8" x14ac:dyDescent="0.2">
      <c r="A121" s="169" t="s">
        <v>66</v>
      </c>
      <c r="B121" s="177" t="s">
        <v>3</v>
      </c>
      <c r="C121" s="178" t="s">
        <v>13</v>
      </c>
      <c r="D121" s="13" t="s">
        <v>671</v>
      </c>
      <c r="E121" s="13" t="s">
        <v>96</v>
      </c>
      <c r="F121" s="174">
        <v>1600</v>
      </c>
      <c r="G121" s="174">
        <v>0</v>
      </c>
      <c r="H121" s="174">
        <v>0</v>
      </c>
    </row>
    <row r="122" spans="1:8" ht="29.45" customHeight="1" x14ac:dyDescent="0.2">
      <c r="A122" s="189" t="s">
        <v>56</v>
      </c>
      <c r="B122" s="15" t="s">
        <v>3</v>
      </c>
      <c r="C122" s="13" t="s">
        <v>13</v>
      </c>
      <c r="D122" s="13" t="s">
        <v>0</v>
      </c>
      <c r="E122" s="13"/>
      <c r="F122" s="174">
        <f>F125+F123</f>
        <v>650</v>
      </c>
      <c r="G122" s="174">
        <f>G125+G123</f>
        <v>350</v>
      </c>
      <c r="H122" s="174">
        <f>H125+H123</f>
        <v>350</v>
      </c>
    </row>
    <row r="123" spans="1:8" ht="28.15" customHeight="1" x14ac:dyDescent="0.2">
      <c r="A123" s="169" t="s">
        <v>97</v>
      </c>
      <c r="B123" s="15" t="s">
        <v>3</v>
      </c>
      <c r="C123" s="13" t="s">
        <v>13</v>
      </c>
      <c r="D123" s="13" t="s">
        <v>98</v>
      </c>
      <c r="E123" s="13"/>
      <c r="F123" s="174">
        <f>F124</f>
        <v>500</v>
      </c>
      <c r="G123" s="174">
        <f>G124</f>
        <v>200</v>
      </c>
      <c r="H123" s="174">
        <f>H124</f>
        <v>200</v>
      </c>
    </row>
    <row r="124" spans="1:8" ht="41.45" customHeight="1" x14ac:dyDescent="0.2">
      <c r="A124" s="169" t="s">
        <v>123</v>
      </c>
      <c r="B124" s="15" t="s">
        <v>3</v>
      </c>
      <c r="C124" s="13" t="s">
        <v>13</v>
      </c>
      <c r="D124" s="13" t="s">
        <v>98</v>
      </c>
      <c r="E124" s="216" t="s">
        <v>48</v>
      </c>
      <c r="F124" s="174">
        <v>500</v>
      </c>
      <c r="G124" s="174">
        <v>200</v>
      </c>
      <c r="H124" s="174">
        <v>200</v>
      </c>
    </row>
    <row r="125" spans="1:8" ht="19.899999999999999" customHeight="1" x14ac:dyDescent="0.2">
      <c r="A125" s="169" t="s">
        <v>139</v>
      </c>
      <c r="B125" s="15" t="s">
        <v>3</v>
      </c>
      <c r="C125" s="13" t="s">
        <v>13</v>
      </c>
      <c r="D125" s="13" t="s">
        <v>1</v>
      </c>
      <c r="E125" s="232"/>
      <c r="F125" s="174">
        <f>F126</f>
        <v>150</v>
      </c>
      <c r="G125" s="174">
        <f>G126</f>
        <v>150</v>
      </c>
      <c r="H125" s="174">
        <f>H126</f>
        <v>150</v>
      </c>
    </row>
    <row r="126" spans="1:8" ht="15" customHeight="1" x14ac:dyDescent="0.2">
      <c r="A126" s="169" t="s">
        <v>664</v>
      </c>
      <c r="B126" s="15" t="s">
        <v>3</v>
      </c>
      <c r="C126" s="13" t="s">
        <v>13</v>
      </c>
      <c r="D126" s="13" t="s">
        <v>1</v>
      </c>
      <c r="E126" s="13" t="s">
        <v>49</v>
      </c>
      <c r="F126" s="174">
        <v>150</v>
      </c>
      <c r="G126" s="174">
        <v>150</v>
      </c>
      <c r="H126" s="174">
        <v>150</v>
      </c>
    </row>
    <row r="127" spans="1:8" ht="15" customHeight="1" x14ac:dyDescent="0.2">
      <c r="A127" s="78" t="s">
        <v>187</v>
      </c>
      <c r="B127" s="7" t="s">
        <v>5</v>
      </c>
      <c r="C127" s="13"/>
      <c r="D127" s="13"/>
      <c r="E127" s="13"/>
      <c r="F127" s="17">
        <f t="shared" ref="F127:F132" si="21">F128</f>
        <v>943.2</v>
      </c>
      <c r="G127" s="17">
        <f t="shared" ref="G127:H130" si="22">G128</f>
        <v>1028.9000000000001</v>
      </c>
      <c r="H127" s="17">
        <f t="shared" si="22"/>
        <v>1064.8</v>
      </c>
    </row>
    <row r="128" spans="1:8" ht="15" customHeight="1" x14ac:dyDescent="0.2">
      <c r="A128" s="47" t="s">
        <v>188</v>
      </c>
      <c r="B128" s="11" t="s">
        <v>5</v>
      </c>
      <c r="C128" s="12" t="s">
        <v>7</v>
      </c>
      <c r="D128" s="12"/>
      <c r="E128" s="12"/>
      <c r="F128" s="19">
        <f t="shared" si="21"/>
        <v>943.2</v>
      </c>
      <c r="G128" s="19">
        <f t="shared" si="22"/>
        <v>1028.9000000000001</v>
      </c>
      <c r="H128" s="19">
        <f t="shared" si="22"/>
        <v>1064.8</v>
      </c>
    </row>
    <row r="129" spans="1:8" ht="42" customHeight="1" x14ac:dyDescent="0.2">
      <c r="A129" s="169" t="s">
        <v>418</v>
      </c>
      <c r="B129" s="15" t="s">
        <v>5</v>
      </c>
      <c r="C129" s="13" t="s">
        <v>7</v>
      </c>
      <c r="D129" s="13" t="s">
        <v>144</v>
      </c>
      <c r="E129" s="13"/>
      <c r="F129" s="174">
        <f t="shared" si="21"/>
        <v>943.2</v>
      </c>
      <c r="G129" s="174">
        <f t="shared" si="22"/>
        <v>1028.9000000000001</v>
      </c>
      <c r="H129" s="174">
        <f t="shared" si="22"/>
        <v>1064.8</v>
      </c>
    </row>
    <row r="130" spans="1:8" ht="17.45" customHeight="1" x14ac:dyDescent="0.2">
      <c r="A130" s="169" t="s">
        <v>313</v>
      </c>
      <c r="B130" s="15" t="s">
        <v>5</v>
      </c>
      <c r="C130" s="13" t="s">
        <v>7</v>
      </c>
      <c r="D130" s="13" t="s">
        <v>501</v>
      </c>
      <c r="E130" s="13"/>
      <c r="F130" s="174">
        <f t="shared" si="21"/>
        <v>943.2</v>
      </c>
      <c r="G130" s="174">
        <f t="shared" si="22"/>
        <v>1028.9000000000001</v>
      </c>
      <c r="H130" s="174">
        <f t="shared" si="22"/>
        <v>1064.8</v>
      </c>
    </row>
    <row r="131" spans="1:8" ht="44.45" customHeight="1" x14ac:dyDescent="0.2">
      <c r="A131" s="169" t="s">
        <v>318</v>
      </c>
      <c r="B131" s="15" t="s">
        <v>5</v>
      </c>
      <c r="C131" s="13" t="s">
        <v>7</v>
      </c>
      <c r="D131" s="13" t="s">
        <v>319</v>
      </c>
      <c r="E131" s="13"/>
      <c r="F131" s="174">
        <f t="shared" si="21"/>
        <v>943.2</v>
      </c>
      <c r="G131" s="174">
        <f t="shared" ref="G131:H131" si="23">G132</f>
        <v>1028.9000000000001</v>
      </c>
      <c r="H131" s="174">
        <f t="shared" si="23"/>
        <v>1064.8</v>
      </c>
    </row>
    <row r="132" spans="1:8" ht="31.9" customHeight="1" x14ac:dyDescent="0.2">
      <c r="A132" s="169" t="s">
        <v>189</v>
      </c>
      <c r="B132" s="15" t="s">
        <v>5</v>
      </c>
      <c r="C132" s="13" t="s">
        <v>7</v>
      </c>
      <c r="D132" s="13" t="s">
        <v>322</v>
      </c>
      <c r="E132" s="13"/>
      <c r="F132" s="174">
        <f t="shared" si="21"/>
        <v>943.2</v>
      </c>
      <c r="G132" s="174">
        <f>G133</f>
        <v>1028.9000000000001</v>
      </c>
      <c r="H132" s="174">
        <f>H133</f>
        <v>1064.8</v>
      </c>
    </row>
    <row r="133" spans="1:8" ht="31.9" customHeight="1" x14ac:dyDescent="0.2">
      <c r="A133" s="169" t="s">
        <v>45</v>
      </c>
      <c r="B133" s="15" t="s">
        <v>5</v>
      </c>
      <c r="C133" s="13" t="s">
        <v>7</v>
      </c>
      <c r="D133" s="13" t="s">
        <v>322</v>
      </c>
      <c r="E133" s="13" t="s">
        <v>46</v>
      </c>
      <c r="F133" s="174">
        <v>943.2</v>
      </c>
      <c r="G133" s="174">
        <v>1028.9000000000001</v>
      </c>
      <c r="H133" s="174">
        <v>1064.8</v>
      </c>
    </row>
    <row r="134" spans="1:8" ht="37.9" customHeight="1" x14ac:dyDescent="0.2">
      <c r="A134" s="78" t="s">
        <v>14</v>
      </c>
      <c r="B134" s="87" t="s">
        <v>7</v>
      </c>
      <c r="C134" s="31"/>
      <c r="D134" s="9"/>
      <c r="E134" s="13"/>
      <c r="F134" s="21">
        <f>F135+F155</f>
        <v>3306.4</v>
      </c>
      <c r="G134" s="21">
        <f>G135+G155</f>
        <v>4624.2</v>
      </c>
      <c r="H134" s="21">
        <f>H135+H155</f>
        <v>3830.2000000000003</v>
      </c>
    </row>
    <row r="135" spans="1:8" ht="52.5" customHeight="1" x14ac:dyDescent="0.2">
      <c r="A135" s="54" t="s">
        <v>161</v>
      </c>
      <c r="B135" s="192" t="s">
        <v>7</v>
      </c>
      <c r="C135" s="193" t="s">
        <v>34</v>
      </c>
      <c r="D135" s="172"/>
      <c r="E135" s="173"/>
      <c r="F135" s="19">
        <f>F152+F136</f>
        <v>2839.4</v>
      </c>
      <c r="G135" s="19">
        <f>G152+G136</f>
        <v>4221.3999999999996</v>
      </c>
      <c r="H135" s="19">
        <f>H152+H136</f>
        <v>3427.4</v>
      </c>
    </row>
    <row r="136" spans="1:8" ht="66" customHeight="1" x14ac:dyDescent="0.2">
      <c r="A136" s="181" t="s">
        <v>442</v>
      </c>
      <c r="B136" s="194" t="s">
        <v>7</v>
      </c>
      <c r="C136" s="195" t="s">
        <v>34</v>
      </c>
      <c r="D136" s="172" t="s">
        <v>145</v>
      </c>
      <c r="E136" s="173"/>
      <c r="F136" s="174">
        <f>F137+F141</f>
        <v>2039.4</v>
      </c>
      <c r="G136" s="174">
        <f t="shared" ref="G136:H136" si="24">G137+G141</f>
        <v>3421.4</v>
      </c>
      <c r="H136" s="174">
        <f t="shared" si="24"/>
        <v>2627.4</v>
      </c>
    </row>
    <row r="137" spans="1:8" ht="21.6" customHeight="1" x14ac:dyDescent="0.2">
      <c r="A137" s="169" t="s">
        <v>256</v>
      </c>
      <c r="B137" s="196" t="s">
        <v>7</v>
      </c>
      <c r="C137" s="197" t="s">
        <v>34</v>
      </c>
      <c r="D137" s="13" t="s">
        <v>240</v>
      </c>
      <c r="E137" s="13"/>
      <c r="F137" s="174">
        <f>F138</f>
        <v>0</v>
      </c>
      <c r="G137" s="174">
        <f t="shared" ref="G137:H138" si="25">G138</f>
        <v>2382</v>
      </c>
      <c r="H137" s="174">
        <f t="shared" si="25"/>
        <v>1588</v>
      </c>
    </row>
    <row r="138" spans="1:8" ht="46.9" customHeight="1" x14ac:dyDescent="0.2">
      <c r="A138" s="169" t="s">
        <v>448</v>
      </c>
      <c r="B138" s="196" t="s">
        <v>7</v>
      </c>
      <c r="C138" s="197" t="s">
        <v>34</v>
      </c>
      <c r="D138" s="13" t="s">
        <v>449</v>
      </c>
      <c r="E138" s="13"/>
      <c r="F138" s="174">
        <f>F139</f>
        <v>0</v>
      </c>
      <c r="G138" s="174">
        <f t="shared" si="25"/>
        <v>2382</v>
      </c>
      <c r="H138" s="174">
        <f t="shared" si="25"/>
        <v>1588</v>
      </c>
    </row>
    <row r="139" spans="1:8" ht="38.450000000000003" customHeight="1" x14ac:dyDescent="0.2">
      <c r="A139" s="169" t="s">
        <v>238</v>
      </c>
      <c r="B139" s="196" t="s">
        <v>7</v>
      </c>
      <c r="C139" s="197" t="s">
        <v>34</v>
      </c>
      <c r="D139" s="13" t="s">
        <v>450</v>
      </c>
      <c r="E139" s="13"/>
      <c r="F139" s="174">
        <v>0</v>
      </c>
      <c r="G139" s="174">
        <f>G140</f>
        <v>2382</v>
      </c>
      <c r="H139" s="174">
        <f>H140</f>
        <v>1588</v>
      </c>
    </row>
    <row r="140" spans="1:8" ht="37.5" customHeight="1" x14ac:dyDescent="0.2">
      <c r="A140" s="169" t="s">
        <v>123</v>
      </c>
      <c r="B140" s="196" t="s">
        <v>7</v>
      </c>
      <c r="C140" s="197" t="s">
        <v>34</v>
      </c>
      <c r="D140" s="13" t="s">
        <v>450</v>
      </c>
      <c r="E140" s="13" t="s">
        <v>48</v>
      </c>
      <c r="F140" s="174">
        <v>0</v>
      </c>
      <c r="G140" s="174">
        <v>2382</v>
      </c>
      <c r="H140" s="174">
        <v>1588</v>
      </c>
    </row>
    <row r="141" spans="1:8" ht="25.9" customHeight="1" x14ac:dyDescent="0.2">
      <c r="A141" s="169" t="s">
        <v>572</v>
      </c>
      <c r="B141" s="196" t="s">
        <v>7</v>
      </c>
      <c r="C141" s="197" t="s">
        <v>34</v>
      </c>
      <c r="D141" s="13" t="s">
        <v>190</v>
      </c>
      <c r="E141" s="13"/>
      <c r="F141" s="174">
        <f>F142+F149</f>
        <v>2039.4</v>
      </c>
      <c r="G141" s="174">
        <f t="shared" ref="G141:H141" si="26">G142+G149</f>
        <v>1039.4000000000001</v>
      </c>
      <c r="H141" s="174">
        <f t="shared" si="26"/>
        <v>1039.4000000000001</v>
      </c>
    </row>
    <row r="142" spans="1:8" ht="127.15" customHeight="1" x14ac:dyDescent="0.2">
      <c r="A142" s="169" t="s">
        <v>665</v>
      </c>
      <c r="B142" s="196" t="s">
        <v>7</v>
      </c>
      <c r="C142" s="197" t="s">
        <v>34</v>
      </c>
      <c r="D142" s="13" t="s">
        <v>201</v>
      </c>
      <c r="E142" s="13"/>
      <c r="F142" s="174">
        <f>F143+F145+F147</f>
        <v>439.4</v>
      </c>
      <c r="G142" s="174">
        <f t="shared" ref="G142:H142" si="27">G143+G145+G147</f>
        <v>439.4</v>
      </c>
      <c r="H142" s="174">
        <f t="shared" si="27"/>
        <v>439.4</v>
      </c>
    </row>
    <row r="143" spans="1:8" ht="55.9" customHeight="1" x14ac:dyDescent="0.2">
      <c r="A143" s="169" t="s">
        <v>478</v>
      </c>
      <c r="B143" s="196" t="s">
        <v>7</v>
      </c>
      <c r="C143" s="197" t="s">
        <v>34</v>
      </c>
      <c r="D143" s="13" t="s">
        <v>479</v>
      </c>
      <c r="E143" s="29"/>
      <c r="F143" s="168">
        <f>F144</f>
        <v>162.4</v>
      </c>
      <c r="G143" s="168">
        <f t="shared" ref="G143:H143" si="28">G144</f>
        <v>162.4</v>
      </c>
      <c r="H143" s="168">
        <f t="shared" si="28"/>
        <v>162.4</v>
      </c>
    </row>
    <row r="144" spans="1:8" ht="37.5" customHeight="1" x14ac:dyDescent="0.2">
      <c r="A144" s="169" t="s">
        <v>123</v>
      </c>
      <c r="B144" s="196" t="s">
        <v>7</v>
      </c>
      <c r="C144" s="197" t="s">
        <v>34</v>
      </c>
      <c r="D144" s="13" t="s">
        <v>479</v>
      </c>
      <c r="E144" s="198" t="s">
        <v>48</v>
      </c>
      <c r="F144" s="174">
        <v>162.4</v>
      </c>
      <c r="G144" s="174">
        <v>162.4</v>
      </c>
      <c r="H144" s="174">
        <v>162.4</v>
      </c>
    </row>
    <row r="145" spans="1:8" ht="59.45" customHeight="1" x14ac:dyDescent="0.2">
      <c r="A145" s="169" t="s">
        <v>480</v>
      </c>
      <c r="B145" s="196" t="s">
        <v>7</v>
      </c>
      <c r="C145" s="197" t="s">
        <v>34</v>
      </c>
      <c r="D145" s="13" t="s">
        <v>481</v>
      </c>
      <c r="E145" s="198"/>
      <c r="F145" s="174">
        <f>F146</f>
        <v>84</v>
      </c>
      <c r="G145" s="174">
        <f t="shared" ref="G145:H145" si="29">G146</f>
        <v>84</v>
      </c>
      <c r="H145" s="174">
        <f t="shared" si="29"/>
        <v>84</v>
      </c>
    </row>
    <row r="146" spans="1:8" ht="43.9" customHeight="1" x14ac:dyDescent="0.2">
      <c r="A146" s="169" t="s">
        <v>123</v>
      </c>
      <c r="B146" s="196" t="s">
        <v>7</v>
      </c>
      <c r="C146" s="197" t="s">
        <v>34</v>
      </c>
      <c r="D146" s="13" t="s">
        <v>481</v>
      </c>
      <c r="E146" s="198" t="s">
        <v>48</v>
      </c>
      <c r="F146" s="174">
        <v>84</v>
      </c>
      <c r="G146" s="174">
        <v>84</v>
      </c>
      <c r="H146" s="174">
        <v>84</v>
      </c>
    </row>
    <row r="147" spans="1:8" ht="45" customHeight="1" x14ac:dyDescent="0.2">
      <c r="A147" s="169" t="s">
        <v>482</v>
      </c>
      <c r="B147" s="196" t="s">
        <v>7</v>
      </c>
      <c r="C147" s="197" t="s">
        <v>34</v>
      </c>
      <c r="D147" s="13" t="s">
        <v>483</v>
      </c>
      <c r="E147" s="198"/>
      <c r="F147" s="174">
        <f>F148</f>
        <v>193</v>
      </c>
      <c r="G147" s="174">
        <f t="shared" ref="G147:H147" si="30">G148</f>
        <v>193</v>
      </c>
      <c r="H147" s="174">
        <f t="shared" si="30"/>
        <v>193</v>
      </c>
    </row>
    <row r="148" spans="1:8" ht="48" customHeight="1" x14ac:dyDescent="0.2">
      <c r="A148" s="169" t="s">
        <v>123</v>
      </c>
      <c r="B148" s="196" t="s">
        <v>7</v>
      </c>
      <c r="C148" s="197" t="s">
        <v>34</v>
      </c>
      <c r="D148" s="13" t="s">
        <v>483</v>
      </c>
      <c r="E148" s="198" t="s">
        <v>48</v>
      </c>
      <c r="F148" s="174">
        <v>193</v>
      </c>
      <c r="G148" s="174">
        <v>193</v>
      </c>
      <c r="H148" s="174">
        <v>193</v>
      </c>
    </row>
    <row r="149" spans="1:8" ht="40.9" customHeight="1" x14ac:dyDescent="0.2">
      <c r="A149" s="169" t="s">
        <v>485</v>
      </c>
      <c r="B149" s="196" t="s">
        <v>7</v>
      </c>
      <c r="C149" s="197" t="s">
        <v>34</v>
      </c>
      <c r="D149" s="13" t="s">
        <v>484</v>
      </c>
      <c r="E149" s="131"/>
      <c r="F149" s="174">
        <f>F150</f>
        <v>1600</v>
      </c>
      <c r="G149" s="174">
        <f t="shared" ref="G149:H149" si="31">G150</f>
        <v>600</v>
      </c>
      <c r="H149" s="174">
        <f t="shared" si="31"/>
        <v>600</v>
      </c>
    </row>
    <row r="150" spans="1:8" ht="37.5" customHeight="1" x14ac:dyDescent="0.2">
      <c r="A150" s="169" t="s">
        <v>486</v>
      </c>
      <c r="B150" s="196" t="s">
        <v>7</v>
      </c>
      <c r="C150" s="197" t="s">
        <v>34</v>
      </c>
      <c r="D150" s="13" t="s">
        <v>487</v>
      </c>
      <c r="E150" s="131"/>
      <c r="F150" s="174">
        <f>F151</f>
        <v>1600</v>
      </c>
      <c r="G150" s="174">
        <f>G151</f>
        <v>600</v>
      </c>
      <c r="H150" s="174">
        <f>H151</f>
        <v>600</v>
      </c>
    </row>
    <row r="151" spans="1:8" ht="46.15" customHeight="1" x14ac:dyDescent="0.2">
      <c r="A151" s="169" t="s">
        <v>123</v>
      </c>
      <c r="B151" s="196" t="s">
        <v>7</v>
      </c>
      <c r="C151" s="197" t="s">
        <v>34</v>
      </c>
      <c r="D151" s="13" t="s">
        <v>487</v>
      </c>
      <c r="E151" s="198" t="s">
        <v>48</v>
      </c>
      <c r="F151" s="174">
        <v>1600</v>
      </c>
      <c r="G151" s="174">
        <v>600</v>
      </c>
      <c r="H151" s="174">
        <v>600</v>
      </c>
    </row>
    <row r="152" spans="1:8" ht="44.45" customHeight="1" x14ac:dyDescent="0.2">
      <c r="A152" s="199" t="s">
        <v>61</v>
      </c>
      <c r="B152" s="196" t="s">
        <v>7</v>
      </c>
      <c r="C152" s="197" t="s">
        <v>34</v>
      </c>
      <c r="D152" s="13" t="s">
        <v>91</v>
      </c>
      <c r="E152" s="13"/>
      <c r="F152" s="174">
        <f t="shared" ref="F152:H153" si="32">F153</f>
        <v>800</v>
      </c>
      <c r="G152" s="174">
        <f t="shared" si="32"/>
        <v>800</v>
      </c>
      <c r="H152" s="174">
        <f t="shared" si="32"/>
        <v>800</v>
      </c>
    </row>
    <row r="153" spans="1:8" ht="42" customHeight="1" x14ac:dyDescent="0.2">
      <c r="A153" s="199" t="s">
        <v>62</v>
      </c>
      <c r="B153" s="196" t="s">
        <v>7</v>
      </c>
      <c r="C153" s="197" t="s">
        <v>34</v>
      </c>
      <c r="D153" s="13" t="s">
        <v>92</v>
      </c>
      <c r="E153" s="13"/>
      <c r="F153" s="174">
        <f t="shared" si="32"/>
        <v>800</v>
      </c>
      <c r="G153" s="174">
        <f t="shared" si="32"/>
        <v>800</v>
      </c>
      <c r="H153" s="174">
        <f t="shared" si="32"/>
        <v>800</v>
      </c>
    </row>
    <row r="154" spans="1:8" ht="39.4" customHeight="1" x14ac:dyDescent="0.2">
      <c r="A154" s="181" t="s">
        <v>123</v>
      </c>
      <c r="B154" s="194" t="s">
        <v>7</v>
      </c>
      <c r="C154" s="195" t="s">
        <v>34</v>
      </c>
      <c r="D154" s="172" t="s">
        <v>92</v>
      </c>
      <c r="E154" s="173" t="s">
        <v>48</v>
      </c>
      <c r="F154" s="174">
        <v>800</v>
      </c>
      <c r="G154" s="174">
        <v>800</v>
      </c>
      <c r="H154" s="174">
        <v>800</v>
      </c>
    </row>
    <row r="155" spans="1:8" ht="40.700000000000003" customHeight="1" x14ac:dyDescent="0.2">
      <c r="A155" s="53" t="s">
        <v>94</v>
      </c>
      <c r="B155" s="200" t="s">
        <v>7</v>
      </c>
      <c r="C155" s="201" t="s">
        <v>39</v>
      </c>
      <c r="D155" s="27"/>
      <c r="E155" s="32"/>
      <c r="F155" s="19">
        <f>F156</f>
        <v>467</v>
      </c>
      <c r="G155" s="19">
        <f>G156</f>
        <v>402.8</v>
      </c>
      <c r="H155" s="19">
        <f>H156</f>
        <v>402.8</v>
      </c>
    </row>
    <row r="156" spans="1:8" ht="58.9" customHeight="1" x14ac:dyDescent="0.2">
      <c r="A156" s="170" t="s">
        <v>442</v>
      </c>
      <c r="B156" s="202" t="s">
        <v>7</v>
      </c>
      <c r="C156" s="203" t="s">
        <v>39</v>
      </c>
      <c r="D156" s="27" t="s">
        <v>145</v>
      </c>
      <c r="E156" s="32"/>
      <c r="F156" s="174">
        <f>F157+F161</f>
        <v>467</v>
      </c>
      <c r="G156" s="174">
        <f t="shared" ref="G156:H156" si="33">G157+G161</f>
        <v>402.8</v>
      </c>
      <c r="H156" s="174">
        <f t="shared" si="33"/>
        <v>402.8</v>
      </c>
    </row>
    <row r="157" spans="1:8" ht="24.6" customHeight="1" x14ac:dyDescent="0.2">
      <c r="A157" s="169" t="s">
        <v>256</v>
      </c>
      <c r="B157" s="196" t="s">
        <v>7</v>
      </c>
      <c r="C157" s="197" t="s">
        <v>39</v>
      </c>
      <c r="D157" s="13" t="s">
        <v>240</v>
      </c>
      <c r="E157" s="13"/>
      <c r="F157" s="183">
        <f>F158</f>
        <v>132</v>
      </c>
      <c r="G157" s="174">
        <f t="shared" ref="G157:H158" si="34">G158</f>
        <v>67.8</v>
      </c>
      <c r="H157" s="174">
        <f t="shared" si="34"/>
        <v>67.8</v>
      </c>
    </row>
    <row r="158" spans="1:8" ht="30" customHeight="1" x14ac:dyDescent="0.2">
      <c r="A158" s="181" t="s">
        <v>451</v>
      </c>
      <c r="B158" s="194" t="s">
        <v>7</v>
      </c>
      <c r="C158" s="195" t="s">
        <v>39</v>
      </c>
      <c r="D158" s="204" t="s">
        <v>452</v>
      </c>
      <c r="E158" s="173"/>
      <c r="F158" s="174">
        <f>F159</f>
        <v>132</v>
      </c>
      <c r="G158" s="174">
        <f t="shared" si="34"/>
        <v>67.8</v>
      </c>
      <c r="H158" s="174">
        <f t="shared" si="34"/>
        <v>67.8</v>
      </c>
    </row>
    <row r="159" spans="1:8" ht="43.9" customHeight="1" x14ac:dyDescent="0.2">
      <c r="A159" s="170" t="s">
        <v>75</v>
      </c>
      <c r="B159" s="202" t="s">
        <v>7</v>
      </c>
      <c r="C159" s="203" t="s">
        <v>39</v>
      </c>
      <c r="D159" s="13" t="s">
        <v>453</v>
      </c>
      <c r="E159" s="32"/>
      <c r="F159" s="174">
        <f t="shared" ref="F159:H159" si="35">F160</f>
        <v>132</v>
      </c>
      <c r="G159" s="174">
        <f t="shared" si="35"/>
        <v>67.8</v>
      </c>
      <c r="H159" s="174">
        <f t="shared" si="35"/>
        <v>67.8</v>
      </c>
    </row>
    <row r="160" spans="1:8" ht="45.6" customHeight="1" x14ac:dyDescent="0.2">
      <c r="A160" s="170" t="s">
        <v>123</v>
      </c>
      <c r="B160" s="202" t="s">
        <v>7</v>
      </c>
      <c r="C160" s="203" t="s">
        <v>39</v>
      </c>
      <c r="D160" s="13" t="s">
        <v>453</v>
      </c>
      <c r="E160" s="32" t="s">
        <v>48</v>
      </c>
      <c r="F160" s="174">
        <v>132</v>
      </c>
      <c r="G160" s="174">
        <v>67.8</v>
      </c>
      <c r="H160" s="174">
        <v>67.8</v>
      </c>
    </row>
    <row r="161" spans="1:8" ht="24.75" customHeight="1" x14ac:dyDescent="0.2">
      <c r="A161" s="169" t="s">
        <v>262</v>
      </c>
      <c r="B161" s="202" t="s">
        <v>7</v>
      </c>
      <c r="C161" s="203" t="s">
        <v>39</v>
      </c>
      <c r="D161" s="13" t="s">
        <v>190</v>
      </c>
      <c r="E161" s="32"/>
      <c r="F161" s="174">
        <f>F162+F177+F184</f>
        <v>335</v>
      </c>
      <c r="G161" s="174">
        <f t="shared" ref="G161:H161" si="36">G162+G177+G184</f>
        <v>335</v>
      </c>
      <c r="H161" s="174">
        <f t="shared" si="36"/>
        <v>335</v>
      </c>
    </row>
    <row r="162" spans="1:8" ht="29.45" customHeight="1" x14ac:dyDescent="0.2">
      <c r="A162" s="169" t="s">
        <v>454</v>
      </c>
      <c r="B162" s="202" t="s">
        <v>7</v>
      </c>
      <c r="C162" s="203" t="s">
        <v>39</v>
      </c>
      <c r="D162" s="13" t="s">
        <v>191</v>
      </c>
      <c r="E162" s="32"/>
      <c r="F162" s="174">
        <f>F163+F165+F167+F169+F171+F173+F175</f>
        <v>140</v>
      </c>
      <c r="G162" s="174">
        <f>G163+G165+G167+G169+G171+G173+G175</f>
        <v>140</v>
      </c>
      <c r="H162" s="174">
        <f t="shared" ref="H162" si="37">H163+H165+H167+H169+H171+H173+H175</f>
        <v>140</v>
      </c>
    </row>
    <row r="163" spans="1:8" ht="46.15" customHeight="1" x14ac:dyDescent="0.2">
      <c r="A163" s="169" t="s">
        <v>455</v>
      </c>
      <c r="B163" s="202" t="s">
        <v>7</v>
      </c>
      <c r="C163" s="203" t="s">
        <v>39</v>
      </c>
      <c r="D163" s="13" t="s">
        <v>456</v>
      </c>
      <c r="E163" s="32"/>
      <c r="F163" s="174">
        <f t="shared" ref="F163:H163" si="38">F164</f>
        <v>35</v>
      </c>
      <c r="G163" s="174">
        <f t="shared" si="38"/>
        <v>35</v>
      </c>
      <c r="H163" s="174">
        <f t="shared" si="38"/>
        <v>35</v>
      </c>
    </row>
    <row r="164" spans="1:8" ht="24.75" customHeight="1" x14ac:dyDescent="0.2">
      <c r="A164" s="205" t="s">
        <v>63</v>
      </c>
      <c r="B164" s="202" t="s">
        <v>7</v>
      </c>
      <c r="C164" s="203" t="s">
        <v>39</v>
      </c>
      <c r="D164" s="13" t="s">
        <v>456</v>
      </c>
      <c r="E164" s="32" t="s">
        <v>64</v>
      </c>
      <c r="F164" s="174">
        <v>35</v>
      </c>
      <c r="G164" s="174">
        <v>35</v>
      </c>
      <c r="H164" s="174">
        <v>35</v>
      </c>
    </row>
    <row r="165" spans="1:8" ht="66.400000000000006" customHeight="1" x14ac:dyDescent="0.2">
      <c r="A165" s="169" t="s">
        <v>573</v>
      </c>
      <c r="B165" s="202" t="s">
        <v>7</v>
      </c>
      <c r="C165" s="203" t="s">
        <v>39</v>
      </c>
      <c r="D165" s="13" t="s">
        <v>457</v>
      </c>
      <c r="E165" s="32"/>
      <c r="F165" s="174">
        <f>F166</f>
        <v>35</v>
      </c>
      <c r="G165" s="174">
        <f t="shared" ref="G165:H165" si="39">G166</f>
        <v>35</v>
      </c>
      <c r="H165" s="174">
        <f t="shared" si="39"/>
        <v>35</v>
      </c>
    </row>
    <row r="166" spans="1:8" ht="24.75" customHeight="1" x14ac:dyDescent="0.2">
      <c r="A166" s="205" t="s">
        <v>63</v>
      </c>
      <c r="B166" s="202" t="s">
        <v>7</v>
      </c>
      <c r="C166" s="203" t="s">
        <v>39</v>
      </c>
      <c r="D166" s="13" t="s">
        <v>457</v>
      </c>
      <c r="E166" s="32" t="s">
        <v>64</v>
      </c>
      <c r="F166" s="174">
        <v>35</v>
      </c>
      <c r="G166" s="174">
        <v>35</v>
      </c>
      <c r="H166" s="174">
        <v>35</v>
      </c>
    </row>
    <row r="167" spans="1:8" ht="21" customHeight="1" x14ac:dyDescent="0.2">
      <c r="A167" s="169" t="s">
        <v>459</v>
      </c>
      <c r="B167" s="202" t="s">
        <v>7</v>
      </c>
      <c r="C167" s="203" t="s">
        <v>39</v>
      </c>
      <c r="D167" s="13" t="s">
        <v>458</v>
      </c>
      <c r="E167" s="32"/>
      <c r="F167" s="174">
        <f>F168</f>
        <v>15</v>
      </c>
      <c r="G167" s="174">
        <f>G168</f>
        <v>15</v>
      </c>
      <c r="H167" s="174">
        <f>H168</f>
        <v>15</v>
      </c>
    </row>
    <row r="168" spans="1:8" ht="23.45" customHeight="1" x14ac:dyDescent="0.2">
      <c r="A168" s="169" t="s">
        <v>125</v>
      </c>
      <c r="B168" s="202" t="s">
        <v>7</v>
      </c>
      <c r="C168" s="203" t="s">
        <v>39</v>
      </c>
      <c r="D168" s="13" t="s">
        <v>458</v>
      </c>
      <c r="E168" s="32" t="s">
        <v>126</v>
      </c>
      <c r="F168" s="174">
        <v>15</v>
      </c>
      <c r="G168" s="174">
        <v>15</v>
      </c>
      <c r="H168" s="174">
        <v>15</v>
      </c>
    </row>
    <row r="169" spans="1:8" ht="72" customHeight="1" x14ac:dyDescent="0.2">
      <c r="A169" s="169" t="s">
        <v>460</v>
      </c>
      <c r="B169" s="202" t="s">
        <v>7</v>
      </c>
      <c r="C169" s="203" t="s">
        <v>39</v>
      </c>
      <c r="D169" s="13" t="s">
        <v>461</v>
      </c>
      <c r="E169" s="32"/>
      <c r="F169" s="174">
        <f>F170</f>
        <v>10</v>
      </c>
      <c r="G169" s="174">
        <f t="shared" ref="G169:H169" si="40">G170</f>
        <v>10</v>
      </c>
      <c r="H169" s="174">
        <f t="shared" si="40"/>
        <v>10</v>
      </c>
    </row>
    <row r="170" spans="1:8" ht="24.75" customHeight="1" x14ac:dyDescent="0.2">
      <c r="A170" s="169" t="s">
        <v>125</v>
      </c>
      <c r="B170" s="202" t="s">
        <v>7</v>
      </c>
      <c r="C170" s="203" t="s">
        <v>39</v>
      </c>
      <c r="D170" s="13" t="s">
        <v>461</v>
      </c>
      <c r="E170" s="32" t="s">
        <v>126</v>
      </c>
      <c r="F170" s="174">
        <v>10</v>
      </c>
      <c r="G170" s="174">
        <v>10</v>
      </c>
      <c r="H170" s="174">
        <v>10</v>
      </c>
    </row>
    <row r="171" spans="1:8" ht="18" customHeight="1" x14ac:dyDescent="0.2">
      <c r="A171" s="169" t="s">
        <v>462</v>
      </c>
      <c r="B171" s="202" t="s">
        <v>7</v>
      </c>
      <c r="C171" s="203" t="s">
        <v>39</v>
      </c>
      <c r="D171" s="13" t="s">
        <v>463</v>
      </c>
      <c r="E171" s="32"/>
      <c r="F171" s="174">
        <f>F172</f>
        <v>10</v>
      </c>
      <c r="G171" s="174">
        <f t="shared" ref="G171:H171" si="41">G172</f>
        <v>10</v>
      </c>
      <c r="H171" s="174">
        <f t="shared" si="41"/>
        <v>10</v>
      </c>
    </row>
    <row r="172" spans="1:8" ht="37.15" customHeight="1" x14ac:dyDescent="0.2">
      <c r="A172" s="169" t="s">
        <v>123</v>
      </c>
      <c r="B172" s="202" t="s">
        <v>7</v>
      </c>
      <c r="C172" s="203" t="s">
        <v>39</v>
      </c>
      <c r="D172" s="13" t="s">
        <v>463</v>
      </c>
      <c r="E172" s="32" t="s">
        <v>48</v>
      </c>
      <c r="F172" s="174">
        <v>10</v>
      </c>
      <c r="G172" s="174">
        <v>10</v>
      </c>
      <c r="H172" s="174">
        <v>10</v>
      </c>
    </row>
    <row r="173" spans="1:8" ht="75" customHeight="1" x14ac:dyDescent="0.2">
      <c r="A173" s="169" t="s">
        <v>585</v>
      </c>
      <c r="B173" s="202" t="s">
        <v>7</v>
      </c>
      <c r="C173" s="203" t="s">
        <v>39</v>
      </c>
      <c r="D173" s="13" t="s">
        <v>464</v>
      </c>
      <c r="E173" s="32"/>
      <c r="F173" s="174">
        <f>F174</f>
        <v>10</v>
      </c>
      <c r="G173" s="174">
        <f t="shared" ref="G173:H173" si="42">G174</f>
        <v>10</v>
      </c>
      <c r="H173" s="174">
        <f t="shared" si="42"/>
        <v>10</v>
      </c>
    </row>
    <row r="174" spans="1:8" ht="39.75" customHeight="1" x14ac:dyDescent="0.2">
      <c r="A174" s="169" t="s">
        <v>123</v>
      </c>
      <c r="B174" s="202" t="s">
        <v>7</v>
      </c>
      <c r="C174" s="203" t="s">
        <v>39</v>
      </c>
      <c r="D174" s="13" t="s">
        <v>464</v>
      </c>
      <c r="E174" s="32" t="s">
        <v>48</v>
      </c>
      <c r="F174" s="174">
        <v>10</v>
      </c>
      <c r="G174" s="174">
        <v>10</v>
      </c>
      <c r="H174" s="174">
        <v>10</v>
      </c>
    </row>
    <row r="175" spans="1:8" ht="42.6" customHeight="1" x14ac:dyDescent="0.2">
      <c r="A175" s="169" t="s">
        <v>500</v>
      </c>
      <c r="B175" s="202" t="s">
        <v>7</v>
      </c>
      <c r="C175" s="203" t="s">
        <v>39</v>
      </c>
      <c r="D175" s="13" t="s">
        <v>465</v>
      </c>
      <c r="E175" s="32"/>
      <c r="F175" s="174">
        <f>F176</f>
        <v>25</v>
      </c>
      <c r="G175" s="174">
        <f>G176</f>
        <v>25</v>
      </c>
      <c r="H175" s="174">
        <f>H176</f>
        <v>25</v>
      </c>
    </row>
    <row r="176" spans="1:8" ht="46.15" customHeight="1" x14ac:dyDescent="0.2">
      <c r="A176" s="187" t="s">
        <v>123</v>
      </c>
      <c r="B176" s="206" t="s">
        <v>7</v>
      </c>
      <c r="C176" s="207" t="s">
        <v>39</v>
      </c>
      <c r="D176" s="211" t="s">
        <v>465</v>
      </c>
      <c r="E176" s="209" t="s">
        <v>48</v>
      </c>
      <c r="F176" s="210">
        <v>25</v>
      </c>
      <c r="G176" s="174">
        <v>25</v>
      </c>
      <c r="H176" s="174">
        <v>25</v>
      </c>
    </row>
    <row r="177" spans="1:8" ht="30" customHeight="1" x14ac:dyDescent="0.2">
      <c r="A177" s="169" t="s">
        <v>466</v>
      </c>
      <c r="B177" s="206" t="s">
        <v>7</v>
      </c>
      <c r="C177" s="207" t="s">
        <v>39</v>
      </c>
      <c r="D177" s="13" t="s">
        <v>199</v>
      </c>
      <c r="E177" s="13"/>
      <c r="F177" s="174">
        <f>F178+F180+F182</f>
        <v>185</v>
      </c>
      <c r="G177" s="174">
        <f t="shared" ref="G177:H177" si="43">G178+G180+G182</f>
        <v>185</v>
      </c>
      <c r="H177" s="174">
        <f t="shared" si="43"/>
        <v>185</v>
      </c>
    </row>
    <row r="178" spans="1:8" ht="60" customHeight="1" x14ac:dyDescent="0.2">
      <c r="A178" s="169" t="s">
        <v>468</v>
      </c>
      <c r="B178" s="206" t="s">
        <v>7</v>
      </c>
      <c r="C178" s="207" t="s">
        <v>39</v>
      </c>
      <c r="D178" s="13" t="s">
        <v>467</v>
      </c>
      <c r="E178" s="13"/>
      <c r="F178" s="174">
        <f>F179</f>
        <v>10</v>
      </c>
      <c r="G178" s="174">
        <f t="shared" ref="G178:H178" si="44">G179</f>
        <v>10</v>
      </c>
      <c r="H178" s="174">
        <f t="shared" si="44"/>
        <v>10</v>
      </c>
    </row>
    <row r="179" spans="1:8" ht="22.9" customHeight="1" x14ac:dyDescent="0.2">
      <c r="A179" s="205" t="s">
        <v>63</v>
      </c>
      <c r="B179" s="206" t="s">
        <v>7</v>
      </c>
      <c r="C179" s="207" t="s">
        <v>39</v>
      </c>
      <c r="D179" s="13" t="s">
        <v>467</v>
      </c>
      <c r="E179" s="13" t="s">
        <v>64</v>
      </c>
      <c r="F179" s="174">
        <v>10</v>
      </c>
      <c r="G179" s="174">
        <v>10</v>
      </c>
      <c r="H179" s="174">
        <v>10</v>
      </c>
    </row>
    <row r="180" spans="1:8" ht="57" customHeight="1" x14ac:dyDescent="0.2">
      <c r="A180" s="169" t="s">
        <v>469</v>
      </c>
      <c r="B180" s="206" t="s">
        <v>7</v>
      </c>
      <c r="C180" s="207" t="s">
        <v>39</v>
      </c>
      <c r="D180" s="13" t="s">
        <v>470</v>
      </c>
      <c r="E180" s="137"/>
      <c r="F180" s="174">
        <f>F181</f>
        <v>165</v>
      </c>
      <c r="G180" s="174">
        <f t="shared" ref="G180:H180" si="45">G181</f>
        <v>165</v>
      </c>
      <c r="H180" s="174">
        <f t="shared" si="45"/>
        <v>165</v>
      </c>
    </row>
    <row r="181" spans="1:8" ht="22.9" customHeight="1" x14ac:dyDescent="0.2">
      <c r="A181" s="205" t="s">
        <v>63</v>
      </c>
      <c r="B181" s="206" t="s">
        <v>7</v>
      </c>
      <c r="C181" s="207" t="s">
        <v>39</v>
      </c>
      <c r="D181" s="13" t="s">
        <v>470</v>
      </c>
      <c r="E181" s="13" t="s">
        <v>64</v>
      </c>
      <c r="F181" s="174">
        <v>165</v>
      </c>
      <c r="G181" s="174">
        <v>165</v>
      </c>
      <c r="H181" s="174">
        <v>165</v>
      </c>
    </row>
    <row r="182" spans="1:8" ht="30.6" customHeight="1" x14ac:dyDescent="0.2">
      <c r="A182" s="169" t="s">
        <v>471</v>
      </c>
      <c r="B182" s="206" t="s">
        <v>7</v>
      </c>
      <c r="C182" s="207" t="s">
        <v>39</v>
      </c>
      <c r="D182" s="13" t="s">
        <v>472</v>
      </c>
      <c r="E182" s="13"/>
      <c r="F182" s="174">
        <f>F183</f>
        <v>10</v>
      </c>
      <c r="G182" s="174">
        <f>G183</f>
        <v>10</v>
      </c>
      <c r="H182" s="174">
        <f>H183</f>
        <v>10</v>
      </c>
    </row>
    <row r="183" spans="1:8" ht="39.75" customHeight="1" x14ac:dyDescent="0.2">
      <c r="A183" s="187" t="s">
        <v>123</v>
      </c>
      <c r="B183" s="206" t="s">
        <v>7</v>
      </c>
      <c r="C183" s="207" t="s">
        <v>39</v>
      </c>
      <c r="D183" s="211" t="s">
        <v>472</v>
      </c>
      <c r="E183" s="211" t="s">
        <v>48</v>
      </c>
      <c r="F183" s="174">
        <v>10</v>
      </c>
      <c r="G183" s="174">
        <v>10</v>
      </c>
      <c r="H183" s="174">
        <v>10</v>
      </c>
    </row>
    <row r="184" spans="1:8" ht="75" customHeight="1" x14ac:dyDescent="0.2">
      <c r="A184" s="169" t="s">
        <v>475</v>
      </c>
      <c r="B184" s="206" t="s">
        <v>7</v>
      </c>
      <c r="C184" s="207" t="s">
        <v>39</v>
      </c>
      <c r="D184" s="13" t="s">
        <v>200</v>
      </c>
      <c r="E184" s="13"/>
      <c r="F184" s="174">
        <f>F185</f>
        <v>10</v>
      </c>
      <c r="G184" s="174">
        <f t="shared" ref="G184:H185" si="46">G185</f>
        <v>10</v>
      </c>
      <c r="H184" s="174">
        <f t="shared" si="46"/>
        <v>10</v>
      </c>
    </row>
    <row r="185" spans="1:8" ht="64.150000000000006" customHeight="1" x14ac:dyDescent="0.2">
      <c r="A185" s="169" t="s">
        <v>477</v>
      </c>
      <c r="B185" s="206" t="s">
        <v>7</v>
      </c>
      <c r="C185" s="207" t="s">
        <v>39</v>
      </c>
      <c r="D185" s="13" t="s">
        <v>476</v>
      </c>
      <c r="E185" s="13"/>
      <c r="F185" s="174">
        <f>F186</f>
        <v>10</v>
      </c>
      <c r="G185" s="174">
        <f t="shared" si="46"/>
        <v>10</v>
      </c>
      <c r="H185" s="174">
        <f t="shared" si="46"/>
        <v>10</v>
      </c>
    </row>
    <row r="186" spans="1:8" ht="39.75" customHeight="1" x14ac:dyDescent="0.2">
      <c r="A186" s="169" t="s">
        <v>123</v>
      </c>
      <c r="B186" s="206" t="s">
        <v>7</v>
      </c>
      <c r="C186" s="207" t="s">
        <v>39</v>
      </c>
      <c r="D186" s="13" t="s">
        <v>476</v>
      </c>
      <c r="E186" s="13" t="s">
        <v>48</v>
      </c>
      <c r="F186" s="174">
        <v>10</v>
      </c>
      <c r="G186" s="174">
        <v>10</v>
      </c>
      <c r="H186" s="174">
        <v>10</v>
      </c>
    </row>
    <row r="187" spans="1:8" ht="15" customHeight="1" x14ac:dyDescent="0.2">
      <c r="A187" s="124" t="s">
        <v>16</v>
      </c>
      <c r="B187" s="7" t="s">
        <v>8</v>
      </c>
      <c r="C187" s="8"/>
      <c r="D187" s="13"/>
      <c r="E187" s="13"/>
      <c r="F187" s="21">
        <f>F188+F218+F194+F239+F210</f>
        <v>217792.1</v>
      </c>
      <c r="G187" s="21">
        <f>G188+G218+G194+G239+G210</f>
        <v>27183</v>
      </c>
      <c r="H187" s="21">
        <f>H188+H218+H194+H239+H210</f>
        <v>52189.999999999993</v>
      </c>
    </row>
    <row r="188" spans="1:8" ht="15" customHeight="1" x14ac:dyDescent="0.2">
      <c r="A188" s="212" t="s">
        <v>17</v>
      </c>
      <c r="B188" s="11" t="s">
        <v>8</v>
      </c>
      <c r="C188" s="12" t="s">
        <v>3</v>
      </c>
      <c r="D188" s="13"/>
      <c r="E188" s="13"/>
      <c r="F188" s="19">
        <f>F189</f>
        <v>378.7</v>
      </c>
      <c r="G188" s="19">
        <f>G189</f>
        <v>200</v>
      </c>
      <c r="H188" s="19">
        <f>H189</f>
        <v>200</v>
      </c>
    </row>
    <row r="189" spans="1:8" ht="28.9" customHeight="1" x14ac:dyDescent="0.2">
      <c r="A189" s="170" t="s">
        <v>226</v>
      </c>
      <c r="B189" s="171" t="s">
        <v>8</v>
      </c>
      <c r="C189" s="172" t="s">
        <v>3</v>
      </c>
      <c r="D189" s="172" t="s">
        <v>150</v>
      </c>
      <c r="E189" s="173"/>
      <c r="F189" s="174">
        <f>F192</f>
        <v>378.7</v>
      </c>
      <c r="G189" s="174">
        <f>G192</f>
        <v>200</v>
      </c>
      <c r="H189" s="174">
        <f>H192</f>
        <v>200</v>
      </c>
    </row>
    <row r="190" spans="1:8" ht="22.9" customHeight="1" x14ac:dyDescent="0.2">
      <c r="A190" s="170" t="s">
        <v>313</v>
      </c>
      <c r="B190" s="167" t="s">
        <v>8</v>
      </c>
      <c r="C190" s="27" t="s">
        <v>3</v>
      </c>
      <c r="D190" s="27" t="s">
        <v>376</v>
      </c>
      <c r="E190" s="32"/>
      <c r="F190" s="174">
        <f>F192</f>
        <v>378.7</v>
      </c>
      <c r="G190" s="174">
        <f>G192</f>
        <v>200</v>
      </c>
      <c r="H190" s="174">
        <f>H192</f>
        <v>200</v>
      </c>
    </row>
    <row r="191" spans="1:8" ht="71.45" customHeight="1" x14ac:dyDescent="0.2">
      <c r="A191" s="170" t="s">
        <v>394</v>
      </c>
      <c r="B191" s="167" t="s">
        <v>8</v>
      </c>
      <c r="C191" s="27" t="s">
        <v>3</v>
      </c>
      <c r="D191" s="27" t="s">
        <v>384</v>
      </c>
      <c r="E191" s="32"/>
      <c r="F191" s="174">
        <f t="shared" ref="F191:H192" si="47">F192</f>
        <v>378.7</v>
      </c>
      <c r="G191" s="174">
        <f t="shared" si="47"/>
        <v>200</v>
      </c>
      <c r="H191" s="174">
        <f t="shared" si="47"/>
        <v>200</v>
      </c>
    </row>
    <row r="192" spans="1:8" ht="43.15" customHeight="1" x14ac:dyDescent="0.2">
      <c r="A192" s="170" t="s">
        <v>208</v>
      </c>
      <c r="B192" s="167" t="s">
        <v>8</v>
      </c>
      <c r="C192" s="27" t="s">
        <v>3</v>
      </c>
      <c r="D192" s="13" t="s">
        <v>403</v>
      </c>
      <c r="E192" s="32"/>
      <c r="F192" s="174">
        <f t="shared" si="47"/>
        <v>378.7</v>
      </c>
      <c r="G192" s="174">
        <f t="shared" si="47"/>
        <v>200</v>
      </c>
      <c r="H192" s="174">
        <f t="shared" si="47"/>
        <v>200</v>
      </c>
    </row>
    <row r="193" spans="1:8" ht="42" customHeight="1" x14ac:dyDescent="0.2">
      <c r="A193" s="170" t="s">
        <v>123</v>
      </c>
      <c r="B193" s="167" t="s">
        <v>8</v>
      </c>
      <c r="C193" s="27" t="s">
        <v>3</v>
      </c>
      <c r="D193" s="13" t="s">
        <v>403</v>
      </c>
      <c r="E193" s="32" t="s">
        <v>48</v>
      </c>
      <c r="F193" s="174">
        <v>378.7</v>
      </c>
      <c r="G193" s="174">
        <v>200</v>
      </c>
      <c r="H193" s="174">
        <v>200</v>
      </c>
    </row>
    <row r="194" spans="1:8" ht="17.45" customHeight="1" x14ac:dyDescent="0.2">
      <c r="A194" s="51" t="s">
        <v>93</v>
      </c>
      <c r="B194" s="83" t="s">
        <v>8</v>
      </c>
      <c r="C194" s="26" t="s">
        <v>20</v>
      </c>
      <c r="D194" s="27"/>
      <c r="E194" s="32"/>
      <c r="F194" s="19">
        <f>F195</f>
        <v>1926.8</v>
      </c>
      <c r="G194" s="19">
        <f t="shared" ref="G194:H194" si="48">G195</f>
        <v>160</v>
      </c>
      <c r="H194" s="19">
        <f t="shared" si="48"/>
        <v>160</v>
      </c>
    </row>
    <row r="195" spans="1:8" ht="50.45" customHeight="1" x14ac:dyDescent="0.2">
      <c r="A195" s="170" t="s">
        <v>512</v>
      </c>
      <c r="B195" s="167" t="s">
        <v>8</v>
      </c>
      <c r="C195" s="27" t="s">
        <v>20</v>
      </c>
      <c r="D195" s="27" t="s">
        <v>136</v>
      </c>
      <c r="E195" s="32"/>
      <c r="F195" s="174">
        <f>F196+F202+F206</f>
        <v>1926.8</v>
      </c>
      <c r="G195" s="174">
        <f t="shared" ref="G195:H195" si="49">G196+G202+G206</f>
        <v>160</v>
      </c>
      <c r="H195" s="174">
        <f t="shared" si="49"/>
        <v>160</v>
      </c>
    </row>
    <row r="196" spans="1:8" ht="32.450000000000003" customHeight="1" x14ac:dyDescent="0.2">
      <c r="A196" s="170" t="s">
        <v>489</v>
      </c>
      <c r="B196" s="167" t="s">
        <v>8</v>
      </c>
      <c r="C196" s="27" t="s">
        <v>20</v>
      </c>
      <c r="D196" s="27" t="s">
        <v>503</v>
      </c>
      <c r="E196" s="32"/>
      <c r="F196" s="174">
        <f>F197</f>
        <v>330</v>
      </c>
      <c r="G196" s="174">
        <f t="shared" ref="G196:H196" si="50">G197</f>
        <v>0</v>
      </c>
      <c r="H196" s="174">
        <f t="shared" si="50"/>
        <v>0</v>
      </c>
    </row>
    <row r="197" spans="1:8" ht="27.6" customHeight="1" x14ac:dyDescent="0.2">
      <c r="A197" s="170" t="s">
        <v>345</v>
      </c>
      <c r="B197" s="167" t="s">
        <v>8</v>
      </c>
      <c r="C197" s="27" t="s">
        <v>20</v>
      </c>
      <c r="D197" s="27" t="s">
        <v>504</v>
      </c>
      <c r="E197" s="32"/>
      <c r="F197" s="174">
        <f>F198+F200</f>
        <v>330</v>
      </c>
      <c r="G197" s="174">
        <f t="shared" ref="G197:H197" si="51">G198+G200</f>
        <v>0</v>
      </c>
      <c r="H197" s="174">
        <f t="shared" si="51"/>
        <v>0</v>
      </c>
    </row>
    <row r="198" spans="1:8" ht="61.9" customHeight="1" x14ac:dyDescent="0.2">
      <c r="A198" s="170" t="s">
        <v>507</v>
      </c>
      <c r="B198" s="167" t="s">
        <v>8</v>
      </c>
      <c r="C198" s="27" t="s">
        <v>20</v>
      </c>
      <c r="D198" s="13" t="s">
        <v>509</v>
      </c>
      <c r="E198" s="32"/>
      <c r="F198" s="174">
        <f>F199</f>
        <v>110</v>
      </c>
      <c r="G198" s="174">
        <f>G199</f>
        <v>0</v>
      </c>
      <c r="H198" s="174">
        <f>H199</f>
        <v>0</v>
      </c>
    </row>
    <row r="199" spans="1:8" ht="44.45" customHeight="1" x14ac:dyDescent="0.2">
      <c r="A199" s="170" t="s">
        <v>123</v>
      </c>
      <c r="B199" s="167" t="s">
        <v>8</v>
      </c>
      <c r="C199" s="27" t="s">
        <v>20</v>
      </c>
      <c r="D199" s="13" t="s">
        <v>509</v>
      </c>
      <c r="E199" s="32" t="s">
        <v>48</v>
      </c>
      <c r="F199" s="174">
        <v>110</v>
      </c>
      <c r="G199" s="174">
        <v>0</v>
      </c>
      <c r="H199" s="174">
        <v>0</v>
      </c>
    </row>
    <row r="200" spans="1:8" ht="45.6" customHeight="1" x14ac:dyDescent="0.2">
      <c r="A200" s="170" t="s">
        <v>508</v>
      </c>
      <c r="B200" s="167" t="s">
        <v>8</v>
      </c>
      <c r="C200" s="27" t="s">
        <v>20</v>
      </c>
      <c r="D200" s="27" t="s">
        <v>510</v>
      </c>
      <c r="E200" s="32"/>
      <c r="F200" s="174">
        <f>F201</f>
        <v>220</v>
      </c>
      <c r="G200" s="174">
        <f>G201</f>
        <v>0</v>
      </c>
      <c r="H200" s="174">
        <f>H201</f>
        <v>0</v>
      </c>
    </row>
    <row r="201" spans="1:8" ht="44.45" customHeight="1" x14ac:dyDescent="0.2">
      <c r="A201" s="170" t="s">
        <v>123</v>
      </c>
      <c r="B201" s="167" t="s">
        <v>8</v>
      </c>
      <c r="C201" s="27" t="s">
        <v>20</v>
      </c>
      <c r="D201" s="27" t="s">
        <v>510</v>
      </c>
      <c r="E201" s="32" t="s">
        <v>48</v>
      </c>
      <c r="F201" s="174">
        <v>220</v>
      </c>
      <c r="G201" s="174">
        <v>0</v>
      </c>
      <c r="H201" s="174">
        <v>0</v>
      </c>
    </row>
    <row r="202" spans="1:8" ht="19.899999999999999" customHeight="1" x14ac:dyDescent="0.2">
      <c r="A202" s="169" t="s">
        <v>256</v>
      </c>
      <c r="B202" s="167" t="s">
        <v>8</v>
      </c>
      <c r="C202" s="27" t="s">
        <v>20</v>
      </c>
      <c r="D202" s="13" t="s">
        <v>344</v>
      </c>
      <c r="E202" s="32"/>
      <c r="F202" s="174">
        <f>F203</f>
        <v>1436.8</v>
      </c>
      <c r="G202" s="174">
        <f t="shared" ref="G202:H202" si="52">G203</f>
        <v>0</v>
      </c>
      <c r="H202" s="174">
        <f t="shared" si="52"/>
        <v>0</v>
      </c>
    </row>
    <row r="203" spans="1:8" ht="28.9" customHeight="1" x14ac:dyDescent="0.2">
      <c r="A203" s="169" t="s">
        <v>347</v>
      </c>
      <c r="B203" s="167" t="s">
        <v>8</v>
      </c>
      <c r="C203" s="27" t="s">
        <v>20</v>
      </c>
      <c r="D203" s="13" t="s">
        <v>346</v>
      </c>
      <c r="E203" s="32"/>
      <c r="F203" s="174">
        <f>F204</f>
        <v>1436.8</v>
      </c>
      <c r="G203" s="174">
        <f>G204</f>
        <v>0</v>
      </c>
      <c r="H203" s="174">
        <f>H204</f>
        <v>0</v>
      </c>
    </row>
    <row r="204" spans="1:8" ht="44.45" customHeight="1" x14ac:dyDescent="0.2">
      <c r="A204" s="170" t="s">
        <v>666</v>
      </c>
      <c r="B204" s="167" t="s">
        <v>8</v>
      </c>
      <c r="C204" s="27" t="s">
        <v>20</v>
      </c>
      <c r="D204" s="13" t="s">
        <v>513</v>
      </c>
      <c r="E204" s="32"/>
      <c r="F204" s="174">
        <f>F205</f>
        <v>1436.8</v>
      </c>
      <c r="G204" s="174">
        <f t="shared" ref="G204:H204" si="53">G205</f>
        <v>0</v>
      </c>
      <c r="H204" s="174">
        <f t="shared" si="53"/>
        <v>0</v>
      </c>
    </row>
    <row r="205" spans="1:8" ht="44.45" customHeight="1" x14ac:dyDescent="0.2">
      <c r="A205" s="170" t="s">
        <v>123</v>
      </c>
      <c r="B205" s="167" t="s">
        <v>8</v>
      </c>
      <c r="C205" s="27" t="s">
        <v>20</v>
      </c>
      <c r="D205" s="13" t="s">
        <v>513</v>
      </c>
      <c r="E205" s="32" t="s">
        <v>48</v>
      </c>
      <c r="F205" s="174">
        <v>1436.8</v>
      </c>
      <c r="G205" s="174">
        <v>0</v>
      </c>
      <c r="H205" s="174">
        <v>0</v>
      </c>
    </row>
    <row r="206" spans="1:8" ht="18.600000000000001" customHeight="1" x14ac:dyDescent="0.2">
      <c r="A206" s="169" t="s">
        <v>313</v>
      </c>
      <c r="B206" s="167" t="s">
        <v>8</v>
      </c>
      <c r="C206" s="27" t="s">
        <v>20</v>
      </c>
      <c r="D206" s="13" t="s">
        <v>348</v>
      </c>
      <c r="E206" s="32"/>
      <c r="F206" s="174">
        <f>F207</f>
        <v>160</v>
      </c>
      <c r="G206" s="174">
        <f t="shared" ref="G206:H206" si="54">G207</f>
        <v>160</v>
      </c>
      <c r="H206" s="174">
        <f t="shared" si="54"/>
        <v>160</v>
      </c>
    </row>
    <row r="207" spans="1:8" ht="38.450000000000003" customHeight="1" x14ac:dyDescent="0.2">
      <c r="A207" s="169" t="s">
        <v>349</v>
      </c>
      <c r="B207" s="167" t="s">
        <v>8</v>
      </c>
      <c r="C207" s="27" t="s">
        <v>20</v>
      </c>
      <c r="D207" s="13" t="s">
        <v>352</v>
      </c>
      <c r="E207" s="32"/>
      <c r="F207" s="174">
        <f t="shared" ref="F207:H208" si="55">F208</f>
        <v>160</v>
      </c>
      <c r="G207" s="174">
        <f t="shared" si="55"/>
        <v>160</v>
      </c>
      <c r="H207" s="174">
        <f t="shared" si="55"/>
        <v>160</v>
      </c>
    </row>
    <row r="208" spans="1:8" ht="25.9" customHeight="1" x14ac:dyDescent="0.2">
      <c r="A208" s="169" t="s">
        <v>354</v>
      </c>
      <c r="B208" s="167" t="s">
        <v>8</v>
      </c>
      <c r="C208" s="27" t="s">
        <v>20</v>
      </c>
      <c r="D208" s="13" t="s">
        <v>355</v>
      </c>
      <c r="E208" s="32"/>
      <c r="F208" s="174">
        <f t="shared" si="55"/>
        <v>160</v>
      </c>
      <c r="G208" s="174">
        <f t="shared" si="55"/>
        <v>160</v>
      </c>
      <c r="H208" s="174">
        <f t="shared" si="55"/>
        <v>160</v>
      </c>
    </row>
    <row r="209" spans="1:8" ht="37.9" customHeight="1" x14ac:dyDescent="0.2">
      <c r="A209" s="169" t="s">
        <v>123</v>
      </c>
      <c r="B209" s="167" t="s">
        <v>8</v>
      </c>
      <c r="C209" s="27" t="s">
        <v>20</v>
      </c>
      <c r="D209" s="13" t="s">
        <v>355</v>
      </c>
      <c r="E209" s="32" t="s">
        <v>48</v>
      </c>
      <c r="F209" s="174">
        <v>160</v>
      </c>
      <c r="G209" s="174">
        <v>160</v>
      </c>
      <c r="H209" s="174">
        <v>160</v>
      </c>
    </row>
    <row r="210" spans="1:8" ht="22.9" customHeight="1" x14ac:dyDescent="0.2">
      <c r="A210" s="51" t="s">
        <v>220</v>
      </c>
      <c r="B210" s="83" t="s">
        <v>8</v>
      </c>
      <c r="C210" s="26" t="s">
        <v>29</v>
      </c>
      <c r="D210" s="27"/>
      <c r="E210" s="32"/>
      <c r="F210" s="19">
        <f t="shared" ref="F210:H216" si="56">F211</f>
        <v>10800</v>
      </c>
      <c r="G210" s="19">
        <f t="shared" si="56"/>
        <v>4337.7</v>
      </c>
      <c r="H210" s="19">
        <f t="shared" si="56"/>
        <v>4337.7</v>
      </c>
    </row>
    <row r="211" spans="1:8" ht="47.45" customHeight="1" x14ac:dyDescent="0.2">
      <c r="A211" s="170" t="s">
        <v>441</v>
      </c>
      <c r="B211" s="167" t="s">
        <v>8</v>
      </c>
      <c r="C211" s="27" t="s">
        <v>29</v>
      </c>
      <c r="D211" s="27" t="s">
        <v>147</v>
      </c>
      <c r="E211" s="32"/>
      <c r="F211" s="174">
        <f>F212</f>
        <v>10800</v>
      </c>
      <c r="G211" s="174">
        <f t="shared" si="56"/>
        <v>4337.7</v>
      </c>
      <c r="H211" s="174">
        <f t="shared" si="56"/>
        <v>4337.7</v>
      </c>
    </row>
    <row r="212" spans="1:8" ht="22.15" customHeight="1" x14ac:dyDescent="0.2">
      <c r="A212" s="170" t="s">
        <v>256</v>
      </c>
      <c r="B212" s="167" t="s">
        <v>8</v>
      </c>
      <c r="C212" s="27" t="s">
        <v>29</v>
      </c>
      <c r="D212" s="27" t="s">
        <v>543</v>
      </c>
      <c r="E212" s="32"/>
      <c r="F212" s="174">
        <f>F213</f>
        <v>10800</v>
      </c>
      <c r="G212" s="174">
        <f t="shared" ref="G212:H212" si="57">G213</f>
        <v>4337.7</v>
      </c>
      <c r="H212" s="174">
        <f t="shared" si="57"/>
        <v>4337.7</v>
      </c>
    </row>
    <row r="213" spans="1:8" ht="19.149999999999999" customHeight="1" x14ac:dyDescent="0.2">
      <c r="A213" s="170" t="s">
        <v>550</v>
      </c>
      <c r="B213" s="167" t="s">
        <v>8</v>
      </c>
      <c r="C213" s="27" t="s">
        <v>29</v>
      </c>
      <c r="D213" s="27" t="s">
        <v>551</v>
      </c>
      <c r="E213" s="32"/>
      <c r="F213" s="174">
        <f>F216+F214</f>
        <v>10800</v>
      </c>
      <c r="G213" s="174">
        <f>G216</f>
        <v>4337.7</v>
      </c>
      <c r="H213" s="174">
        <f>H216</f>
        <v>4337.7</v>
      </c>
    </row>
    <row r="214" spans="1:8" ht="63" customHeight="1" x14ac:dyDescent="0.2">
      <c r="A214" s="170" t="s">
        <v>241</v>
      </c>
      <c r="B214" s="167" t="s">
        <v>8</v>
      </c>
      <c r="C214" s="27" t="s">
        <v>29</v>
      </c>
      <c r="D214" s="27" t="s">
        <v>553</v>
      </c>
      <c r="E214" s="32"/>
      <c r="F214" s="174">
        <f>F215</f>
        <v>3582.6</v>
      </c>
      <c r="G214" s="174">
        <v>0</v>
      </c>
      <c r="H214" s="174">
        <v>0</v>
      </c>
    </row>
    <row r="215" spans="1:8" ht="45.6" customHeight="1" x14ac:dyDescent="0.2">
      <c r="A215" s="169" t="s">
        <v>123</v>
      </c>
      <c r="B215" s="167" t="s">
        <v>8</v>
      </c>
      <c r="C215" s="27" t="s">
        <v>29</v>
      </c>
      <c r="D215" s="27" t="s">
        <v>553</v>
      </c>
      <c r="E215" s="32" t="s">
        <v>48</v>
      </c>
      <c r="F215" s="174">
        <v>3582.6</v>
      </c>
      <c r="G215" s="174">
        <v>0</v>
      </c>
      <c r="H215" s="174">
        <v>0</v>
      </c>
    </row>
    <row r="216" spans="1:8" ht="43.9" customHeight="1" x14ac:dyDescent="0.2">
      <c r="A216" s="170" t="s">
        <v>221</v>
      </c>
      <c r="B216" s="167" t="s">
        <v>8</v>
      </c>
      <c r="C216" s="27" t="s">
        <v>29</v>
      </c>
      <c r="D216" s="27" t="s">
        <v>552</v>
      </c>
      <c r="E216" s="32"/>
      <c r="F216" s="174">
        <f t="shared" si="56"/>
        <v>7217.4</v>
      </c>
      <c r="G216" s="174">
        <f t="shared" si="56"/>
        <v>4337.7</v>
      </c>
      <c r="H216" s="174">
        <f t="shared" si="56"/>
        <v>4337.7</v>
      </c>
    </row>
    <row r="217" spans="1:8" ht="50.45" customHeight="1" x14ac:dyDescent="0.2">
      <c r="A217" s="169" t="s">
        <v>123</v>
      </c>
      <c r="B217" s="167" t="s">
        <v>8</v>
      </c>
      <c r="C217" s="27" t="s">
        <v>29</v>
      </c>
      <c r="D217" s="27" t="s">
        <v>552</v>
      </c>
      <c r="E217" s="32" t="s">
        <v>48</v>
      </c>
      <c r="F217" s="174">
        <v>7217.4</v>
      </c>
      <c r="G217" s="174">
        <v>4337.7</v>
      </c>
      <c r="H217" s="174">
        <v>4337.7</v>
      </c>
    </row>
    <row r="218" spans="1:8" ht="21" customHeight="1" x14ac:dyDescent="0.2">
      <c r="A218" s="51" t="s">
        <v>18</v>
      </c>
      <c r="B218" s="83" t="s">
        <v>8</v>
      </c>
      <c r="C218" s="26" t="s">
        <v>15</v>
      </c>
      <c r="D218" s="27"/>
      <c r="E218" s="32"/>
      <c r="F218" s="19">
        <f>F224+F219</f>
        <v>203178.1</v>
      </c>
      <c r="G218" s="19">
        <f>G224</f>
        <v>21045.1</v>
      </c>
      <c r="H218" s="19">
        <f>H224</f>
        <v>45902.1</v>
      </c>
    </row>
    <row r="219" spans="1:8" ht="54.6" customHeight="1" x14ac:dyDescent="0.2">
      <c r="A219" s="176" t="s">
        <v>442</v>
      </c>
      <c r="B219" s="167" t="s">
        <v>8</v>
      </c>
      <c r="C219" s="27" t="s">
        <v>15</v>
      </c>
      <c r="D219" s="27" t="s">
        <v>145</v>
      </c>
      <c r="E219" s="32"/>
      <c r="F219" s="174">
        <f>F220</f>
        <v>1700</v>
      </c>
      <c r="G219" s="174">
        <f t="shared" ref="G219:H222" si="58">G220</f>
        <v>0</v>
      </c>
      <c r="H219" s="174">
        <f t="shared" si="58"/>
        <v>0</v>
      </c>
    </row>
    <row r="220" spans="1:8" ht="21" customHeight="1" x14ac:dyDescent="0.2">
      <c r="A220" s="176" t="s">
        <v>262</v>
      </c>
      <c r="B220" s="167" t="s">
        <v>8</v>
      </c>
      <c r="C220" s="27" t="s">
        <v>15</v>
      </c>
      <c r="D220" s="27" t="s">
        <v>190</v>
      </c>
      <c r="E220" s="32"/>
      <c r="F220" s="174">
        <f>F221</f>
        <v>1700</v>
      </c>
      <c r="G220" s="174">
        <f t="shared" si="58"/>
        <v>0</v>
      </c>
      <c r="H220" s="174">
        <f t="shared" si="58"/>
        <v>0</v>
      </c>
    </row>
    <row r="221" spans="1:8" ht="36.6" customHeight="1" x14ac:dyDescent="0.2">
      <c r="A221" s="169" t="s">
        <v>466</v>
      </c>
      <c r="B221" s="167" t="s">
        <v>8</v>
      </c>
      <c r="C221" s="27" t="s">
        <v>15</v>
      </c>
      <c r="D221" s="27" t="s">
        <v>199</v>
      </c>
      <c r="E221" s="32"/>
      <c r="F221" s="174">
        <f>F222</f>
        <v>1700</v>
      </c>
      <c r="G221" s="174">
        <f t="shared" si="58"/>
        <v>0</v>
      </c>
      <c r="H221" s="174">
        <f t="shared" si="58"/>
        <v>0</v>
      </c>
    </row>
    <row r="222" spans="1:8" ht="49.15" customHeight="1" x14ac:dyDescent="0.2">
      <c r="A222" s="169" t="s">
        <v>473</v>
      </c>
      <c r="B222" s="167" t="s">
        <v>8</v>
      </c>
      <c r="C222" s="27" t="s">
        <v>15</v>
      </c>
      <c r="D222" s="13" t="s">
        <v>474</v>
      </c>
      <c r="E222" s="32"/>
      <c r="F222" s="174">
        <f>F223</f>
        <v>1700</v>
      </c>
      <c r="G222" s="174">
        <f t="shared" si="58"/>
        <v>0</v>
      </c>
      <c r="H222" s="174">
        <f t="shared" si="58"/>
        <v>0</v>
      </c>
    </row>
    <row r="223" spans="1:8" ht="51.6" customHeight="1" x14ac:dyDescent="0.2">
      <c r="A223" s="169" t="s">
        <v>123</v>
      </c>
      <c r="B223" s="167" t="s">
        <v>8</v>
      </c>
      <c r="C223" s="27" t="s">
        <v>15</v>
      </c>
      <c r="D223" s="13" t="s">
        <v>474</v>
      </c>
      <c r="E223" s="32" t="s">
        <v>48</v>
      </c>
      <c r="F223" s="174">
        <v>1700</v>
      </c>
      <c r="G223" s="174">
        <v>0</v>
      </c>
      <c r="H223" s="174">
        <v>0</v>
      </c>
    </row>
    <row r="224" spans="1:8" ht="40.9" customHeight="1" x14ac:dyDescent="0.2">
      <c r="A224" s="176" t="s">
        <v>441</v>
      </c>
      <c r="B224" s="167" t="s">
        <v>8</v>
      </c>
      <c r="C224" s="27" t="s">
        <v>15</v>
      </c>
      <c r="D224" s="27" t="s">
        <v>147</v>
      </c>
      <c r="E224" s="32"/>
      <c r="F224" s="174">
        <f>F225+F231</f>
        <v>201478.1</v>
      </c>
      <c r="G224" s="174">
        <f t="shared" ref="G224:H224" si="59">G225+G231</f>
        <v>21045.1</v>
      </c>
      <c r="H224" s="174">
        <f t="shared" si="59"/>
        <v>45902.1</v>
      </c>
    </row>
    <row r="225" spans="1:9" ht="23.45" customHeight="1" x14ac:dyDescent="0.2">
      <c r="A225" s="169" t="s">
        <v>256</v>
      </c>
      <c r="B225" s="167" t="s">
        <v>8</v>
      </c>
      <c r="C225" s="27" t="s">
        <v>15</v>
      </c>
      <c r="D225" s="13" t="s">
        <v>543</v>
      </c>
      <c r="E225" s="66"/>
      <c r="F225" s="174">
        <f>F226</f>
        <v>166135.20000000001</v>
      </c>
      <c r="G225" s="174">
        <f t="shared" ref="G225:H225" si="60">G226</f>
        <v>3806.1</v>
      </c>
      <c r="H225" s="174">
        <f t="shared" si="60"/>
        <v>3806.1</v>
      </c>
    </row>
    <row r="226" spans="1:9" ht="45" customHeight="1" x14ac:dyDescent="0.2">
      <c r="A226" s="169" t="s">
        <v>544</v>
      </c>
      <c r="B226" s="15" t="s">
        <v>8</v>
      </c>
      <c r="C226" s="13" t="s">
        <v>15</v>
      </c>
      <c r="D226" s="13" t="s">
        <v>545</v>
      </c>
      <c r="E226" s="13"/>
      <c r="F226" s="168">
        <f>F227+F229</f>
        <v>166135.20000000001</v>
      </c>
      <c r="G226" s="168">
        <f t="shared" ref="G226:H226" si="61">G227+G229</f>
        <v>3806.1</v>
      </c>
      <c r="H226" s="168">
        <f t="shared" si="61"/>
        <v>3806.1</v>
      </c>
    </row>
    <row r="227" spans="1:9" ht="55.5" customHeight="1" x14ac:dyDescent="0.2">
      <c r="A227" s="169" t="s">
        <v>546</v>
      </c>
      <c r="B227" s="15" t="s">
        <v>8</v>
      </c>
      <c r="C227" s="13" t="s">
        <v>15</v>
      </c>
      <c r="D227" s="13" t="s">
        <v>548</v>
      </c>
      <c r="E227" s="13"/>
      <c r="F227" s="174">
        <f>F228</f>
        <v>165062.70000000001</v>
      </c>
      <c r="G227" s="174">
        <f t="shared" ref="G227:H227" si="62">G228</f>
        <v>2733.6</v>
      </c>
      <c r="H227" s="174">
        <f t="shared" si="62"/>
        <v>2733.6</v>
      </c>
      <c r="I227" s="63"/>
    </row>
    <row r="228" spans="1:9" ht="42" customHeight="1" x14ac:dyDescent="0.2">
      <c r="A228" s="169" t="s">
        <v>123</v>
      </c>
      <c r="B228" s="208" t="s">
        <v>8</v>
      </c>
      <c r="C228" s="211" t="s">
        <v>15</v>
      </c>
      <c r="D228" s="13" t="s">
        <v>548</v>
      </c>
      <c r="E228" s="211" t="s">
        <v>48</v>
      </c>
      <c r="F228" s="174">
        <v>165062.70000000001</v>
      </c>
      <c r="G228" s="174">
        <v>2733.6</v>
      </c>
      <c r="H228" s="174">
        <v>2733.6</v>
      </c>
      <c r="I228" s="67"/>
    </row>
    <row r="229" spans="1:9" ht="88.9" customHeight="1" x14ac:dyDescent="0.2">
      <c r="A229" s="169" t="s">
        <v>547</v>
      </c>
      <c r="B229" s="15" t="s">
        <v>8</v>
      </c>
      <c r="C229" s="13" t="s">
        <v>15</v>
      </c>
      <c r="D229" s="13" t="s">
        <v>549</v>
      </c>
      <c r="E229" s="13"/>
      <c r="F229" s="174">
        <f>F230</f>
        <v>1072.5</v>
      </c>
      <c r="G229" s="174">
        <f>G230</f>
        <v>1072.5</v>
      </c>
      <c r="H229" s="174">
        <f>H230</f>
        <v>1072.5</v>
      </c>
      <c r="I229" s="63"/>
    </row>
    <row r="230" spans="1:9" ht="40.15" customHeight="1" x14ac:dyDescent="0.2">
      <c r="A230" s="169" t="s">
        <v>123</v>
      </c>
      <c r="B230" s="15" t="s">
        <v>8</v>
      </c>
      <c r="C230" s="13" t="s">
        <v>15</v>
      </c>
      <c r="D230" s="13" t="s">
        <v>549</v>
      </c>
      <c r="E230" s="13" t="s">
        <v>48</v>
      </c>
      <c r="F230" s="174">
        <v>1072.5</v>
      </c>
      <c r="G230" s="174">
        <v>1072.5</v>
      </c>
      <c r="H230" s="174">
        <v>1072.5</v>
      </c>
      <c r="I230" s="63"/>
    </row>
    <row r="231" spans="1:9" ht="21.6" customHeight="1" x14ac:dyDescent="0.2">
      <c r="A231" s="169" t="s">
        <v>313</v>
      </c>
      <c r="B231" s="15" t="s">
        <v>8</v>
      </c>
      <c r="C231" s="13" t="s">
        <v>15</v>
      </c>
      <c r="D231" s="13" t="s">
        <v>554</v>
      </c>
      <c r="E231" s="13"/>
      <c r="F231" s="174">
        <f>F232</f>
        <v>35342.9</v>
      </c>
      <c r="G231" s="174">
        <f t="shared" ref="G231:H232" si="63">G232</f>
        <v>17239</v>
      </c>
      <c r="H231" s="174">
        <f t="shared" si="63"/>
        <v>42096</v>
      </c>
    </row>
    <row r="232" spans="1:9" ht="57.4" customHeight="1" x14ac:dyDescent="0.2">
      <c r="A232" s="169" t="s">
        <v>555</v>
      </c>
      <c r="B232" s="15" t="s">
        <v>8</v>
      </c>
      <c r="C232" s="13" t="s">
        <v>15</v>
      </c>
      <c r="D232" s="13" t="s">
        <v>557</v>
      </c>
      <c r="E232" s="13"/>
      <c r="F232" s="174">
        <f>F233+F235+F237</f>
        <v>35342.9</v>
      </c>
      <c r="G232" s="174">
        <f t="shared" si="63"/>
        <v>17239</v>
      </c>
      <c r="H232" s="174">
        <f t="shared" si="63"/>
        <v>42096</v>
      </c>
    </row>
    <row r="233" spans="1:9" ht="41.25" customHeight="1" x14ac:dyDescent="0.2">
      <c r="A233" s="169" t="s">
        <v>556</v>
      </c>
      <c r="B233" s="15" t="s">
        <v>8</v>
      </c>
      <c r="C233" s="13" t="s">
        <v>15</v>
      </c>
      <c r="D233" s="13" t="s">
        <v>558</v>
      </c>
      <c r="E233" s="13"/>
      <c r="F233" s="174">
        <f>F234</f>
        <v>21496.9</v>
      </c>
      <c r="G233" s="174">
        <f>G234</f>
        <v>17239</v>
      </c>
      <c r="H233" s="174">
        <f>H234</f>
        <v>42096</v>
      </c>
    </row>
    <row r="234" spans="1:9" ht="45" customHeight="1" x14ac:dyDescent="0.2">
      <c r="A234" s="169" t="s">
        <v>123</v>
      </c>
      <c r="B234" s="15" t="s">
        <v>8</v>
      </c>
      <c r="C234" s="13" t="s">
        <v>15</v>
      </c>
      <c r="D234" s="13" t="s">
        <v>558</v>
      </c>
      <c r="E234" s="13" t="s">
        <v>48</v>
      </c>
      <c r="F234" s="174">
        <v>21496.9</v>
      </c>
      <c r="G234" s="174">
        <v>17239</v>
      </c>
      <c r="H234" s="174">
        <v>42096</v>
      </c>
    </row>
    <row r="235" spans="1:9" ht="21.6" customHeight="1" x14ac:dyDescent="0.2">
      <c r="A235" s="169" t="s">
        <v>632</v>
      </c>
      <c r="B235" s="15" t="s">
        <v>8</v>
      </c>
      <c r="C235" s="13" t="s">
        <v>15</v>
      </c>
      <c r="D235" s="13" t="s">
        <v>631</v>
      </c>
      <c r="E235" s="13"/>
      <c r="F235" s="174">
        <f>F236</f>
        <v>3846</v>
      </c>
      <c r="G235" s="174">
        <f>G236</f>
        <v>0</v>
      </c>
      <c r="H235" s="174">
        <v>0</v>
      </c>
    </row>
    <row r="236" spans="1:9" ht="45" customHeight="1" x14ac:dyDescent="0.2">
      <c r="A236" s="169" t="s">
        <v>123</v>
      </c>
      <c r="B236" s="15" t="s">
        <v>8</v>
      </c>
      <c r="C236" s="13" t="s">
        <v>15</v>
      </c>
      <c r="D236" s="13" t="s">
        <v>631</v>
      </c>
      <c r="E236" s="13" t="s">
        <v>48</v>
      </c>
      <c r="F236" s="174">
        <v>3846</v>
      </c>
      <c r="G236" s="174">
        <v>0</v>
      </c>
      <c r="H236" s="174">
        <v>0</v>
      </c>
    </row>
    <row r="237" spans="1:9" ht="45" customHeight="1" x14ac:dyDescent="0.2">
      <c r="A237" s="169" t="s">
        <v>657</v>
      </c>
      <c r="B237" s="15" t="s">
        <v>8</v>
      </c>
      <c r="C237" s="13" t="s">
        <v>15</v>
      </c>
      <c r="D237" s="13" t="s">
        <v>658</v>
      </c>
      <c r="E237" s="13"/>
      <c r="F237" s="174">
        <f>F238</f>
        <v>10000</v>
      </c>
      <c r="G237" s="174">
        <v>0</v>
      </c>
      <c r="H237" s="174">
        <v>0</v>
      </c>
    </row>
    <row r="238" spans="1:9" ht="45" customHeight="1" x14ac:dyDescent="0.2">
      <c r="A238" s="169" t="s">
        <v>123</v>
      </c>
      <c r="B238" s="15" t="s">
        <v>8</v>
      </c>
      <c r="C238" s="13" t="s">
        <v>15</v>
      </c>
      <c r="D238" s="13" t="s">
        <v>658</v>
      </c>
      <c r="E238" s="13" t="s">
        <v>48</v>
      </c>
      <c r="F238" s="174">
        <v>10000</v>
      </c>
      <c r="G238" s="174">
        <v>0</v>
      </c>
      <c r="H238" s="174">
        <v>0</v>
      </c>
    </row>
    <row r="239" spans="1:9" ht="27" customHeight="1" x14ac:dyDescent="0.2">
      <c r="A239" s="47" t="s">
        <v>114</v>
      </c>
      <c r="B239" s="11" t="s">
        <v>8</v>
      </c>
      <c r="C239" s="12" t="s">
        <v>115</v>
      </c>
      <c r="D239" s="12"/>
      <c r="E239" s="12"/>
      <c r="F239" s="19">
        <f>F240+F249+F254</f>
        <v>1508.5</v>
      </c>
      <c r="G239" s="19">
        <f t="shared" ref="G239:H239" si="64">G240+G249+G254</f>
        <v>1440.2</v>
      </c>
      <c r="H239" s="19">
        <f t="shared" si="64"/>
        <v>1590.2</v>
      </c>
    </row>
    <row r="240" spans="1:9" ht="49.15" customHeight="1" x14ac:dyDescent="0.2">
      <c r="A240" s="169" t="s">
        <v>512</v>
      </c>
      <c r="B240" s="15" t="s">
        <v>8</v>
      </c>
      <c r="C240" s="13" t="s">
        <v>115</v>
      </c>
      <c r="D240" s="13" t="s">
        <v>136</v>
      </c>
      <c r="E240" s="13"/>
      <c r="F240" s="174">
        <f>F241+F245</f>
        <v>415.09999999999997</v>
      </c>
      <c r="G240" s="174">
        <f t="shared" ref="G240:H240" si="65">G241+G245</f>
        <v>300</v>
      </c>
      <c r="H240" s="174">
        <f t="shared" si="65"/>
        <v>300</v>
      </c>
    </row>
    <row r="241" spans="1:8" ht="31.15" customHeight="1" x14ac:dyDescent="0.2">
      <c r="A241" s="169" t="s">
        <v>489</v>
      </c>
      <c r="B241" s="15" t="s">
        <v>8</v>
      </c>
      <c r="C241" s="13" t="s">
        <v>115</v>
      </c>
      <c r="D241" s="13" t="s">
        <v>503</v>
      </c>
      <c r="E241" s="13"/>
      <c r="F241" s="174">
        <f>F242</f>
        <v>83.2</v>
      </c>
      <c r="G241" s="174">
        <f t="shared" ref="G241:H242" si="66">G242</f>
        <v>0</v>
      </c>
      <c r="H241" s="174">
        <f t="shared" si="66"/>
        <v>0</v>
      </c>
    </row>
    <row r="242" spans="1:8" ht="32.450000000000003" customHeight="1" x14ac:dyDescent="0.2">
      <c r="A242" s="169" t="s">
        <v>345</v>
      </c>
      <c r="B242" s="15" t="s">
        <v>8</v>
      </c>
      <c r="C242" s="13" t="s">
        <v>115</v>
      </c>
      <c r="D242" s="13" t="s">
        <v>504</v>
      </c>
      <c r="E242" s="13"/>
      <c r="F242" s="174">
        <f>F243</f>
        <v>83.2</v>
      </c>
      <c r="G242" s="174">
        <f t="shared" si="66"/>
        <v>0</v>
      </c>
      <c r="H242" s="174">
        <f t="shared" si="66"/>
        <v>0</v>
      </c>
    </row>
    <row r="243" spans="1:8" ht="22.15" customHeight="1" x14ac:dyDescent="0.2">
      <c r="A243" s="169" t="s">
        <v>222</v>
      </c>
      <c r="B243" s="15" t="s">
        <v>8</v>
      </c>
      <c r="C243" s="13" t="s">
        <v>115</v>
      </c>
      <c r="D243" s="13" t="s">
        <v>506</v>
      </c>
      <c r="E243" s="13"/>
      <c r="F243" s="174">
        <f>F244</f>
        <v>83.2</v>
      </c>
      <c r="G243" s="174">
        <v>0</v>
      </c>
      <c r="H243" s="174">
        <v>0</v>
      </c>
    </row>
    <row r="244" spans="1:8" ht="41.25" customHeight="1" x14ac:dyDescent="0.2">
      <c r="A244" s="169" t="s">
        <v>123</v>
      </c>
      <c r="B244" s="15" t="s">
        <v>8</v>
      </c>
      <c r="C244" s="13" t="s">
        <v>115</v>
      </c>
      <c r="D244" s="13" t="s">
        <v>506</v>
      </c>
      <c r="E244" s="13" t="s">
        <v>48</v>
      </c>
      <c r="F244" s="174">
        <v>83.2</v>
      </c>
      <c r="G244" s="174">
        <v>0</v>
      </c>
      <c r="H244" s="174">
        <v>0</v>
      </c>
    </row>
    <row r="245" spans="1:8" ht="24.6" customHeight="1" x14ac:dyDescent="0.2">
      <c r="A245" s="169" t="s">
        <v>313</v>
      </c>
      <c r="B245" s="15" t="s">
        <v>8</v>
      </c>
      <c r="C245" s="13" t="s">
        <v>115</v>
      </c>
      <c r="D245" s="13" t="s">
        <v>348</v>
      </c>
      <c r="E245" s="13"/>
      <c r="F245" s="174">
        <f>F246</f>
        <v>331.9</v>
      </c>
      <c r="G245" s="174">
        <f t="shared" ref="G245:H247" si="67">G246</f>
        <v>300</v>
      </c>
      <c r="H245" s="174">
        <f t="shared" si="67"/>
        <v>300</v>
      </c>
    </row>
    <row r="246" spans="1:8" ht="36" customHeight="1" x14ac:dyDescent="0.2">
      <c r="A246" s="169" t="s">
        <v>349</v>
      </c>
      <c r="B246" s="15" t="s">
        <v>8</v>
      </c>
      <c r="C246" s="13" t="s">
        <v>115</v>
      </c>
      <c r="D246" s="13" t="s">
        <v>352</v>
      </c>
      <c r="E246" s="13"/>
      <c r="F246" s="174">
        <f>F247</f>
        <v>331.9</v>
      </c>
      <c r="G246" s="174">
        <f t="shared" si="67"/>
        <v>300</v>
      </c>
      <c r="H246" s="174">
        <f t="shared" si="67"/>
        <v>300</v>
      </c>
    </row>
    <row r="247" spans="1:8" ht="22.15" customHeight="1" x14ac:dyDescent="0.2">
      <c r="A247" s="169" t="s">
        <v>222</v>
      </c>
      <c r="B247" s="15" t="s">
        <v>8</v>
      </c>
      <c r="C247" s="13" t="s">
        <v>115</v>
      </c>
      <c r="D247" s="13" t="s">
        <v>353</v>
      </c>
      <c r="E247" s="13"/>
      <c r="F247" s="174">
        <f>F248</f>
        <v>331.9</v>
      </c>
      <c r="G247" s="174">
        <f t="shared" si="67"/>
        <v>300</v>
      </c>
      <c r="H247" s="174">
        <f t="shared" si="67"/>
        <v>300</v>
      </c>
    </row>
    <row r="248" spans="1:8" ht="41.25" customHeight="1" x14ac:dyDescent="0.2">
      <c r="A248" s="169" t="s">
        <v>123</v>
      </c>
      <c r="B248" s="15" t="s">
        <v>8</v>
      </c>
      <c r="C248" s="13" t="s">
        <v>115</v>
      </c>
      <c r="D248" s="13" t="s">
        <v>353</v>
      </c>
      <c r="E248" s="13" t="s">
        <v>48</v>
      </c>
      <c r="F248" s="174">
        <v>331.9</v>
      </c>
      <c r="G248" s="174">
        <v>300</v>
      </c>
      <c r="H248" s="174">
        <v>300</v>
      </c>
    </row>
    <row r="249" spans="1:8" ht="64.900000000000006" customHeight="1" x14ac:dyDescent="0.2">
      <c r="A249" s="169" t="s">
        <v>356</v>
      </c>
      <c r="B249" s="15" t="s">
        <v>8</v>
      </c>
      <c r="C249" s="13" t="s">
        <v>115</v>
      </c>
      <c r="D249" s="13" t="s">
        <v>361</v>
      </c>
      <c r="E249" s="13"/>
      <c r="F249" s="174">
        <f>F250</f>
        <v>500</v>
      </c>
      <c r="G249" s="174">
        <f t="shared" ref="G249:H251" si="68">G250</f>
        <v>500</v>
      </c>
      <c r="H249" s="174">
        <f t="shared" si="68"/>
        <v>650</v>
      </c>
    </row>
    <row r="250" spans="1:8" ht="23.45" customHeight="1" x14ac:dyDescent="0.2">
      <c r="A250" s="169" t="s">
        <v>262</v>
      </c>
      <c r="B250" s="15" t="s">
        <v>8</v>
      </c>
      <c r="C250" s="13" t="s">
        <v>115</v>
      </c>
      <c r="D250" s="13" t="s">
        <v>368</v>
      </c>
      <c r="E250" s="13"/>
      <c r="F250" s="174">
        <f>F251</f>
        <v>500</v>
      </c>
      <c r="G250" s="174">
        <f t="shared" si="68"/>
        <v>500</v>
      </c>
      <c r="H250" s="174">
        <f t="shared" si="68"/>
        <v>650</v>
      </c>
    </row>
    <row r="251" spans="1:8" ht="41.25" customHeight="1" x14ac:dyDescent="0.2">
      <c r="A251" s="213" t="s">
        <v>514</v>
      </c>
      <c r="B251" s="15" t="s">
        <v>8</v>
      </c>
      <c r="C251" s="13" t="s">
        <v>115</v>
      </c>
      <c r="D251" s="13" t="s">
        <v>369</v>
      </c>
      <c r="E251" s="13"/>
      <c r="F251" s="174">
        <f>F252</f>
        <v>500</v>
      </c>
      <c r="G251" s="174">
        <f t="shared" si="68"/>
        <v>500</v>
      </c>
      <c r="H251" s="174">
        <f t="shared" si="68"/>
        <v>650</v>
      </c>
    </row>
    <row r="252" spans="1:8" ht="71.45" customHeight="1" x14ac:dyDescent="0.2">
      <c r="A252" s="169" t="s">
        <v>207</v>
      </c>
      <c r="B252" s="15" t="s">
        <v>8</v>
      </c>
      <c r="C252" s="13" t="s">
        <v>115</v>
      </c>
      <c r="D252" s="13" t="s">
        <v>371</v>
      </c>
      <c r="E252" s="13"/>
      <c r="F252" s="174">
        <f>F253</f>
        <v>500</v>
      </c>
      <c r="G252" s="174">
        <f t="shared" ref="G252:H252" si="69">G253</f>
        <v>500</v>
      </c>
      <c r="H252" s="174">
        <f t="shared" si="69"/>
        <v>650</v>
      </c>
    </row>
    <row r="253" spans="1:8" ht="41.25" customHeight="1" x14ac:dyDescent="0.2">
      <c r="A253" s="169" t="s">
        <v>123</v>
      </c>
      <c r="B253" s="15" t="s">
        <v>8</v>
      </c>
      <c r="C253" s="13" t="s">
        <v>115</v>
      </c>
      <c r="D253" s="13" t="s">
        <v>371</v>
      </c>
      <c r="E253" s="13" t="s">
        <v>48</v>
      </c>
      <c r="F253" s="174">
        <v>500</v>
      </c>
      <c r="G253" s="174">
        <v>500</v>
      </c>
      <c r="H253" s="174">
        <v>650</v>
      </c>
    </row>
    <row r="254" spans="1:8" ht="30.6" customHeight="1" x14ac:dyDescent="0.2">
      <c r="A254" s="169" t="s">
        <v>515</v>
      </c>
      <c r="B254" s="15" t="s">
        <v>8</v>
      </c>
      <c r="C254" s="13" t="s">
        <v>115</v>
      </c>
      <c r="D254" s="13" t="s">
        <v>146</v>
      </c>
      <c r="E254" s="13"/>
      <c r="F254" s="174">
        <f>F255</f>
        <v>593.40000000000009</v>
      </c>
      <c r="G254" s="174">
        <f t="shared" ref="G254:H255" si="70">G255</f>
        <v>640.20000000000005</v>
      </c>
      <c r="H254" s="174">
        <f t="shared" si="70"/>
        <v>640.20000000000005</v>
      </c>
    </row>
    <row r="255" spans="1:8" ht="24.6" customHeight="1" x14ac:dyDescent="0.2">
      <c r="A255" s="169" t="s">
        <v>256</v>
      </c>
      <c r="B255" s="15" t="s">
        <v>8</v>
      </c>
      <c r="C255" s="13" t="s">
        <v>115</v>
      </c>
      <c r="D255" s="13" t="s">
        <v>334</v>
      </c>
      <c r="E255" s="13"/>
      <c r="F255" s="174">
        <f>F256</f>
        <v>593.40000000000009</v>
      </c>
      <c r="G255" s="174">
        <f t="shared" si="70"/>
        <v>640.20000000000005</v>
      </c>
      <c r="H255" s="174">
        <f t="shared" si="70"/>
        <v>640.20000000000005</v>
      </c>
    </row>
    <row r="256" spans="1:8" ht="30.6" customHeight="1" x14ac:dyDescent="0.2">
      <c r="A256" s="169" t="s">
        <v>335</v>
      </c>
      <c r="B256" s="15" t="s">
        <v>8</v>
      </c>
      <c r="C256" s="13" t="s">
        <v>115</v>
      </c>
      <c r="D256" s="13" t="s">
        <v>336</v>
      </c>
      <c r="E256" s="13"/>
      <c r="F256" s="174">
        <f>F257+F259</f>
        <v>593.40000000000009</v>
      </c>
      <c r="G256" s="174">
        <f t="shared" ref="G256:H256" si="71">G257+G259</f>
        <v>640.20000000000005</v>
      </c>
      <c r="H256" s="174">
        <f t="shared" si="71"/>
        <v>640.20000000000005</v>
      </c>
    </row>
    <row r="257" spans="1:8" ht="34.15" customHeight="1" x14ac:dyDescent="0.2">
      <c r="A257" s="169" t="s">
        <v>116</v>
      </c>
      <c r="B257" s="15" t="s">
        <v>8</v>
      </c>
      <c r="C257" s="13" t="s">
        <v>115</v>
      </c>
      <c r="D257" s="13" t="s">
        <v>337</v>
      </c>
      <c r="E257" s="13"/>
      <c r="F257" s="174">
        <f t="shared" ref="F257:H257" si="72">F258</f>
        <v>320.10000000000002</v>
      </c>
      <c r="G257" s="174">
        <f t="shared" si="72"/>
        <v>246.2</v>
      </c>
      <c r="H257" s="174">
        <f t="shared" si="72"/>
        <v>246.2</v>
      </c>
    </row>
    <row r="258" spans="1:8" ht="58.15" customHeight="1" x14ac:dyDescent="0.2">
      <c r="A258" s="169" t="s">
        <v>99</v>
      </c>
      <c r="B258" s="15" t="s">
        <v>8</v>
      </c>
      <c r="C258" s="13" t="s">
        <v>115</v>
      </c>
      <c r="D258" s="13" t="s">
        <v>337</v>
      </c>
      <c r="E258" s="13" t="s">
        <v>100</v>
      </c>
      <c r="F258" s="183">
        <v>320.10000000000002</v>
      </c>
      <c r="G258" s="183">
        <v>246.2</v>
      </c>
      <c r="H258" s="183">
        <v>246.2</v>
      </c>
    </row>
    <row r="259" spans="1:8" ht="58.15" customHeight="1" x14ac:dyDescent="0.2">
      <c r="A259" s="169" t="s">
        <v>235</v>
      </c>
      <c r="B259" s="15" t="s">
        <v>8</v>
      </c>
      <c r="C259" s="13" t="s">
        <v>115</v>
      </c>
      <c r="D259" s="13" t="s">
        <v>338</v>
      </c>
      <c r="E259" s="216"/>
      <c r="F259" s="174">
        <f>F260</f>
        <v>273.3</v>
      </c>
      <c r="G259" s="174">
        <f>G260</f>
        <v>394</v>
      </c>
      <c r="H259" s="174">
        <f>H260</f>
        <v>394</v>
      </c>
    </row>
    <row r="260" spans="1:8" ht="58.15" customHeight="1" x14ac:dyDescent="0.2">
      <c r="A260" s="169" t="s">
        <v>99</v>
      </c>
      <c r="B260" s="15" t="s">
        <v>8</v>
      </c>
      <c r="C260" s="13" t="s">
        <v>115</v>
      </c>
      <c r="D260" s="13" t="s">
        <v>338</v>
      </c>
      <c r="E260" s="216" t="s">
        <v>100</v>
      </c>
      <c r="F260" s="183">
        <v>273.3</v>
      </c>
      <c r="G260" s="183">
        <v>394</v>
      </c>
      <c r="H260" s="183">
        <v>394</v>
      </c>
    </row>
    <row r="261" spans="1:8" ht="14.25" customHeight="1" x14ac:dyDescent="0.2">
      <c r="A261" s="78" t="s">
        <v>19</v>
      </c>
      <c r="B261" s="7" t="s">
        <v>20</v>
      </c>
      <c r="C261" s="8"/>
      <c r="D261" s="13"/>
      <c r="E261" s="66"/>
      <c r="F261" s="21">
        <f>F262+F287+F320</f>
        <v>171709</v>
      </c>
      <c r="G261" s="21">
        <f>G262+G287+G320</f>
        <v>40654.300000000003</v>
      </c>
      <c r="H261" s="21">
        <f>H262+H287+H320</f>
        <v>38787.1</v>
      </c>
    </row>
    <row r="262" spans="1:8" ht="15" customHeight="1" x14ac:dyDescent="0.2">
      <c r="A262" s="47" t="s">
        <v>21</v>
      </c>
      <c r="B262" s="11" t="s">
        <v>20</v>
      </c>
      <c r="C262" s="12" t="s">
        <v>3</v>
      </c>
      <c r="D262" s="13"/>
      <c r="E262" s="13"/>
      <c r="F262" s="214">
        <f>F263</f>
        <v>10949.4</v>
      </c>
      <c r="G262" s="214">
        <f t="shared" ref="G262:H262" si="73">G263</f>
        <v>4860.5</v>
      </c>
      <c r="H262" s="214">
        <f t="shared" si="73"/>
        <v>4860.5</v>
      </c>
    </row>
    <row r="263" spans="1:8" ht="60" customHeight="1" x14ac:dyDescent="0.2">
      <c r="A263" s="169" t="s">
        <v>421</v>
      </c>
      <c r="B263" s="15" t="s">
        <v>20</v>
      </c>
      <c r="C263" s="13" t="s">
        <v>3</v>
      </c>
      <c r="D263" s="13" t="s">
        <v>148</v>
      </c>
      <c r="E263" s="13"/>
      <c r="F263" s="210">
        <f>F264+F270</f>
        <v>10949.4</v>
      </c>
      <c r="G263" s="210">
        <f t="shared" ref="G263:H263" si="74">G264+G270</f>
        <v>4860.5</v>
      </c>
      <c r="H263" s="210">
        <f t="shared" si="74"/>
        <v>4860.5</v>
      </c>
    </row>
    <row r="264" spans="1:8" ht="18.600000000000001" customHeight="1" x14ac:dyDescent="0.2">
      <c r="A264" s="169" t="s">
        <v>256</v>
      </c>
      <c r="B264" s="15" t="s">
        <v>20</v>
      </c>
      <c r="C264" s="13" t="s">
        <v>3</v>
      </c>
      <c r="D264" s="13" t="s">
        <v>422</v>
      </c>
      <c r="E264" s="13"/>
      <c r="F264" s="215">
        <f>F265</f>
        <v>9588.9</v>
      </c>
      <c r="G264" s="215">
        <f t="shared" ref="G264:H264" si="75">G265</f>
        <v>3500</v>
      </c>
      <c r="H264" s="215">
        <f t="shared" si="75"/>
        <v>3500</v>
      </c>
    </row>
    <row r="265" spans="1:8" ht="18.600000000000001" customHeight="1" x14ac:dyDescent="0.2">
      <c r="A265" s="169" t="s">
        <v>423</v>
      </c>
      <c r="B265" s="15" t="s">
        <v>20</v>
      </c>
      <c r="C265" s="13" t="s">
        <v>3</v>
      </c>
      <c r="D265" s="13" t="s">
        <v>424</v>
      </c>
      <c r="E265" s="13"/>
      <c r="F265" s="215">
        <f>F266+F268</f>
        <v>9588.9</v>
      </c>
      <c r="G265" s="215">
        <f t="shared" ref="G265:H265" si="76">G266+G268</f>
        <v>3500</v>
      </c>
      <c r="H265" s="215">
        <f t="shared" si="76"/>
        <v>3500</v>
      </c>
    </row>
    <row r="266" spans="1:8" ht="36" customHeight="1" x14ac:dyDescent="0.2">
      <c r="A266" s="169" t="s">
        <v>164</v>
      </c>
      <c r="B266" s="15" t="s">
        <v>20</v>
      </c>
      <c r="C266" s="13" t="s">
        <v>3</v>
      </c>
      <c r="D266" s="13" t="s">
        <v>425</v>
      </c>
      <c r="E266" s="13"/>
      <c r="F266" s="215">
        <f>F267</f>
        <v>9088.9</v>
      </c>
      <c r="G266" s="215">
        <f t="shared" ref="G266:H266" si="77">G267</f>
        <v>3000</v>
      </c>
      <c r="H266" s="215">
        <f t="shared" si="77"/>
        <v>3000</v>
      </c>
    </row>
    <row r="267" spans="1:8" ht="42.6" customHeight="1" x14ac:dyDescent="0.2">
      <c r="A267" s="169" t="s">
        <v>123</v>
      </c>
      <c r="B267" s="15" t="s">
        <v>20</v>
      </c>
      <c r="C267" s="13" t="s">
        <v>3</v>
      </c>
      <c r="D267" s="13" t="s">
        <v>425</v>
      </c>
      <c r="E267" s="216" t="s">
        <v>48</v>
      </c>
      <c r="F267" s="215">
        <v>9088.9</v>
      </c>
      <c r="G267" s="215">
        <v>3000</v>
      </c>
      <c r="H267" s="215">
        <v>3000</v>
      </c>
    </row>
    <row r="268" spans="1:8" ht="31.9" customHeight="1" x14ac:dyDescent="0.2">
      <c r="A268" s="169" t="s">
        <v>245</v>
      </c>
      <c r="B268" s="15" t="s">
        <v>20</v>
      </c>
      <c r="C268" s="13" t="s">
        <v>3</v>
      </c>
      <c r="D268" s="13" t="s">
        <v>426</v>
      </c>
      <c r="E268" s="13"/>
      <c r="F268" s="215">
        <f>F269</f>
        <v>500</v>
      </c>
      <c r="G268" s="215">
        <f>G269</f>
        <v>500</v>
      </c>
      <c r="H268" s="215">
        <f>H269</f>
        <v>500</v>
      </c>
    </row>
    <row r="269" spans="1:8" ht="22.15" customHeight="1" x14ac:dyDescent="0.2">
      <c r="A269" s="169" t="s">
        <v>66</v>
      </c>
      <c r="B269" s="167" t="s">
        <v>20</v>
      </c>
      <c r="C269" s="27" t="s">
        <v>3</v>
      </c>
      <c r="D269" s="13" t="s">
        <v>426</v>
      </c>
      <c r="E269" s="32" t="s">
        <v>96</v>
      </c>
      <c r="F269" s="215">
        <v>500</v>
      </c>
      <c r="G269" s="215">
        <v>500</v>
      </c>
      <c r="H269" s="215">
        <v>500</v>
      </c>
    </row>
    <row r="270" spans="1:8" ht="19.149999999999999" customHeight="1" x14ac:dyDescent="0.2">
      <c r="A270" s="169" t="s">
        <v>262</v>
      </c>
      <c r="B270" s="167" t="s">
        <v>20</v>
      </c>
      <c r="C270" s="27" t="s">
        <v>3</v>
      </c>
      <c r="D270" s="13" t="s">
        <v>427</v>
      </c>
      <c r="E270" s="209" t="s">
        <v>48</v>
      </c>
      <c r="F270" s="210">
        <f>F271</f>
        <v>1360.5</v>
      </c>
      <c r="G270" s="210">
        <f t="shared" ref="G270" si="78">G271</f>
        <v>1360.5</v>
      </c>
      <c r="H270" s="210">
        <f t="shared" ref="H270" si="79">H271</f>
        <v>1360.5</v>
      </c>
    </row>
    <row r="271" spans="1:8" ht="43.9" customHeight="1" x14ac:dyDescent="0.2">
      <c r="A271" s="169" t="s">
        <v>429</v>
      </c>
      <c r="B271" s="208" t="s">
        <v>20</v>
      </c>
      <c r="C271" s="211" t="s">
        <v>3</v>
      </c>
      <c r="D271" s="13" t="s">
        <v>428</v>
      </c>
      <c r="E271" s="209"/>
      <c r="F271" s="210">
        <f>F272+F275+F277+F279+F281+F283+F285</f>
        <v>1360.5</v>
      </c>
      <c r="G271" s="210">
        <f t="shared" ref="G271:H271" si="80">G272+G275+G277+G279+G281+G283+G285</f>
        <v>1360.5</v>
      </c>
      <c r="H271" s="210">
        <f t="shared" si="80"/>
        <v>1360.5</v>
      </c>
    </row>
    <row r="272" spans="1:8" ht="31.15" customHeight="1" x14ac:dyDescent="0.2">
      <c r="A272" s="169" t="s">
        <v>163</v>
      </c>
      <c r="B272" s="208" t="s">
        <v>20</v>
      </c>
      <c r="C272" s="211" t="s">
        <v>3</v>
      </c>
      <c r="D272" s="13" t="s">
        <v>431</v>
      </c>
      <c r="E272" s="13"/>
      <c r="F272" s="215">
        <f>F273+F274</f>
        <v>90</v>
      </c>
      <c r="G272" s="215">
        <f t="shared" ref="G272:H272" si="81">G273</f>
        <v>90</v>
      </c>
      <c r="H272" s="215">
        <f t="shared" si="81"/>
        <v>90</v>
      </c>
    </row>
    <row r="273" spans="1:8" ht="42.6" customHeight="1" x14ac:dyDescent="0.2">
      <c r="A273" s="169" t="s">
        <v>123</v>
      </c>
      <c r="B273" s="208" t="s">
        <v>20</v>
      </c>
      <c r="C273" s="211" t="s">
        <v>3</v>
      </c>
      <c r="D273" s="13" t="s">
        <v>431</v>
      </c>
      <c r="E273" s="13" t="s">
        <v>48</v>
      </c>
      <c r="F273" s="215">
        <v>89.8</v>
      </c>
      <c r="G273" s="215">
        <v>90</v>
      </c>
      <c r="H273" s="215">
        <v>90</v>
      </c>
    </row>
    <row r="274" spans="1:8" ht="23.45" customHeight="1" x14ac:dyDescent="0.2">
      <c r="A274" s="169" t="s">
        <v>664</v>
      </c>
      <c r="B274" s="208" t="s">
        <v>20</v>
      </c>
      <c r="C274" s="211" t="s">
        <v>3</v>
      </c>
      <c r="D274" s="13" t="s">
        <v>431</v>
      </c>
      <c r="E274" s="13" t="s">
        <v>49</v>
      </c>
      <c r="F274" s="215">
        <v>0.2</v>
      </c>
      <c r="G274" s="215"/>
      <c r="H274" s="215"/>
    </row>
    <row r="275" spans="1:8" ht="18.600000000000001" customHeight="1" x14ac:dyDescent="0.2">
      <c r="A275" s="169" t="s">
        <v>242</v>
      </c>
      <c r="B275" s="208" t="s">
        <v>20</v>
      </c>
      <c r="C275" s="211" t="s">
        <v>3</v>
      </c>
      <c r="D275" s="13" t="s">
        <v>432</v>
      </c>
      <c r="E275" s="13"/>
      <c r="F275" s="215">
        <f>F276</f>
        <v>1.5</v>
      </c>
      <c r="G275" s="215">
        <f t="shared" ref="G275:H275" si="82">G276</f>
        <v>1.5</v>
      </c>
      <c r="H275" s="215">
        <f t="shared" si="82"/>
        <v>1.5</v>
      </c>
    </row>
    <row r="276" spans="1:8" ht="43.15" customHeight="1" x14ac:dyDescent="0.2">
      <c r="A276" s="169" t="s">
        <v>123</v>
      </c>
      <c r="B276" s="208" t="s">
        <v>20</v>
      </c>
      <c r="C276" s="211" t="s">
        <v>3</v>
      </c>
      <c r="D276" s="13" t="s">
        <v>432</v>
      </c>
      <c r="E276" s="13" t="s">
        <v>48</v>
      </c>
      <c r="F276" s="215">
        <v>1.5</v>
      </c>
      <c r="G276" s="215">
        <v>1.5</v>
      </c>
      <c r="H276" s="215">
        <v>1.5</v>
      </c>
    </row>
    <row r="277" spans="1:8" ht="42.6" customHeight="1" x14ac:dyDescent="0.2">
      <c r="A277" s="169" t="s">
        <v>162</v>
      </c>
      <c r="B277" s="167" t="s">
        <v>20</v>
      </c>
      <c r="C277" s="13" t="s">
        <v>3</v>
      </c>
      <c r="D277" s="13" t="s">
        <v>430</v>
      </c>
      <c r="E277" s="13"/>
      <c r="F277" s="215">
        <f>F278</f>
        <v>60</v>
      </c>
      <c r="G277" s="215">
        <f t="shared" ref="G277:H277" si="83">G278</f>
        <v>60</v>
      </c>
      <c r="H277" s="215">
        <f t="shared" si="83"/>
        <v>60</v>
      </c>
    </row>
    <row r="278" spans="1:8" ht="43.15" customHeight="1" x14ac:dyDescent="0.2">
      <c r="A278" s="170" t="s">
        <v>123</v>
      </c>
      <c r="B278" s="167" t="s">
        <v>20</v>
      </c>
      <c r="C278" s="13" t="s">
        <v>3</v>
      </c>
      <c r="D278" s="13" t="s">
        <v>430</v>
      </c>
      <c r="E278" s="13" t="s">
        <v>48</v>
      </c>
      <c r="F278" s="215">
        <v>60</v>
      </c>
      <c r="G278" s="215">
        <v>60</v>
      </c>
      <c r="H278" s="215">
        <v>60</v>
      </c>
    </row>
    <row r="279" spans="1:8" ht="32.450000000000003" customHeight="1" x14ac:dyDescent="0.2">
      <c r="A279" s="169" t="s">
        <v>433</v>
      </c>
      <c r="B279" s="15" t="s">
        <v>20</v>
      </c>
      <c r="C279" s="13" t="s">
        <v>3</v>
      </c>
      <c r="D279" s="13" t="s">
        <v>434</v>
      </c>
      <c r="E279" s="13"/>
      <c r="F279" s="215">
        <f>F280</f>
        <v>59</v>
      </c>
      <c r="G279" s="215">
        <f t="shared" ref="G279:H279" si="84">G280</f>
        <v>59</v>
      </c>
      <c r="H279" s="215">
        <f t="shared" si="84"/>
        <v>59</v>
      </c>
    </row>
    <row r="280" spans="1:8" ht="40.9" customHeight="1" x14ac:dyDescent="0.2">
      <c r="A280" s="169" t="s">
        <v>123</v>
      </c>
      <c r="B280" s="15" t="s">
        <v>20</v>
      </c>
      <c r="C280" s="13" t="s">
        <v>3</v>
      </c>
      <c r="D280" s="13" t="s">
        <v>434</v>
      </c>
      <c r="E280" s="13" t="s">
        <v>48</v>
      </c>
      <c r="F280" s="215">
        <v>59</v>
      </c>
      <c r="G280" s="215">
        <v>59</v>
      </c>
      <c r="H280" s="215">
        <v>59</v>
      </c>
    </row>
    <row r="281" spans="1:8" ht="32.450000000000003" customHeight="1" x14ac:dyDescent="0.2">
      <c r="A281" s="169" t="s">
        <v>435</v>
      </c>
      <c r="B281" s="15" t="s">
        <v>20</v>
      </c>
      <c r="C281" s="13" t="s">
        <v>3</v>
      </c>
      <c r="D281" s="13" t="s">
        <v>436</v>
      </c>
      <c r="E281" s="13"/>
      <c r="F281" s="215">
        <f>F282</f>
        <v>500</v>
      </c>
      <c r="G281" s="215">
        <f t="shared" ref="G281:H281" si="85">G282</f>
        <v>500</v>
      </c>
      <c r="H281" s="215">
        <f t="shared" si="85"/>
        <v>500</v>
      </c>
    </row>
    <row r="282" spans="1:8" ht="39.6" customHeight="1" x14ac:dyDescent="0.2">
      <c r="A282" s="169" t="s">
        <v>123</v>
      </c>
      <c r="B282" s="15" t="s">
        <v>20</v>
      </c>
      <c r="C282" s="13" t="s">
        <v>3</v>
      </c>
      <c r="D282" s="13" t="s">
        <v>436</v>
      </c>
      <c r="E282" s="13" t="s">
        <v>48</v>
      </c>
      <c r="F282" s="215">
        <v>500</v>
      </c>
      <c r="G282" s="215">
        <v>500</v>
      </c>
      <c r="H282" s="215">
        <v>500</v>
      </c>
    </row>
    <row r="283" spans="1:8" ht="49.15" customHeight="1" x14ac:dyDescent="0.2">
      <c r="A283" s="169" t="s">
        <v>438</v>
      </c>
      <c r="B283" s="15" t="s">
        <v>20</v>
      </c>
      <c r="C283" s="13" t="s">
        <v>3</v>
      </c>
      <c r="D283" s="13" t="s">
        <v>437</v>
      </c>
      <c r="E283" s="13"/>
      <c r="F283" s="215">
        <f>F284</f>
        <v>150</v>
      </c>
      <c r="G283" s="215">
        <f t="shared" ref="G283:H283" si="86">G284</f>
        <v>150</v>
      </c>
      <c r="H283" s="215">
        <f t="shared" si="86"/>
        <v>150</v>
      </c>
    </row>
    <row r="284" spans="1:8" ht="44.45" customHeight="1" x14ac:dyDescent="0.2">
      <c r="A284" s="169" t="s">
        <v>123</v>
      </c>
      <c r="B284" s="15" t="s">
        <v>20</v>
      </c>
      <c r="C284" s="13" t="s">
        <v>3</v>
      </c>
      <c r="D284" s="13" t="s">
        <v>437</v>
      </c>
      <c r="E284" s="13" t="s">
        <v>48</v>
      </c>
      <c r="F284" s="215">
        <v>150</v>
      </c>
      <c r="G284" s="215">
        <v>150</v>
      </c>
      <c r="H284" s="215">
        <v>150</v>
      </c>
    </row>
    <row r="285" spans="1:8" ht="42" customHeight="1" x14ac:dyDescent="0.2">
      <c r="A285" s="169" t="s">
        <v>439</v>
      </c>
      <c r="B285" s="15" t="s">
        <v>20</v>
      </c>
      <c r="C285" s="13" t="s">
        <v>3</v>
      </c>
      <c r="D285" s="13" t="s">
        <v>440</v>
      </c>
      <c r="E285" s="13"/>
      <c r="F285" s="215">
        <f>F286</f>
        <v>500</v>
      </c>
      <c r="G285" s="215">
        <f>G286</f>
        <v>500</v>
      </c>
      <c r="H285" s="215">
        <f>H286</f>
        <v>500</v>
      </c>
    </row>
    <row r="286" spans="1:8" ht="43.15" customHeight="1" x14ac:dyDescent="0.2">
      <c r="A286" s="169" t="s">
        <v>123</v>
      </c>
      <c r="B286" s="15" t="s">
        <v>20</v>
      </c>
      <c r="C286" s="13" t="s">
        <v>3</v>
      </c>
      <c r="D286" s="13" t="s">
        <v>440</v>
      </c>
      <c r="E286" s="13" t="s">
        <v>48</v>
      </c>
      <c r="F286" s="215">
        <v>500</v>
      </c>
      <c r="G286" s="215">
        <v>500</v>
      </c>
      <c r="H286" s="215">
        <v>500</v>
      </c>
    </row>
    <row r="287" spans="1:8" ht="15" customHeight="1" x14ac:dyDescent="0.2">
      <c r="A287" s="47" t="s">
        <v>83</v>
      </c>
      <c r="B287" s="11" t="s">
        <v>20</v>
      </c>
      <c r="C287" s="12" t="s">
        <v>5</v>
      </c>
      <c r="D287" s="204"/>
      <c r="E287" s="13"/>
      <c r="F287" s="19">
        <f>F288</f>
        <v>96047.2</v>
      </c>
      <c r="G287" s="19">
        <f t="shared" ref="G287:H287" si="87">G288</f>
        <v>14142.1</v>
      </c>
      <c r="H287" s="19">
        <f t="shared" si="87"/>
        <v>13810</v>
      </c>
    </row>
    <row r="288" spans="1:8" ht="63" customHeight="1" x14ac:dyDescent="0.2">
      <c r="A288" s="169" t="s">
        <v>356</v>
      </c>
      <c r="B288" s="15" t="s">
        <v>20</v>
      </c>
      <c r="C288" s="13" t="s">
        <v>5</v>
      </c>
      <c r="D288" s="13" t="s">
        <v>361</v>
      </c>
      <c r="E288" s="13"/>
      <c r="F288" s="174">
        <f>F289+F304</f>
        <v>96047.2</v>
      </c>
      <c r="G288" s="174">
        <f t="shared" ref="G288:H288" si="88">G289+G304</f>
        <v>14142.1</v>
      </c>
      <c r="H288" s="174">
        <f t="shared" si="88"/>
        <v>13810</v>
      </c>
    </row>
    <row r="289" spans="1:8" ht="18.600000000000001" customHeight="1" x14ac:dyDescent="0.2">
      <c r="A289" s="213" t="s">
        <v>357</v>
      </c>
      <c r="B289" s="15" t="s">
        <v>20</v>
      </c>
      <c r="C289" s="13" t="s">
        <v>5</v>
      </c>
      <c r="D289" s="13" t="s">
        <v>362</v>
      </c>
      <c r="E289" s="13"/>
      <c r="F289" s="174">
        <f>F290+F301</f>
        <v>63865.9</v>
      </c>
      <c r="G289" s="174">
        <f t="shared" ref="G289:H289" si="89">G290</f>
        <v>3500</v>
      </c>
      <c r="H289" s="174">
        <f t="shared" si="89"/>
        <v>3500</v>
      </c>
    </row>
    <row r="290" spans="1:8" ht="34.15" customHeight="1" x14ac:dyDescent="0.2">
      <c r="A290" s="213" t="s">
        <v>358</v>
      </c>
      <c r="B290" s="15" t="s">
        <v>20</v>
      </c>
      <c r="C290" s="13" t="s">
        <v>5</v>
      </c>
      <c r="D290" s="13" t="s">
        <v>363</v>
      </c>
      <c r="E290" s="13"/>
      <c r="F290" s="174">
        <f>F291+F293+F299+F295+F297</f>
        <v>61365.9</v>
      </c>
      <c r="G290" s="174">
        <f t="shared" ref="G290:H290" si="90">G291+G293</f>
        <v>3500</v>
      </c>
      <c r="H290" s="174">
        <f t="shared" si="90"/>
        <v>3500</v>
      </c>
    </row>
    <row r="291" spans="1:8" ht="34.15" customHeight="1" x14ac:dyDescent="0.2">
      <c r="A291" s="213" t="s">
        <v>359</v>
      </c>
      <c r="B291" s="15" t="s">
        <v>20</v>
      </c>
      <c r="C291" s="13" t="s">
        <v>5</v>
      </c>
      <c r="D291" s="13" t="s">
        <v>364</v>
      </c>
      <c r="E291" s="13"/>
      <c r="F291" s="174">
        <f>F292</f>
        <v>1500</v>
      </c>
      <c r="G291" s="174">
        <f t="shared" ref="G291:H291" si="91">G292</f>
        <v>1500</v>
      </c>
      <c r="H291" s="174">
        <f t="shared" si="91"/>
        <v>1500</v>
      </c>
    </row>
    <row r="292" spans="1:8" ht="49.9" customHeight="1" x14ac:dyDescent="0.2">
      <c r="A292" s="169" t="s">
        <v>123</v>
      </c>
      <c r="B292" s="15" t="s">
        <v>20</v>
      </c>
      <c r="C292" s="13" t="s">
        <v>5</v>
      </c>
      <c r="D292" s="13" t="s">
        <v>364</v>
      </c>
      <c r="E292" s="13" t="s">
        <v>48</v>
      </c>
      <c r="F292" s="174">
        <v>1500</v>
      </c>
      <c r="G292" s="174">
        <v>1500</v>
      </c>
      <c r="H292" s="174">
        <v>1500</v>
      </c>
    </row>
    <row r="293" spans="1:8" ht="27" customHeight="1" x14ac:dyDescent="0.2">
      <c r="A293" s="213" t="s">
        <v>360</v>
      </c>
      <c r="B293" s="15" t="s">
        <v>20</v>
      </c>
      <c r="C293" s="13" t="s">
        <v>5</v>
      </c>
      <c r="D293" s="13" t="s">
        <v>365</v>
      </c>
      <c r="E293" s="13"/>
      <c r="F293" s="174">
        <f>F294</f>
        <v>2000</v>
      </c>
      <c r="G293" s="174">
        <f t="shared" ref="G293:H293" si="92">G294</f>
        <v>2000</v>
      </c>
      <c r="H293" s="174">
        <f t="shared" si="92"/>
        <v>2000</v>
      </c>
    </row>
    <row r="294" spans="1:8" ht="46.9" customHeight="1" x14ac:dyDescent="0.2">
      <c r="A294" s="169" t="s">
        <v>123</v>
      </c>
      <c r="B294" s="15" t="s">
        <v>20</v>
      </c>
      <c r="C294" s="13" t="s">
        <v>5</v>
      </c>
      <c r="D294" s="13" t="s">
        <v>365</v>
      </c>
      <c r="E294" s="13" t="s">
        <v>48</v>
      </c>
      <c r="F294" s="174">
        <v>2000</v>
      </c>
      <c r="G294" s="174">
        <v>2000</v>
      </c>
      <c r="H294" s="174">
        <v>2000</v>
      </c>
    </row>
    <row r="295" spans="1:8" ht="57" customHeight="1" x14ac:dyDescent="0.2">
      <c r="A295" s="213" t="s">
        <v>634</v>
      </c>
      <c r="B295" s="15" t="s">
        <v>20</v>
      </c>
      <c r="C295" s="13" t="s">
        <v>5</v>
      </c>
      <c r="D295" s="13" t="s">
        <v>633</v>
      </c>
      <c r="E295" s="13"/>
      <c r="F295" s="174">
        <f>F296</f>
        <v>78</v>
      </c>
      <c r="G295" s="174">
        <v>0</v>
      </c>
      <c r="H295" s="174">
        <v>0</v>
      </c>
    </row>
    <row r="296" spans="1:8" ht="46.9" customHeight="1" x14ac:dyDescent="0.2">
      <c r="A296" s="169" t="s">
        <v>123</v>
      </c>
      <c r="B296" s="15" t="s">
        <v>20</v>
      </c>
      <c r="C296" s="13" t="s">
        <v>5</v>
      </c>
      <c r="D296" s="13" t="s">
        <v>633</v>
      </c>
      <c r="E296" s="13" t="s">
        <v>48</v>
      </c>
      <c r="F296" s="174">
        <v>78</v>
      </c>
      <c r="G296" s="174">
        <v>0</v>
      </c>
      <c r="H296" s="174">
        <v>0</v>
      </c>
    </row>
    <row r="297" spans="1:8" ht="72" customHeight="1" x14ac:dyDescent="0.2">
      <c r="A297" s="213" t="s">
        <v>694</v>
      </c>
      <c r="B297" s="15" t="s">
        <v>20</v>
      </c>
      <c r="C297" s="13" t="s">
        <v>5</v>
      </c>
      <c r="D297" s="13" t="s">
        <v>635</v>
      </c>
      <c r="E297" s="13"/>
      <c r="F297" s="174">
        <f>F298</f>
        <v>783.5</v>
      </c>
      <c r="G297" s="174">
        <v>0</v>
      </c>
      <c r="H297" s="174">
        <v>0</v>
      </c>
    </row>
    <row r="298" spans="1:8" ht="46.9" customHeight="1" x14ac:dyDescent="0.2">
      <c r="A298" s="169" t="s">
        <v>123</v>
      </c>
      <c r="B298" s="15" t="s">
        <v>20</v>
      </c>
      <c r="C298" s="13" t="s">
        <v>5</v>
      </c>
      <c r="D298" s="13" t="s">
        <v>635</v>
      </c>
      <c r="E298" s="13" t="s">
        <v>48</v>
      </c>
      <c r="F298" s="174">
        <v>783.5</v>
      </c>
      <c r="G298" s="174">
        <v>0</v>
      </c>
      <c r="H298" s="174">
        <v>0</v>
      </c>
    </row>
    <row r="299" spans="1:8" ht="119.25" customHeight="1" x14ac:dyDescent="0.2">
      <c r="A299" s="213" t="s">
        <v>693</v>
      </c>
      <c r="B299" s="15" t="s">
        <v>20</v>
      </c>
      <c r="C299" s="13" t="s">
        <v>5</v>
      </c>
      <c r="D299" s="13" t="s">
        <v>521</v>
      </c>
      <c r="E299" s="13"/>
      <c r="F299" s="174">
        <f>F300</f>
        <v>57004.4</v>
      </c>
      <c r="G299" s="174">
        <f t="shared" ref="G299:H299" si="93">G300</f>
        <v>0</v>
      </c>
      <c r="H299" s="174">
        <f t="shared" si="93"/>
        <v>0</v>
      </c>
    </row>
    <row r="300" spans="1:8" ht="25.9" customHeight="1" x14ac:dyDescent="0.2">
      <c r="A300" s="169" t="s">
        <v>66</v>
      </c>
      <c r="B300" s="15" t="s">
        <v>20</v>
      </c>
      <c r="C300" s="13" t="s">
        <v>5</v>
      </c>
      <c r="D300" s="13" t="s">
        <v>521</v>
      </c>
      <c r="E300" s="13" t="s">
        <v>96</v>
      </c>
      <c r="F300" s="174">
        <v>57004.4</v>
      </c>
      <c r="G300" s="174">
        <v>0</v>
      </c>
      <c r="H300" s="174">
        <v>0</v>
      </c>
    </row>
    <row r="301" spans="1:8" ht="47.45" customHeight="1" x14ac:dyDescent="0.2">
      <c r="A301" s="213" t="s">
        <v>637</v>
      </c>
      <c r="B301" s="15" t="s">
        <v>20</v>
      </c>
      <c r="C301" s="13" t="s">
        <v>5</v>
      </c>
      <c r="D301" s="13" t="s">
        <v>636</v>
      </c>
      <c r="E301" s="13"/>
      <c r="F301" s="174">
        <f>F302</f>
        <v>2500</v>
      </c>
      <c r="G301" s="174">
        <v>0</v>
      </c>
      <c r="H301" s="174">
        <v>0</v>
      </c>
    </row>
    <row r="302" spans="1:8" ht="25.9" customHeight="1" x14ac:dyDescent="0.2">
      <c r="A302" s="213" t="s">
        <v>638</v>
      </c>
      <c r="B302" s="15" t="s">
        <v>20</v>
      </c>
      <c r="C302" s="13" t="s">
        <v>5</v>
      </c>
      <c r="D302" s="13" t="s">
        <v>639</v>
      </c>
      <c r="E302" s="13"/>
      <c r="F302" s="174">
        <f>F303</f>
        <v>2500</v>
      </c>
      <c r="G302" s="174">
        <v>0</v>
      </c>
      <c r="H302" s="174">
        <v>0</v>
      </c>
    </row>
    <row r="303" spans="1:8" ht="43.15" customHeight="1" x14ac:dyDescent="0.2">
      <c r="A303" s="169" t="s">
        <v>123</v>
      </c>
      <c r="B303" s="15" t="s">
        <v>20</v>
      </c>
      <c r="C303" s="13" t="s">
        <v>5</v>
      </c>
      <c r="D303" s="13" t="s">
        <v>639</v>
      </c>
      <c r="E303" s="13" t="s">
        <v>48</v>
      </c>
      <c r="F303" s="174">
        <v>2500</v>
      </c>
      <c r="G303" s="174">
        <v>0</v>
      </c>
      <c r="H303" s="174">
        <v>0</v>
      </c>
    </row>
    <row r="304" spans="1:8" ht="25.9" customHeight="1" x14ac:dyDescent="0.2">
      <c r="A304" s="213" t="s">
        <v>262</v>
      </c>
      <c r="B304" s="15" t="s">
        <v>20</v>
      </c>
      <c r="C304" s="13" t="s">
        <v>5</v>
      </c>
      <c r="D304" s="13" t="s">
        <v>368</v>
      </c>
      <c r="E304" s="13"/>
      <c r="F304" s="174">
        <f>F305</f>
        <v>32181.3</v>
      </c>
      <c r="G304" s="174">
        <f t="shared" ref="G304:H304" si="94">G305</f>
        <v>10642.1</v>
      </c>
      <c r="H304" s="174">
        <f t="shared" si="94"/>
        <v>10310</v>
      </c>
    </row>
    <row r="305" spans="1:8" ht="46.15" customHeight="1" x14ac:dyDescent="0.2">
      <c r="A305" s="213" t="s">
        <v>514</v>
      </c>
      <c r="B305" s="15" t="s">
        <v>20</v>
      </c>
      <c r="C305" s="13" t="s">
        <v>5</v>
      </c>
      <c r="D305" s="13" t="s">
        <v>369</v>
      </c>
      <c r="E305" s="13"/>
      <c r="F305" s="174">
        <f>F306+F308+F310+F312+F314+F316+F318</f>
        <v>32181.3</v>
      </c>
      <c r="G305" s="174">
        <f t="shared" ref="G305:H305" si="95">G306+G308+G310+G312+G314</f>
        <v>10642.1</v>
      </c>
      <c r="H305" s="174">
        <f t="shared" si="95"/>
        <v>10310</v>
      </c>
    </row>
    <row r="306" spans="1:8" ht="64.900000000000006" customHeight="1" x14ac:dyDescent="0.2">
      <c r="A306" s="169" t="s">
        <v>691</v>
      </c>
      <c r="B306" s="15" t="s">
        <v>20</v>
      </c>
      <c r="C306" s="13" t="s">
        <v>5</v>
      </c>
      <c r="D306" s="211" t="s">
        <v>370</v>
      </c>
      <c r="E306" s="13"/>
      <c r="F306" s="174">
        <f>F307</f>
        <v>1000</v>
      </c>
      <c r="G306" s="174">
        <f t="shared" ref="G306:H306" si="96">G307</f>
        <v>1000</v>
      </c>
      <c r="H306" s="174">
        <f t="shared" si="96"/>
        <v>500</v>
      </c>
    </row>
    <row r="307" spans="1:8" ht="56.25" customHeight="1" x14ac:dyDescent="0.2">
      <c r="A307" s="169" t="s">
        <v>99</v>
      </c>
      <c r="B307" s="15" t="s">
        <v>20</v>
      </c>
      <c r="C307" s="13" t="s">
        <v>5</v>
      </c>
      <c r="D307" s="211" t="s">
        <v>370</v>
      </c>
      <c r="E307" s="13" t="s">
        <v>100</v>
      </c>
      <c r="F307" s="174">
        <v>1000</v>
      </c>
      <c r="G307" s="174">
        <v>1000</v>
      </c>
      <c r="H307" s="174">
        <v>500</v>
      </c>
    </row>
    <row r="308" spans="1:8" ht="42.75" customHeight="1" x14ac:dyDescent="0.2">
      <c r="A308" s="169" t="s">
        <v>206</v>
      </c>
      <c r="B308" s="15" t="s">
        <v>20</v>
      </c>
      <c r="C308" s="13" t="s">
        <v>5</v>
      </c>
      <c r="D308" s="13" t="s">
        <v>372</v>
      </c>
      <c r="E308" s="13"/>
      <c r="F308" s="174">
        <f>F309</f>
        <v>2100</v>
      </c>
      <c r="G308" s="174">
        <f t="shared" ref="G308:H308" si="97">G309</f>
        <v>500</v>
      </c>
      <c r="H308" s="174">
        <f t="shared" si="97"/>
        <v>650</v>
      </c>
    </row>
    <row r="309" spans="1:8" ht="49.15" customHeight="1" x14ac:dyDescent="0.2">
      <c r="A309" s="169" t="s">
        <v>123</v>
      </c>
      <c r="B309" s="15" t="s">
        <v>20</v>
      </c>
      <c r="C309" s="13" t="s">
        <v>5</v>
      </c>
      <c r="D309" s="13" t="s">
        <v>372</v>
      </c>
      <c r="E309" s="13" t="s">
        <v>48</v>
      </c>
      <c r="F309" s="174">
        <v>2100</v>
      </c>
      <c r="G309" s="174">
        <v>500</v>
      </c>
      <c r="H309" s="174">
        <v>650</v>
      </c>
    </row>
    <row r="310" spans="1:8" ht="34.15" customHeight="1" x14ac:dyDescent="0.2">
      <c r="A310" s="169" t="s">
        <v>575</v>
      </c>
      <c r="B310" s="208" t="s">
        <v>20</v>
      </c>
      <c r="C310" s="211" t="s">
        <v>5</v>
      </c>
      <c r="D310" s="211" t="s">
        <v>373</v>
      </c>
      <c r="E310" s="211"/>
      <c r="F310" s="174">
        <f>F311</f>
        <v>2000</v>
      </c>
      <c r="G310" s="174">
        <f t="shared" ref="G310:H310" si="98">G311</f>
        <v>2000</v>
      </c>
      <c r="H310" s="174">
        <f t="shared" si="98"/>
        <v>2000</v>
      </c>
    </row>
    <row r="311" spans="1:8" ht="41.45" customHeight="1" x14ac:dyDescent="0.2">
      <c r="A311" s="169" t="s">
        <v>123</v>
      </c>
      <c r="B311" s="208" t="s">
        <v>20</v>
      </c>
      <c r="C311" s="211" t="s">
        <v>5</v>
      </c>
      <c r="D311" s="211" t="s">
        <v>373</v>
      </c>
      <c r="E311" s="211" t="s">
        <v>48</v>
      </c>
      <c r="F311" s="174">
        <v>2000</v>
      </c>
      <c r="G311" s="174">
        <v>2000</v>
      </c>
      <c r="H311" s="174">
        <v>2000</v>
      </c>
    </row>
    <row r="312" spans="1:8" ht="24.6" customHeight="1" x14ac:dyDescent="0.2">
      <c r="A312" s="213" t="s">
        <v>374</v>
      </c>
      <c r="B312" s="208" t="s">
        <v>20</v>
      </c>
      <c r="C312" s="211" t="s">
        <v>5</v>
      </c>
      <c r="D312" s="211" t="s">
        <v>375</v>
      </c>
      <c r="E312" s="211"/>
      <c r="F312" s="174">
        <f>F313</f>
        <v>384</v>
      </c>
      <c r="G312" s="174">
        <f t="shared" ref="G312:H312" si="99">G313</f>
        <v>142.1</v>
      </c>
      <c r="H312" s="174">
        <f t="shared" si="99"/>
        <v>160</v>
      </c>
    </row>
    <row r="313" spans="1:8" ht="45" customHeight="1" x14ac:dyDescent="0.2">
      <c r="A313" s="169" t="s">
        <v>123</v>
      </c>
      <c r="B313" s="208" t="s">
        <v>20</v>
      </c>
      <c r="C313" s="211" t="s">
        <v>5</v>
      </c>
      <c r="D313" s="211" t="s">
        <v>375</v>
      </c>
      <c r="E313" s="211" t="s">
        <v>48</v>
      </c>
      <c r="F313" s="174">
        <v>384</v>
      </c>
      <c r="G313" s="174">
        <v>142.1</v>
      </c>
      <c r="H313" s="174">
        <v>160</v>
      </c>
    </row>
    <row r="314" spans="1:8" ht="33" customHeight="1" x14ac:dyDescent="0.2">
      <c r="A314" s="213" t="s">
        <v>419</v>
      </c>
      <c r="B314" s="208" t="s">
        <v>20</v>
      </c>
      <c r="C314" s="211" t="s">
        <v>5</v>
      </c>
      <c r="D314" s="211" t="s">
        <v>420</v>
      </c>
      <c r="E314" s="211"/>
      <c r="F314" s="174">
        <f>F315</f>
        <v>7000</v>
      </c>
      <c r="G314" s="174">
        <f t="shared" ref="G314:H314" si="100">G315</f>
        <v>7000</v>
      </c>
      <c r="H314" s="174">
        <f t="shared" si="100"/>
        <v>7000</v>
      </c>
    </row>
    <row r="315" spans="1:8" ht="56.45" customHeight="1" x14ac:dyDescent="0.2">
      <c r="A315" s="169" t="s">
        <v>99</v>
      </c>
      <c r="B315" s="208" t="s">
        <v>20</v>
      </c>
      <c r="C315" s="211" t="s">
        <v>5</v>
      </c>
      <c r="D315" s="211" t="s">
        <v>420</v>
      </c>
      <c r="E315" s="13" t="s">
        <v>100</v>
      </c>
      <c r="F315" s="174">
        <v>7000</v>
      </c>
      <c r="G315" s="174">
        <v>7000</v>
      </c>
      <c r="H315" s="174">
        <v>7000</v>
      </c>
    </row>
    <row r="316" spans="1:8" ht="24" customHeight="1" x14ac:dyDescent="0.2">
      <c r="A316" s="169" t="s">
        <v>641</v>
      </c>
      <c r="B316" s="208" t="s">
        <v>20</v>
      </c>
      <c r="C316" s="211" t="s">
        <v>5</v>
      </c>
      <c r="D316" s="211" t="s">
        <v>640</v>
      </c>
      <c r="E316" s="13"/>
      <c r="F316" s="174">
        <f>F317</f>
        <v>11000</v>
      </c>
      <c r="G316" s="174">
        <v>0</v>
      </c>
      <c r="H316" s="174">
        <v>0</v>
      </c>
    </row>
    <row r="317" spans="1:8" ht="47.45" customHeight="1" x14ac:dyDescent="0.2">
      <c r="A317" s="169" t="s">
        <v>123</v>
      </c>
      <c r="B317" s="208" t="s">
        <v>20</v>
      </c>
      <c r="C317" s="211" t="s">
        <v>5</v>
      </c>
      <c r="D317" s="211" t="s">
        <v>640</v>
      </c>
      <c r="E317" s="13" t="s">
        <v>48</v>
      </c>
      <c r="F317" s="174">
        <v>11000</v>
      </c>
      <c r="G317" s="174">
        <v>0</v>
      </c>
      <c r="H317" s="174">
        <v>0</v>
      </c>
    </row>
    <row r="318" spans="1:8" ht="47.45" customHeight="1" x14ac:dyDescent="0.2">
      <c r="A318" s="169" t="s">
        <v>643</v>
      </c>
      <c r="B318" s="208" t="s">
        <v>20</v>
      </c>
      <c r="C318" s="211" t="s">
        <v>5</v>
      </c>
      <c r="D318" s="211" t="s">
        <v>642</v>
      </c>
      <c r="E318" s="13"/>
      <c r="F318" s="174">
        <f>F319</f>
        <v>8697.2999999999993</v>
      </c>
      <c r="G318" s="174">
        <v>0</v>
      </c>
      <c r="H318" s="174">
        <v>0</v>
      </c>
    </row>
    <row r="319" spans="1:8" ht="60" customHeight="1" x14ac:dyDescent="0.2">
      <c r="A319" s="169" t="s">
        <v>99</v>
      </c>
      <c r="B319" s="208" t="s">
        <v>20</v>
      </c>
      <c r="C319" s="211" t="s">
        <v>5</v>
      </c>
      <c r="D319" s="211" t="s">
        <v>642</v>
      </c>
      <c r="E319" s="13" t="s">
        <v>100</v>
      </c>
      <c r="F319" s="174">
        <v>8697.2999999999993</v>
      </c>
      <c r="G319" s="174">
        <v>0</v>
      </c>
      <c r="H319" s="174">
        <v>0</v>
      </c>
    </row>
    <row r="320" spans="1:8" ht="22.15" customHeight="1" x14ac:dyDescent="0.2">
      <c r="A320" s="47" t="s">
        <v>117</v>
      </c>
      <c r="B320" s="11" t="s">
        <v>20</v>
      </c>
      <c r="C320" s="12" t="s">
        <v>7</v>
      </c>
      <c r="D320" s="13"/>
      <c r="E320" s="13"/>
      <c r="F320" s="19">
        <f>F321+F342+F367+F362</f>
        <v>64712.4</v>
      </c>
      <c r="G320" s="19">
        <f t="shared" ref="G320:H320" si="101">G321+G342+G367+G362</f>
        <v>21651.7</v>
      </c>
      <c r="H320" s="19">
        <f t="shared" si="101"/>
        <v>20116.599999999999</v>
      </c>
    </row>
    <row r="321" spans="1:8" ht="45" customHeight="1" x14ac:dyDescent="0.2">
      <c r="A321" s="48" t="s">
        <v>227</v>
      </c>
      <c r="B321" s="219" t="s">
        <v>20</v>
      </c>
      <c r="C321" s="204" t="s">
        <v>7</v>
      </c>
      <c r="D321" s="13" t="s">
        <v>118</v>
      </c>
      <c r="E321" s="13"/>
      <c r="F321" s="174">
        <f>F322+F328+F336</f>
        <v>22091.300000000003</v>
      </c>
      <c r="G321" s="174">
        <f t="shared" ref="G321:H321" si="102">G322+G328+G336</f>
        <v>1587.8</v>
      </c>
      <c r="H321" s="174">
        <f t="shared" si="102"/>
        <v>1524.6</v>
      </c>
    </row>
    <row r="322" spans="1:8" ht="19.899999999999999" customHeight="1" x14ac:dyDescent="0.2">
      <c r="A322" s="169" t="s">
        <v>538</v>
      </c>
      <c r="B322" s="219" t="s">
        <v>20</v>
      </c>
      <c r="C322" s="204" t="s">
        <v>7</v>
      </c>
      <c r="D322" s="13" t="s">
        <v>559</v>
      </c>
      <c r="E322" s="13"/>
      <c r="F322" s="174">
        <f>F323</f>
        <v>3616.2</v>
      </c>
      <c r="G322" s="174">
        <f t="shared" ref="G322:H324" si="103">G323</f>
        <v>1587.8</v>
      </c>
      <c r="H322" s="174">
        <f t="shared" si="103"/>
        <v>1524.6</v>
      </c>
    </row>
    <row r="323" spans="1:8" ht="31.9" customHeight="1" x14ac:dyDescent="0.2">
      <c r="A323" s="169" t="s">
        <v>560</v>
      </c>
      <c r="B323" s="219" t="s">
        <v>20</v>
      </c>
      <c r="C323" s="204" t="s">
        <v>7</v>
      </c>
      <c r="D323" s="13" t="s">
        <v>561</v>
      </c>
      <c r="E323" s="13"/>
      <c r="F323" s="174">
        <f>F324+F326</f>
        <v>3616.2</v>
      </c>
      <c r="G323" s="174">
        <f t="shared" si="103"/>
        <v>1587.8</v>
      </c>
      <c r="H323" s="174">
        <f t="shared" si="103"/>
        <v>1524.6</v>
      </c>
    </row>
    <row r="324" spans="1:8" ht="27.6" customHeight="1" x14ac:dyDescent="0.2">
      <c r="A324" s="169" t="s">
        <v>602</v>
      </c>
      <c r="B324" s="219" t="s">
        <v>20</v>
      </c>
      <c r="C324" s="204" t="s">
        <v>7</v>
      </c>
      <c r="D324" s="13" t="s">
        <v>601</v>
      </c>
      <c r="E324" s="13"/>
      <c r="F324" s="174">
        <f>F325</f>
        <v>1652.4</v>
      </c>
      <c r="G324" s="174">
        <f t="shared" si="103"/>
        <v>1587.8</v>
      </c>
      <c r="H324" s="174">
        <f t="shared" si="103"/>
        <v>1524.6</v>
      </c>
    </row>
    <row r="325" spans="1:8" ht="43.9" customHeight="1" x14ac:dyDescent="0.2">
      <c r="A325" s="169" t="s">
        <v>123</v>
      </c>
      <c r="B325" s="219" t="s">
        <v>20</v>
      </c>
      <c r="C325" s="204" t="s">
        <v>7</v>
      </c>
      <c r="D325" s="13" t="s">
        <v>601</v>
      </c>
      <c r="E325" s="13" t="s">
        <v>48</v>
      </c>
      <c r="F325" s="174">
        <v>1652.4</v>
      </c>
      <c r="G325" s="174">
        <v>1587.8</v>
      </c>
      <c r="H325" s="174">
        <v>1524.6</v>
      </c>
    </row>
    <row r="326" spans="1:8" ht="27.6" customHeight="1" x14ac:dyDescent="0.2">
      <c r="A326" s="169" t="s">
        <v>618</v>
      </c>
      <c r="B326" s="219" t="s">
        <v>20</v>
      </c>
      <c r="C326" s="204" t="s">
        <v>7</v>
      </c>
      <c r="D326" s="15" t="s">
        <v>619</v>
      </c>
      <c r="E326" s="13"/>
      <c r="F326" s="174">
        <f>F327</f>
        <v>1963.8</v>
      </c>
      <c r="G326" s="174">
        <v>0</v>
      </c>
      <c r="H326" s="174">
        <v>0</v>
      </c>
    </row>
    <row r="327" spans="1:8" ht="43.9" customHeight="1" x14ac:dyDescent="0.2">
      <c r="A327" s="169" t="s">
        <v>123</v>
      </c>
      <c r="B327" s="219" t="s">
        <v>20</v>
      </c>
      <c r="C327" s="204" t="s">
        <v>7</v>
      </c>
      <c r="D327" s="15" t="s">
        <v>619</v>
      </c>
      <c r="E327" s="13" t="s">
        <v>48</v>
      </c>
      <c r="F327" s="174">
        <v>1963.8</v>
      </c>
      <c r="G327" s="174">
        <v>0</v>
      </c>
      <c r="H327" s="174">
        <v>0</v>
      </c>
    </row>
    <row r="328" spans="1:8" ht="22.15" customHeight="1" x14ac:dyDescent="0.2">
      <c r="A328" s="169" t="s">
        <v>256</v>
      </c>
      <c r="B328" s="219" t="s">
        <v>20</v>
      </c>
      <c r="C328" s="204" t="s">
        <v>7</v>
      </c>
      <c r="D328" s="13" t="s">
        <v>563</v>
      </c>
      <c r="E328" s="13"/>
      <c r="F328" s="174">
        <f>F329</f>
        <v>12077</v>
      </c>
      <c r="G328" s="174">
        <f t="shared" ref="G328:H332" si="104">G329</f>
        <v>0</v>
      </c>
      <c r="H328" s="174">
        <f t="shared" si="104"/>
        <v>0</v>
      </c>
    </row>
    <row r="329" spans="1:8" ht="34.15" customHeight="1" x14ac:dyDescent="0.2">
      <c r="A329" s="169" t="s">
        <v>562</v>
      </c>
      <c r="B329" s="219" t="s">
        <v>20</v>
      </c>
      <c r="C329" s="204" t="s">
        <v>7</v>
      </c>
      <c r="D329" s="13" t="s">
        <v>564</v>
      </c>
      <c r="E329" s="13"/>
      <c r="F329" s="174">
        <f>F332+F330+F334</f>
        <v>12077</v>
      </c>
      <c r="G329" s="174">
        <f>G332</f>
        <v>0</v>
      </c>
      <c r="H329" s="174">
        <f>H332</f>
        <v>0</v>
      </c>
    </row>
    <row r="330" spans="1:8" ht="34.15" customHeight="1" x14ac:dyDescent="0.2">
      <c r="A330" s="169" t="s">
        <v>604</v>
      </c>
      <c r="B330" s="219" t="s">
        <v>20</v>
      </c>
      <c r="C330" s="204" t="s">
        <v>7</v>
      </c>
      <c r="D330" s="15" t="s">
        <v>603</v>
      </c>
      <c r="E330" s="13"/>
      <c r="F330" s="174">
        <f>F331</f>
        <v>3770.4</v>
      </c>
      <c r="G330" s="174">
        <f t="shared" ref="G330:H330" si="105">G331</f>
        <v>0</v>
      </c>
      <c r="H330" s="174">
        <f t="shared" si="105"/>
        <v>0</v>
      </c>
    </row>
    <row r="331" spans="1:8" ht="46.15" customHeight="1" x14ac:dyDescent="0.2">
      <c r="A331" s="169" t="s">
        <v>123</v>
      </c>
      <c r="B331" s="219" t="s">
        <v>20</v>
      </c>
      <c r="C331" s="204" t="s">
        <v>7</v>
      </c>
      <c r="D331" s="15" t="s">
        <v>603</v>
      </c>
      <c r="E331" s="13" t="s">
        <v>48</v>
      </c>
      <c r="F331" s="174">
        <v>3770.4</v>
      </c>
      <c r="G331" s="174">
        <v>0</v>
      </c>
      <c r="H331" s="174">
        <v>0</v>
      </c>
    </row>
    <row r="332" spans="1:8" ht="33.6" customHeight="1" x14ac:dyDescent="0.2">
      <c r="A332" s="169" t="s">
        <v>232</v>
      </c>
      <c r="B332" s="219" t="s">
        <v>20</v>
      </c>
      <c r="C332" s="204" t="s">
        <v>7</v>
      </c>
      <c r="D332" s="13" t="s">
        <v>565</v>
      </c>
      <c r="E332" s="13"/>
      <c r="F332" s="174">
        <f>F333</f>
        <v>3746.7</v>
      </c>
      <c r="G332" s="174">
        <f t="shared" si="104"/>
        <v>0</v>
      </c>
      <c r="H332" s="174">
        <f t="shared" si="104"/>
        <v>0</v>
      </c>
    </row>
    <row r="333" spans="1:8" ht="48" customHeight="1" x14ac:dyDescent="0.2">
      <c r="A333" s="169" t="s">
        <v>123</v>
      </c>
      <c r="B333" s="219" t="s">
        <v>20</v>
      </c>
      <c r="C333" s="204" t="s">
        <v>7</v>
      </c>
      <c r="D333" s="13" t="s">
        <v>565</v>
      </c>
      <c r="E333" s="13" t="s">
        <v>48</v>
      </c>
      <c r="F333" s="174">
        <v>3746.7</v>
      </c>
      <c r="G333" s="174">
        <v>0</v>
      </c>
      <c r="H333" s="174">
        <v>0</v>
      </c>
    </row>
    <row r="334" spans="1:8" ht="48" customHeight="1" x14ac:dyDescent="0.2">
      <c r="A334" s="169" t="s">
        <v>644</v>
      </c>
      <c r="B334" s="218" t="s">
        <v>20</v>
      </c>
      <c r="C334" s="180" t="s">
        <v>7</v>
      </c>
      <c r="D334" s="13" t="s">
        <v>645</v>
      </c>
      <c r="E334" s="13"/>
      <c r="F334" s="174">
        <f>F335</f>
        <v>4559.8999999999996</v>
      </c>
      <c r="G334" s="174">
        <v>0</v>
      </c>
      <c r="H334" s="174">
        <v>0</v>
      </c>
    </row>
    <row r="335" spans="1:8" ht="48" customHeight="1" x14ac:dyDescent="0.2">
      <c r="A335" s="169" t="s">
        <v>123</v>
      </c>
      <c r="B335" s="218" t="s">
        <v>20</v>
      </c>
      <c r="C335" s="180" t="s">
        <v>7</v>
      </c>
      <c r="D335" s="13" t="s">
        <v>645</v>
      </c>
      <c r="E335" s="13" t="s">
        <v>48</v>
      </c>
      <c r="F335" s="174">
        <v>4559.8999999999996</v>
      </c>
      <c r="G335" s="174">
        <v>0</v>
      </c>
      <c r="H335" s="174">
        <v>0</v>
      </c>
    </row>
    <row r="336" spans="1:8" ht="21.6" customHeight="1" x14ac:dyDescent="0.2">
      <c r="A336" s="169" t="s">
        <v>262</v>
      </c>
      <c r="B336" s="219" t="s">
        <v>20</v>
      </c>
      <c r="C336" s="204" t="s">
        <v>7</v>
      </c>
      <c r="D336" s="13" t="s">
        <v>566</v>
      </c>
      <c r="E336" s="13"/>
      <c r="F336" s="174">
        <f>F337</f>
        <v>6398.1</v>
      </c>
      <c r="G336" s="174">
        <f t="shared" ref="G336:H338" si="106">G337</f>
        <v>0</v>
      </c>
      <c r="H336" s="174">
        <f t="shared" si="106"/>
        <v>0</v>
      </c>
    </row>
    <row r="337" spans="1:8" ht="26.45" customHeight="1" x14ac:dyDescent="0.2">
      <c r="A337" s="169" t="s">
        <v>570</v>
      </c>
      <c r="B337" s="219" t="s">
        <v>20</v>
      </c>
      <c r="C337" s="204" t="s">
        <v>7</v>
      </c>
      <c r="D337" s="13" t="s">
        <v>567</v>
      </c>
      <c r="E337" s="13"/>
      <c r="F337" s="174">
        <f>F338+F340</f>
        <v>6398.1</v>
      </c>
      <c r="G337" s="174">
        <f t="shared" si="106"/>
        <v>0</v>
      </c>
      <c r="H337" s="174">
        <f t="shared" si="106"/>
        <v>0</v>
      </c>
    </row>
    <row r="338" spans="1:8" ht="27" customHeight="1" x14ac:dyDescent="0.2">
      <c r="A338" s="169" t="s">
        <v>568</v>
      </c>
      <c r="B338" s="219" t="s">
        <v>20</v>
      </c>
      <c r="C338" s="204" t="s">
        <v>7</v>
      </c>
      <c r="D338" s="13" t="s">
        <v>569</v>
      </c>
      <c r="E338" s="13"/>
      <c r="F338" s="174">
        <f>F339</f>
        <v>95</v>
      </c>
      <c r="G338" s="174">
        <f t="shared" si="106"/>
        <v>0</v>
      </c>
      <c r="H338" s="174">
        <f t="shared" si="106"/>
        <v>0</v>
      </c>
    </row>
    <row r="339" spans="1:8" ht="42.6" customHeight="1" x14ac:dyDescent="0.2">
      <c r="A339" s="169" t="s">
        <v>123</v>
      </c>
      <c r="B339" s="219" t="s">
        <v>20</v>
      </c>
      <c r="C339" s="204" t="s">
        <v>7</v>
      </c>
      <c r="D339" s="13" t="s">
        <v>569</v>
      </c>
      <c r="E339" s="13" t="s">
        <v>48</v>
      </c>
      <c r="F339" s="174">
        <v>95</v>
      </c>
      <c r="G339" s="174">
        <v>0</v>
      </c>
      <c r="H339" s="174">
        <v>0</v>
      </c>
    </row>
    <row r="340" spans="1:8" ht="42.6" customHeight="1" x14ac:dyDescent="0.2">
      <c r="A340" s="169" t="s">
        <v>684</v>
      </c>
      <c r="B340" s="219" t="s">
        <v>20</v>
      </c>
      <c r="C340" s="204" t="s">
        <v>7</v>
      </c>
      <c r="D340" s="15" t="s">
        <v>646</v>
      </c>
      <c r="E340" s="13"/>
      <c r="F340" s="174">
        <f>F341</f>
        <v>6303.1</v>
      </c>
      <c r="G340" s="174">
        <v>0</v>
      </c>
      <c r="H340" s="174">
        <v>0</v>
      </c>
    </row>
    <row r="341" spans="1:8" ht="42.6" customHeight="1" x14ac:dyDescent="0.2">
      <c r="A341" s="169" t="s">
        <v>123</v>
      </c>
      <c r="B341" s="219" t="s">
        <v>20</v>
      </c>
      <c r="C341" s="204" t="s">
        <v>7</v>
      </c>
      <c r="D341" s="15" t="s">
        <v>646</v>
      </c>
      <c r="E341" s="13" t="s">
        <v>48</v>
      </c>
      <c r="F341" s="174">
        <v>6303.1</v>
      </c>
      <c r="G341" s="174">
        <v>0</v>
      </c>
      <c r="H341" s="174">
        <v>0</v>
      </c>
    </row>
    <row r="342" spans="1:8" ht="45.6" customHeight="1" x14ac:dyDescent="0.2">
      <c r="A342" s="169" t="s">
        <v>512</v>
      </c>
      <c r="B342" s="15" t="s">
        <v>20</v>
      </c>
      <c r="C342" s="13" t="s">
        <v>7</v>
      </c>
      <c r="D342" s="13" t="s">
        <v>136</v>
      </c>
      <c r="E342" s="13"/>
      <c r="F342" s="210">
        <f>F343+F354</f>
        <v>29075.599999999999</v>
      </c>
      <c r="G342" s="210">
        <f t="shared" ref="G342:H342" si="107">G343+G354</f>
        <v>4815.5</v>
      </c>
      <c r="H342" s="210">
        <f t="shared" si="107"/>
        <v>4300</v>
      </c>
    </row>
    <row r="343" spans="1:8" ht="19.149999999999999" customHeight="1" x14ac:dyDescent="0.2">
      <c r="A343" s="169" t="s">
        <v>256</v>
      </c>
      <c r="B343" s="15" t="s">
        <v>20</v>
      </c>
      <c r="C343" s="13" t="s">
        <v>7</v>
      </c>
      <c r="D343" s="13" t="s">
        <v>344</v>
      </c>
      <c r="E343" s="13"/>
      <c r="F343" s="210">
        <f>F344+F351</f>
        <v>11958.099999999999</v>
      </c>
      <c r="G343" s="210">
        <f t="shared" ref="G343:H343" si="108">G344</f>
        <v>515.5</v>
      </c>
      <c r="H343" s="210">
        <f t="shared" si="108"/>
        <v>0</v>
      </c>
    </row>
    <row r="344" spans="1:8" ht="30" customHeight="1" x14ac:dyDescent="0.2">
      <c r="A344" s="169" t="s">
        <v>347</v>
      </c>
      <c r="B344" s="15" t="s">
        <v>20</v>
      </c>
      <c r="C344" s="13" t="s">
        <v>7</v>
      </c>
      <c r="D344" s="13" t="s">
        <v>346</v>
      </c>
      <c r="E344" s="13"/>
      <c r="F344" s="210">
        <f>F345+F349+F347</f>
        <v>3765.7</v>
      </c>
      <c r="G344" s="210">
        <f t="shared" ref="G344:H344" si="109">G345+G349</f>
        <v>515.5</v>
      </c>
      <c r="H344" s="210">
        <f t="shared" si="109"/>
        <v>0</v>
      </c>
    </row>
    <row r="345" spans="1:8" ht="21" customHeight="1" x14ac:dyDescent="0.2">
      <c r="A345" s="169" t="s">
        <v>236</v>
      </c>
      <c r="B345" s="15" t="s">
        <v>20</v>
      </c>
      <c r="C345" s="13" t="s">
        <v>7</v>
      </c>
      <c r="D345" s="13" t="s">
        <v>518</v>
      </c>
      <c r="E345" s="13"/>
      <c r="F345" s="210">
        <f>F346</f>
        <v>721.7</v>
      </c>
      <c r="G345" s="210">
        <f>G346</f>
        <v>515.5</v>
      </c>
      <c r="H345" s="210">
        <f>H346</f>
        <v>0</v>
      </c>
    </row>
    <row r="346" spans="1:8" ht="40.9" customHeight="1" x14ac:dyDescent="0.2">
      <c r="A346" s="169" t="s">
        <v>123</v>
      </c>
      <c r="B346" s="15" t="s">
        <v>20</v>
      </c>
      <c r="C346" s="13" t="s">
        <v>7</v>
      </c>
      <c r="D346" s="13" t="s">
        <v>518</v>
      </c>
      <c r="E346" s="13" t="s">
        <v>48</v>
      </c>
      <c r="F346" s="174">
        <v>721.7</v>
      </c>
      <c r="G346" s="174">
        <v>515.5</v>
      </c>
      <c r="H346" s="210">
        <v>0</v>
      </c>
    </row>
    <row r="347" spans="1:8" ht="26.45" customHeight="1" x14ac:dyDescent="0.2">
      <c r="A347" s="169" t="s">
        <v>674</v>
      </c>
      <c r="B347" s="15" t="s">
        <v>20</v>
      </c>
      <c r="C347" s="13" t="s">
        <v>7</v>
      </c>
      <c r="D347" s="13" t="s">
        <v>673</v>
      </c>
      <c r="E347" s="13"/>
      <c r="F347" s="210">
        <f>F348</f>
        <v>2136.6999999999998</v>
      </c>
      <c r="G347" s="210">
        <v>0</v>
      </c>
      <c r="H347" s="210">
        <v>0</v>
      </c>
    </row>
    <row r="348" spans="1:8" ht="40.9" customHeight="1" x14ac:dyDescent="0.2">
      <c r="A348" s="169" t="s">
        <v>123</v>
      </c>
      <c r="B348" s="15" t="s">
        <v>20</v>
      </c>
      <c r="C348" s="13" t="s">
        <v>7</v>
      </c>
      <c r="D348" s="13" t="s">
        <v>673</v>
      </c>
      <c r="E348" s="13" t="s">
        <v>48</v>
      </c>
      <c r="F348" s="210">
        <v>2136.6999999999998</v>
      </c>
      <c r="G348" s="210">
        <v>0</v>
      </c>
      <c r="H348" s="210">
        <v>0</v>
      </c>
    </row>
    <row r="349" spans="1:8" ht="30" customHeight="1" x14ac:dyDescent="0.2">
      <c r="A349" s="169" t="s">
        <v>216</v>
      </c>
      <c r="B349" s="15" t="s">
        <v>20</v>
      </c>
      <c r="C349" s="13" t="s">
        <v>7</v>
      </c>
      <c r="D349" s="13" t="s">
        <v>519</v>
      </c>
      <c r="E349" s="13"/>
      <c r="F349" s="210">
        <f>F350</f>
        <v>907.3</v>
      </c>
      <c r="G349" s="210">
        <v>0</v>
      </c>
      <c r="H349" s="210">
        <v>0</v>
      </c>
    </row>
    <row r="350" spans="1:8" ht="40.9" customHeight="1" x14ac:dyDescent="0.2">
      <c r="A350" s="169" t="s">
        <v>123</v>
      </c>
      <c r="B350" s="15" t="s">
        <v>20</v>
      </c>
      <c r="C350" s="13" t="s">
        <v>7</v>
      </c>
      <c r="D350" s="13" t="s">
        <v>519</v>
      </c>
      <c r="E350" s="13" t="s">
        <v>48</v>
      </c>
      <c r="F350" s="210">
        <v>907.3</v>
      </c>
      <c r="G350" s="210">
        <v>0</v>
      </c>
      <c r="H350" s="210">
        <v>0</v>
      </c>
    </row>
    <row r="351" spans="1:8" ht="40.9" customHeight="1" x14ac:dyDescent="0.2">
      <c r="A351" s="169" t="s">
        <v>647</v>
      </c>
      <c r="B351" s="15" t="s">
        <v>20</v>
      </c>
      <c r="C351" s="13" t="s">
        <v>7</v>
      </c>
      <c r="D351" s="13" t="s">
        <v>648</v>
      </c>
      <c r="E351" s="13"/>
      <c r="F351" s="210">
        <f>F352</f>
        <v>8192.4</v>
      </c>
      <c r="G351" s="210">
        <v>0</v>
      </c>
      <c r="H351" s="210">
        <v>0</v>
      </c>
    </row>
    <row r="352" spans="1:8" ht="21" customHeight="1" x14ac:dyDescent="0.2">
      <c r="A352" s="169" t="s">
        <v>638</v>
      </c>
      <c r="B352" s="15" t="s">
        <v>20</v>
      </c>
      <c r="C352" s="13" t="s">
        <v>7</v>
      </c>
      <c r="D352" s="13" t="s">
        <v>649</v>
      </c>
      <c r="E352" s="13"/>
      <c r="F352" s="210">
        <f>F353</f>
        <v>8192.4</v>
      </c>
      <c r="G352" s="210">
        <v>0</v>
      </c>
      <c r="H352" s="210">
        <v>0</v>
      </c>
    </row>
    <row r="353" spans="1:8" ht="40.9" customHeight="1" x14ac:dyDescent="0.2">
      <c r="A353" s="169" t="s">
        <v>123</v>
      </c>
      <c r="B353" s="15" t="s">
        <v>20</v>
      </c>
      <c r="C353" s="13" t="s">
        <v>7</v>
      </c>
      <c r="D353" s="13" t="s">
        <v>649</v>
      </c>
      <c r="E353" s="13" t="s">
        <v>48</v>
      </c>
      <c r="F353" s="210">
        <v>8192.4</v>
      </c>
      <c r="G353" s="210">
        <v>0</v>
      </c>
      <c r="H353" s="210">
        <v>0</v>
      </c>
    </row>
    <row r="354" spans="1:8" ht="20.45" customHeight="1" x14ac:dyDescent="0.2">
      <c r="A354" s="169" t="s">
        <v>249</v>
      </c>
      <c r="B354" s="15" t="s">
        <v>20</v>
      </c>
      <c r="C354" s="13" t="s">
        <v>7</v>
      </c>
      <c r="D354" s="13" t="s">
        <v>348</v>
      </c>
      <c r="E354" s="13"/>
      <c r="F354" s="210">
        <f>F355</f>
        <v>17117.5</v>
      </c>
      <c r="G354" s="210">
        <f t="shared" ref="G354:H356" si="110">G355</f>
        <v>4300</v>
      </c>
      <c r="H354" s="210">
        <f t="shared" si="110"/>
        <v>4300</v>
      </c>
    </row>
    <row r="355" spans="1:8" ht="32.450000000000003" customHeight="1" x14ac:dyDescent="0.2">
      <c r="A355" s="169" t="s">
        <v>349</v>
      </c>
      <c r="B355" s="15" t="s">
        <v>20</v>
      </c>
      <c r="C355" s="13" t="s">
        <v>7</v>
      </c>
      <c r="D355" s="13" t="s">
        <v>352</v>
      </c>
      <c r="E355" s="13"/>
      <c r="F355" s="210">
        <f>F356+F358+F360</f>
        <v>17117.5</v>
      </c>
      <c r="G355" s="210">
        <f t="shared" si="110"/>
        <v>4300</v>
      </c>
      <c r="H355" s="210">
        <f t="shared" si="110"/>
        <v>4300</v>
      </c>
    </row>
    <row r="356" spans="1:8" ht="33" customHeight="1" x14ac:dyDescent="0.2">
      <c r="A356" s="169" t="s">
        <v>350</v>
      </c>
      <c r="B356" s="15" t="s">
        <v>20</v>
      </c>
      <c r="C356" s="13" t="s">
        <v>7</v>
      </c>
      <c r="D356" s="13" t="s">
        <v>351</v>
      </c>
      <c r="E356" s="13"/>
      <c r="F356" s="210">
        <f>F357</f>
        <v>11117.5</v>
      </c>
      <c r="G356" s="210">
        <f t="shared" si="110"/>
        <v>4300</v>
      </c>
      <c r="H356" s="210">
        <f t="shared" si="110"/>
        <v>4300</v>
      </c>
    </row>
    <row r="357" spans="1:8" ht="40.9" customHeight="1" x14ac:dyDescent="0.2">
      <c r="A357" s="169" t="s">
        <v>123</v>
      </c>
      <c r="B357" s="15" t="s">
        <v>20</v>
      </c>
      <c r="C357" s="13" t="s">
        <v>7</v>
      </c>
      <c r="D357" s="13" t="s">
        <v>351</v>
      </c>
      <c r="E357" s="13" t="s">
        <v>48</v>
      </c>
      <c r="F357" s="210">
        <v>11117.5</v>
      </c>
      <c r="G357" s="210">
        <v>4300</v>
      </c>
      <c r="H357" s="210">
        <v>4300</v>
      </c>
    </row>
    <row r="358" spans="1:8" ht="21.6" customHeight="1" x14ac:dyDescent="0.2">
      <c r="A358" s="169" t="s">
        <v>685</v>
      </c>
      <c r="B358" s="15" t="s">
        <v>20</v>
      </c>
      <c r="C358" s="13" t="s">
        <v>7</v>
      </c>
      <c r="D358" s="13" t="s">
        <v>650</v>
      </c>
      <c r="E358" s="13"/>
      <c r="F358" s="210">
        <f>F359</f>
        <v>2721</v>
      </c>
      <c r="G358" s="210">
        <f>G359</f>
        <v>0</v>
      </c>
      <c r="H358" s="210">
        <f>H359</f>
        <v>0</v>
      </c>
    </row>
    <row r="359" spans="1:8" ht="40.9" customHeight="1" x14ac:dyDescent="0.2">
      <c r="A359" s="169" t="s">
        <v>123</v>
      </c>
      <c r="B359" s="15" t="s">
        <v>20</v>
      </c>
      <c r="C359" s="13" t="s">
        <v>7</v>
      </c>
      <c r="D359" s="13" t="s">
        <v>650</v>
      </c>
      <c r="E359" s="13" t="s">
        <v>48</v>
      </c>
      <c r="F359" s="210">
        <v>2721</v>
      </c>
      <c r="G359" s="210">
        <v>0</v>
      </c>
      <c r="H359" s="210">
        <v>0</v>
      </c>
    </row>
    <row r="360" spans="1:8" ht="36" customHeight="1" x14ac:dyDescent="0.2">
      <c r="A360" s="169" t="s">
        <v>657</v>
      </c>
      <c r="B360" s="15" t="s">
        <v>20</v>
      </c>
      <c r="C360" s="13" t="s">
        <v>7</v>
      </c>
      <c r="D360" s="13" t="s">
        <v>659</v>
      </c>
      <c r="E360" s="13"/>
      <c r="F360" s="210">
        <f>F361</f>
        <v>3279</v>
      </c>
      <c r="G360" s="210">
        <v>0</v>
      </c>
      <c r="H360" s="210">
        <v>0</v>
      </c>
    </row>
    <row r="361" spans="1:8" ht="40.9" customHeight="1" x14ac:dyDescent="0.2">
      <c r="A361" s="169" t="s">
        <v>123</v>
      </c>
      <c r="B361" s="15" t="s">
        <v>20</v>
      </c>
      <c r="C361" s="13" t="s">
        <v>7</v>
      </c>
      <c r="D361" s="13" t="s">
        <v>659</v>
      </c>
      <c r="E361" s="13" t="s">
        <v>48</v>
      </c>
      <c r="F361" s="210">
        <v>3279</v>
      </c>
      <c r="G361" s="210">
        <v>0</v>
      </c>
      <c r="H361" s="210">
        <v>0</v>
      </c>
    </row>
    <row r="362" spans="1:8" ht="54.6" customHeight="1" x14ac:dyDescent="0.2">
      <c r="A362" s="169" t="s">
        <v>442</v>
      </c>
      <c r="B362" s="15" t="s">
        <v>20</v>
      </c>
      <c r="C362" s="13" t="s">
        <v>7</v>
      </c>
      <c r="D362" s="13" t="s">
        <v>145</v>
      </c>
      <c r="E362" s="13"/>
      <c r="F362" s="210">
        <f>F363</f>
        <v>97</v>
      </c>
      <c r="G362" s="210">
        <f t="shared" ref="G362:H365" si="111">G363</f>
        <v>97</v>
      </c>
      <c r="H362" s="210">
        <f t="shared" si="111"/>
        <v>97</v>
      </c>
    </row>
    <row r="363" spans="1:8" ht="24" customHeight="1" x14ac:dyDescent="0.2">
      <c r="A363" s="169" t="s">
        <v>262</v>
      </c>
      <c r="B363" s="15" t="s">
        <v>20</v>
      </c>
      <c r="C363" s="13" t="s">
        <v>7</v>
      </c>
      <c r="D363" s="13" t="s">
        <v>190</v>
      </c>
      <c r="E363" s="13"/>
      <c r="F363" s="210">
        <f>F364</f>
        <v>97</v>
      </c>
      <c r="G363" s="210">
        <f t="shared" si="111"/>
        <v>97</v>
      </c>
      <c r="H363" s="210">
        <f t="shared" si="111"/>
        <v>97</v>
      </c>
    </row>
    <row r="364" spans="1:8" ht="132" customHeight="1" x14ac:dyDescent="0.2">
      <c r="A364" s="169" t="s">
        <v>665</v>
      </c>
      <c r="B364" s="15" t="s">
        <v>20</v>
      </c>
      <c r="C364" s="13" t="s">
        <v>7</v>
      </c>
      <c r="D364" s="13" t="s">
        <v>201</v>
      </c>
      <c r="E364" s="13"/>
      <c r="F364" s="210">
        <f>F365</f>
        <v>97</v>
      </c>
      <c r="G364" s="210">
        <f t="shared" si="111"/>
        <v>97</v>
      </c>
      <c r="H364" s="210">
        <f t="shared" si="111"/>
        <v>97</v>
      </c>
    </row>
    <row r="365" spans="1:8" ht="40.9" customHeight="1" x14ac:dyDescent="0.2">
      <c r="A365" s="169" t="s">
        <v>689</v>
      </c>
      <c r="B365" s="15" t="s">
        <v>20</v>
      </c>
      <c r="C365" s="13" t="s">
        <v>7</v>
      </c>
      <c r="D365" s="13" t="s">
        <v>499</v>
      </c>
      <c r="E365" s="13"/>
      <c r="F365" s="210">
        <f>F366</f>
        <v>97</v>
      </c>
      <c r="G365" s="210">
        <f t="shared" si="111"/>
        <v>97</v>
      </c>
      <c r="H365" s="210">
        <f t="shared" si="111"/>
        <v>97</v>
      </c>
    </row>
    <row r="366" spans="1:8" ht="40.9" customHeight="1" x14ac:dyDescent="0.2">
      <c r="A366" s="169" t="s">
        <v>123</v>
      </c>
      <c r="B366" s="15" t="s">
        <v>20</v>
      </c>
      <c r="C366" s="13" t="s">
        <v>7</v>
      </c>
      <c r="D366" s="13" t="s">
        <v>499</v>
      </c>
      <c r="E366" s="13" t="s">
        <v>48</v>
      </c>
      <c r="F366" s="210">
        <v>97</v>
      </c>
      <c r="G366" s="210">
        <v>97</v>
      </c>
      <c r="H366" s="210">
        <v>97</v>
      </c>
    </row>
    <row r="367" spans="1:8" ht="62.45" customHeight="1" x14ac:dyDescent="0.2">
      <c r="A367" s="169" t="s">
        <v>356</v>
      </c>
      <c r="B367" s="15" t="s">
        <v>20</v>
      </c>
      <c r="C367" s="13" t="s">
        <v>7</v>
      </c>
      <c r="D367" s="13" t="s">
        <v>361</v>
      </c>
      <c r="E367" s="13"/>
      <c r="F367" s="210">
        <f>F368</f>
        <v>13448.5</v>
      </c>
      <c r="G367" s="210">
        <f t="shared" ref="G367:H368" si="112">G368</f>
        <v>15151.400000000001</v>
      </c>
      <c r="H367" s="210">
        <f t="shared" si="112"/>
        <v>14195</v>
      </c>
    </row>
    <row r="368" spans="1:8" ht="16.899999999999999" customHeight="1" x14ac:dyDescent="0.2">
      <c r="A368" s="169" t="s">
        <v>256</v>
      </c>
      <c r="B368" s="15" t="s">
        <v>20</v>
      </c>
      <c r="C368" s="13" t="s">
        <v>7</v>
      </c>
      <c r="D368" s="13" t="s">
        <v>362</v>
      </c>
      <c r="E368" s="13"/>
      <c r="F368" s="210">
        <f>F369</f>
        <v>13448.5</v>
      </c>
      <c r="G368" s="210">
        <f t="shared" si="112"/>
        <v>15151.400000000001</v>
      </c>
      <c r="H368" s="210">
        <f t="shared" si="112"/>
        <v>14195</v>
      </c>
    </row>
    <row r="369" spans="1:8" ht="33.6" customHeight="1" x14ac:dyDescent="0.2">
      <c r="A369" s="213" t="s">
        <v>358</v>
      </c>
      <c r="B369" s="15" t="s">
        <v>20</v>
      </c>
      <c r="C369" s="13" t="s">
        <v>7</v>
      </c>
      <c r="D369" s="13" t="s">
        <v>363</v>
      </c>
      <c r="E369" s="13"/>
      <c r="F369" s="210">
        <f>F370+F372+F374</f>
        <v>13448.5</v>
      </c>
      <c r="G369" s="210">
        <f>G370+G372+G374</f>
        <v>15151.400000000001</v>
      </c>
      <c r="H369" s="210">
        <f>H370+H372+H374</f>
        <v>14195</v>
      </c>
    </row>
    <row r="370" spans="1:8" ht="46.15" customHeight="1" x14ac:dyDescent="0.2">
      <c r="A370" s="169" t="s">
        <v>184</v>
      </c>
      <c r="B370" s="15" t="s">
        <v>20</v>
      </c>
      <c r="C370" s="13" t="s">
        <v>7</v>
      </c>
      <c r="D370" s="13" t="s">
        <v>366</v>
      </c>
      <c r="E370" s="13"/>
      <c r="F370" s="210">
        <f>F371</f>
        <v>8282.1</v>
      </c>
      <c r="G370" s="210">
        <f>G371</f>
        <v>8282.1</v>
      </c>
      <c r="H370" s="210">
        <f>H371</f>
        <v>8282.1</v>
      </c>
    </row>
    <row r="371" spans="1:8" ht="40.9" customHeight="1" x14ac:dyDescent="0.2">
      <c r="A371" s="169" t="s">
        <v>123</v>
      </c>
      <c r="B371" s="15" t="s">
        <v>20</v>
      </c>
      <c r="C371" s="13" t="s">
        <v>7</v>
      </c>
      <c r="D371" s="13" t="s">
        <v>366</v>
      </c>
      <c r="E371" s="13" t="s">
        <v>48</v>
      </c>
      <c r="F371" s="210">
        <v>8282.1</v>
      </c>
      <c r="G371" s="210">
        <v>8282.1</v>
      </c>
      <c r="H371" s="210">
        <v>8282.1</v>
      </c>
    </row>
    <row r="372" spans="1:8" ht="20.45" customHeight="1" x14ac:dyDescent="0.2">
      <c r="A372" s="169" t="s">
        <v>237</v>
      </c>
      <c r="B372" s="15" t="s">
        <v>20</v>
      </c>
      <c r="C372" s="13" t="s">
        <v>7</v>
      </c>
      <c r="D372" s="13" t="s">
        <v>367</v>
      </c>
      <c r="E372" s="13"/>
      <c r="F372" s="210">
        <f>F373</f>
        <v>956.4</v>
      </c>
      <c r="G372" s="210">
        <f t="shared" ref="G372:H372" si="113">G373</f>
        <v>2869.3</v>
      </c>
      <c r="H372" s="210">
        <f t="shared" si="113"/>
        <v>1912.9</v>
      </c>
    </row>
    <row r="373" spans="1:8" ht="45" customHeight="1" x14ac:dyDescent="0.2">
      <c r="A373" s="169" t="s">
        <v>123</v>
      </c>
      <c r="B373" s="15" t="s">
        <v>20</v>
      </c>
      <c r="C373" s="13" t="s">
        <v>7</v>
      </c>
      <c r="D373" s="13" t="s">
        <v>367</v>
      </c>
      <c r="E373" s="13" t="s">
        <v>48</v>
      </c>
      <c r="F373" s="174">
        <v>956.4</v>
      </c>
      <c r="G373" s="174">
        <v>2869.3</v>
      </c>
      <c r="H373" s="174">
        <v>1912.9</v>
      </c>
    </row>
    <row r="374" spans="1:8" ht="31.15" customHeight="1" x14ac:dyDescent="0.2">
      <c r="A374" s="169" t="s">
        <v>183</v>
      </c>
      <c r="B374" s="15" t="s">
        <v>20</v>
      </c>
      <c r="C374" s="13" t="s">
        <v>7</v>
      </c>
      <c r="D374" s="13" t="s">
        <v>516</v>
      </c>
      <c r="E374" s="13"/>
      <c r="F374" s="210">
        <f>F375+F376</f>
        <v>4210</v>
      </c>
      <c r="G374" s="210">
        <f>G375</f>
        <v>4000</v>
      </c>
      <c r="H374" s="210">
        <f>H375</f>
        <v>4000</v>
      </c>
    </row>
    <row r="375" spans="1:8" ht="40.9" customHeight="1" x14ac:dyDescent="0.2">
      <c r="A375" s="169" t="s">
        <v>123</v>
      </c>
      <c r="B375" s="15" t="s">
        <v>20</v>
      </c>
      <c r="C375" s="13" t="s">
        <v>7</v>
      </c>
      <c r="D375" s="13" t="s">
        <v>516</v>
      </c>
      <c r="E375" s="13" t="s">
        <v>48</v>
      </c>
      <c r="F375" s="210">
        <v>4140</v>
      </c>
      <c r="G375" s="210">
        <v>4000</v>
      </c>
      <c r="H375" s="210">
        <v>4000</v>
      </c>
    </row>
    <row r="376" spans="1:8" ht="21" customHeight="1" x14ac:dyDescent="0.2">
      <c r="A376" s="170" t="s">
        <v>664</v>
      </c>
      <c r="B376" s="15" t="s">
        <v>20</v>
      </c>
      <c r="C376" s="13" t="s">
        <v>7</v>
      </c>
      <c r="D376" s="13" t="s">
        <v>516</v>
      </c>
      <c r="E376" s="13" t="s">
        <v>49</v>
      </c>
      <c r="F376" s="210">
        <v>70</v>
      </c>
      <c r="G376" s="210">
        <v>0</v>
      </c>
      <c r="H376" s="210">
        <v>0</v>
      </c>
    </row>
    <row r="377" spans="1:8" ht="15" customHeight="1" x14ac:dyDescent="0.2">
      <c r="A377" s="78" t="s">
        <v>22</v>
      </c>
      <c r="B377" s="7" t="s">
        <v>9</v>
      </c>
      <c r="C377" s="8"/>
      <c r="D377" s="9"/>
      <c r="E377" s="9"/>
      <c r="F377" s="21">
        <f t="shared" ref="F377:H378" si="114">F378</f>
        <v>595</v>
      </c>
      <c r="G377" s="21">
        <f t="shared" si="114"/>
        <v>595</v>
      </c>
      <c r="H377" s="21">
        <f t="shared" si="114"/>
        <v>705</v>
      </c>
    </row>
    <row r="378" spans="1:8" ht="32.450000000000003" customHeight="1" x14ac:dyDescent="0.2">
      <c r="A378" s="54" t="s">
        <v>23</v>
      </c>
      <c r="B378" s="94" t="s">
        <v>9</v>
      </c>
      <c r="C378" s="65" t="s">
        <v>7</v>
      </c>
      <c r="D378" s="172"/>
      <c r="E378" s="173"/>
      <c r="F378" s="19">
        <f t="shared" si="114"/>
        <v>595</v>
      </c>
      <c r="G378" s="19">
        <f t="shared" si="114"/>
        <v>595</v>
      </c>
      <c r="H378" s="19">
        <f t="shared" si="114"/>
        <v>705</v>
      </c>
    </row>
    <row r="379" spans="1:8" ht="34.15" customHeight="1" x14ac:dyDescent="0.2">
      <c r="A379" s="170" t="s">
        <v>417</v>
      </c>
      <c r="B379" s="167" t="s">
        <v>9</v>
      </c>
      <c r="C379" s="27" t="s">
        <v>7</v>
      </c>
      <c r="D379" s="27" t="s">
        <v>149</v>
      </c>
      <c r="E379" s="32"/>
      <c r="F379" s="174">
        <f>F380+F386</f>
        <v>595</v>
      </c>
      <c r="G379" s="174">
        <f t="shared" ref="G379:H379" si="115">G380+G386</f>
        <v>595</v>
      </c>
      <c r="H379" s="174">
        <f t="shared" si="115"/>
        <v>705</v>
      </c>
    </row>
    <row r="380" spans="1:8" ht="22.9" customHeight="1" x14ac:dyDescent="0.2">
      <c r="A380" s="170" t="s">
        <v>256</v>
      </c>
      <c r="B380" s="167" t="s">
        <v>9</v>
      </c>
      <c r="C380" s="27" t="s">
        <v>7</v>
      </c>
      <c r="D380" s="27" t="s">
        <v>257</v>
      </c>
      <c r="E380" s="32"/>
      <c r="F380" s="174">
        <f>F381</f>
        <v>460</v>
      </c>
      <c r="G380" s="174">
        <f t="shared" ref="G380:H380" si="116">G381</f>
        <v>460</v>
      </c>
      <c r="H380" s="174">
        <f t="shared" si="116"/>
        <v>570</v>
      </c>
    </row>
    <row r="381" spans="1:8" ht="35.450000000000003" customHeight="1" x14ac:dyDescent="0.2">
      <c r="A381" s="169" t="s">
        <v>258</v>
      </c>
      <c r="B381" s="167" t="s">
        <v>9</v>
      </c>
      <c r="C381" s="27" t="s">
        <v>7</v>
      </c>
      <c r="D381" s="27" t="s">
        <v>259</v>
      </c>
      <c r="E381" s="32"/>
      <c r="F381" s="174">
        <f>F382+F384</f>
        <v>460</v>
      </c>
      <c r="G381" s="174">
        <f t="shared" ref="G381:H381" si="117">G382+G384</f>
        <v>460</v>
      </c>
      <c r="H381" s="174">
        <f t="shared" si="117"/>
        <v>570</v>
      </c>
    </row>
    <row r="382" spans="1:8" ht="45" customHeight="1" x14ac:dyDescent="0.2">
      <c r="A382" s="170" t="s">
        <v>443</v>
      </c>
      <c r="B382" s="167" t="s">
        <v>9</v>
      </c>
      <c r="C382" s="27" t="s">
        <v>7</v>
      </c>
      <c r="D382" s="13" t="s">
        <v>260</v>
      </c>
      <c r="E382" s="32"/>
      <c r="F382" s="174">
        <f>F383</f>
        <v>420</v>
      </c>
      <c r="G382" s="174">
        <f t="shared" ref="G382:H382" si="118">G383</f>
        <v>420</v>
      </c>
      <c r="H382" s="174">
        <f t="shared" si="118"/>
        <v>520</v>
      </c>
    </row>
    <row r="383" spans="1:8" ht="42" customHeight="1" x14ac:dyDescent="0.2">
      <c r="A383" s="170" t="s">
        <v>123</v>
      </c>
      <c r="B383" s="167" t="s">
        <v>9</v>
      </c>
      <c r="C383" s="27" t="s">
        <v>7</v>
      </c>
      <c r="D383" s="13" t="s">
        <v>260</v>
      </c>
      <c r="E383" s="32" t="s">
        <v>48</v>
      </c>
      <c r="F383" s="174">
        <v>420</v>
      </c>
      <c r="G383" s="174">
        <v>420</v>
      </c>
      <c r="H383" s="174">
        <v>520</v>
      </c>
    </row>
    <row r="384" spans="1:8" ht="34.15" customHeight="1" x14ac:dyDescent="0.2">
      <c r="A384" s="169" t="s">
        <v>444</v>
      </c>
      <c r="B384" s="167" t="s">
        <v>9</v>
      </c>
      <c r="C384" s="27" t="s">
        <v>7</v>
      </c>
      <c r="D384" s="13" t="s">
        <v>261</v>
      </c>
      <c r="E384" s="32"/>
      <c r="F384" s="174">
        <f t="shared" ref="F384:H384" si="119">F385</f>
        <v>40</v>
      </c>
      <c r="G384" s="174">
        <f t="shared" si="119"/>
        <v>40</v>
      </c>
      <c r="H384" s="174">
        <f t="shared" si="119"/>
        <v>50</v>
      </c>
    </row>
    <row r="385" spans="1:8" ht="38.25" customHeight="1" x14ac:dyDescent="0.2">
      <c r="A385" s="170" t="s">
        <v>123</v>
      </c>
      <c r="B385" s="167" t="s">
        <v>9</v>
      </c>
      <c r="C385" s="27" t="s">
        <v>7</v>
      </c>
      <c r="D385" s="13" t="s">
        <v>261</v>
      </c>
      <c r="E385" s="32" t="s">
        <v>48</v>
      </c>
      <c r="F385" s="174">
        <v>40</v>
      </c>
      <c r="G385" s="174">
        <v>40</v>
      </c>
      <c r="H385" s="174">
        <v>50</v>
      </c>
    </row>
    <row r="386" spans="1:8" ht="25.15" customHeight="1" x14ac:dyDescent="0.2">
      <c r="A386" s="169" t="s">
        <v>262</v>
      </c>
      <c r="B386" s="167" t="s">
        <v>9</v>
      </c>
      <c r="C386" s="27" t="s">
        <v>7</v>
      </c>
      <c r="D386" s="66" t="s">
        <v>263</v>
      </c>
      <c r="E386" s="32"/>
      <c r="F386" s="174">
        <f>F387</f>
        <v>135</v>
      </c>
      <c r="G386" s="174">
        <f t="shared" ref="G386:H386" si="120">G387</f>
        <v>135</v>
      </c>
      <c r="H386" s="174">
        <f t="shared" si="120"/>
        <v>135</v>
      </c>
    </row>
    <row r="387" spans="1:8" ht="55.15" customHeight="1" x14ac:dyDescent="0.2">
      <c r="A387" s="170" t="s">
        <v>265</v>
      </c>
      <c r="B387" s="167" t="s">
        <v>9</v>
      </c>
      <c r="C387" s="27" t="s">
        <v>7</v>
      </c>
      <c r="D387" s="27" t="s">
        <v>264</v>
      </c>
      <c r="E387" s="32"/>
      <c r="F387" s="174">
        <f>F388</f>
        <v>135</v>
      </c>
      <c r="G387" s="174">
        <f>G388</f>
        <v>135</v>
      </c>
      <c r="H387" s="174">
        <f>H388</f>
        <v>135</v>
      </c>
    </row>
    <row r="388" spans="1:8" ht="27.6" customHeight="1" x14ac:dyDescent="0.2">
      <c r="A388" s="170" t="s">
        <v>445</v>
      </c>
      <c r="B388" s="167" t="s">
        <v>9</v>
      </c>
      <c r="C388" s="27" t="s">
        <v>7</v>
      </c>
      <c r="D388" s="13" t="s">
        <v>266</v>
      </c>
      <c r="E388" s="32"/>
      <c r="F388" s="174">
        <f>F389+F390</f>
        <v>135</v>
      </c>
      <c r="G388" s="174">
        <f>G389+G390</f>
        <v>135</v>
      </c>
      <c r="H388" s="174">
        <f>H389+H390</f>
        <v>135</v>
      </c>
    </row>
    <row r="389" spans="1:8" ht="44.25" customHeight="1" x14ac:dyDescent="0.2">
      <c r="A389" s="170" t="s">
        <v>123</v>
      </c>
      <c r="B389" s="167" t="s">
        <v>9</v>
      </c>
      <c r="C389" s="27" t="s">
        <v>7</v>
      </c>
      <c r="D389" s="13" t="s">
        <v>266</v>
      </c>
      <c r="E389" s="32" t="s">
        <v>48</v>
      </c>
      <c r="F389" s="174">
        <v>25</v>
      </c>
      <c r="G389" s="174">
        <v>25</v>
      </c>
      <c r="H389" s="174">
        <v>25</v>
      </c>
    </row>
    <row r="390" spans="1:8" ht="16.899999999999999" customHeight="1" x14ac:dyDescent="0.2">
      <c r="A390" s="169" t="s">
        <v>63</v>
      </c>
      <c r="B390" s="167" t="s">
        <v>9</v>
      </c>
      <c r="C390" s="27" t="s">
        <v>7</v>
      </c>
      <c r="D390" s="13" t="s">
        <v>266</v>
      </c>
      <c r="E390" s="32" t="s">
        <v>64</v>
      </c>
      <c r="F390" s="174">
        <v>110</v>
      </c>
      <c r="G390" s="174">
        <v>110</v>
      </c>
      <c r="H390" s="174">
        <v>110</v>
      </c>
    </row>
    <row r="391" spans="1:8" ht="15" x14ac:dyDescent="0.2">
      <c r="A391" s="50" t="s">
        <v>24</v>
      </c>
      <c r="B391" s="83" t="s">
        <v>25</v>
      </c>
      <c r="C391" s="26"/>
      <c r="D391" s="27"/>
      <c r="E391" s="32"/>
      <c r="F391" s="21">
        <f>F392+F410+F485+F496+F460</f>
        <v>403911.5</v>
      </c>
      <c r="G391" s="21">
        <f>G392+G410+G485+G496+G460</f>
        <v>385882.2</v>
      </c>
      <c r="H391" s="21">
        <f>H392+H410+H485+H496+H460</f>
        <v>432205.30000000005</v>
      </c>
    </row>
    <row r="392" spans="1:8" ht="13.7" customHeight="1" x14ac:dyDescent="0.2">
      <c r="A392" s="51" t="s">
        <v>26</v>
      </c>
      <c r="B392" s="83" t="s">
        <v>25</v>
      </c>
      <c r="C392" s="26" t="s">
        <v>3</v>
      </c>
      <c r="D392" s="27"/>
      <c r="E392" s="32"/>
      <c r="F392" s="19">
        <f t="shared" ref="F392:H394" si="121">F393</f>
        <v>59270.3</v>
      </c>
      <c r="G392" s="19">
        <f t="shared" si="121"/>
        <v>60266.3</v>
      </c>
      <c r="H392" s="19">
        <f t="shared" si="121"/>
        <v>58270.200000000004</v>
      </c>
    </row>
    <row r="393" spans="1:8" ht="31.9" customHeight="1" x14ac:dyDescent="0.2">
      <c r="A393" s="170" t="s">
        <v>226</v>
      </c>
      <c r="B393" s="167" t="s">
        <v>25</v>
      </c>
      <c r="C393" s="27" t="s">
        <v>3</v>
      </c>
      <c r="D393" s="27" t="s">
        <v>150</v>
      </c>
      <c r="E393" s="32"/>
      <c r="F393" s="174">
        <f>F394+F402</f>
        <v>59270.3</v>
      </c>
      <c r="G393" s="174">
        <f t="shared" ref="G393:H393" si="122">G394+G402</f>
        <v>60266.3</v>
      </c>
      <c r="H393" s="174">
        <f t="shared" si="122"/>
        <v>58270.200000000004</v>
      </c>
    </row>
    <row r="394" spans="1:8" ht="22.9" customHeight="1" x14ac:dyDescent="0.2">
      <c r="A394" s="169" t="s">
        <v>256</v>
      </c>
      <c r="B394" s="167" t="s">
        <v>25</v>
      </c>
      <c r="C394" s="27" t="s">
        <v>3</v>
      </c>
      <c r="D394" s="13" t="s">
        <v>151</v>
      </c>
      <c r="E394" s="13"/>
      <c r="F394" s="174">
        <f>F395</f>
        <v>1924.5</v>
      </c>
      <c r="G394" s="174">
        <f t="shared" si="121"/>
        <v>2810.5</v>
      </c>
      <c r="H394" s="174">
        <f t="shared" si="121"/>
        <v>814.4</v>
      </c>
    </row>
    <row r="395" spans="1:8" ht="31.9" customHeight="1" x14ac:dyDescent="0.2">
      <c r="A395" s="169" t="s">
        <v>385</v>
      </c>
      <c r="B395" s="167" t="s">
        <v>25</v>
      </c>
      <c r="C395" s="27" t="s">
        <v>3</v>
      </c>
      <c r="D395" s="13" t="s">
        <v>152</v>
      </c>
      <c r="E395" s="13"/>
      <c r="F395" s="174">
        <f>F396+F398+F400</f>
        <v>1924.5</v>
      </c>
      <c r="G395" s="174">
        <f t="shared" ref="G395:H395" si="123">G396+G398</f>
        <v>2810.5</v>
      </c>
      <c r="H395" s="174">
        <f t="shared" si="123"/>
        <v>814.4</v>
      </c>
    </row>
    <row r="396" spans="1:8" ht="45" customHeight="1" x14ac:dyDescent="0.2">
      <c r="A396" s="169" t="s">
        <v>388</v>
      </c>
      <c r="B396" s="167" t="s">
        <v>25</v>
      </c>
      <c r="C396" s="27" t="s">
        <v>3</v>
      </c>
      <c r="D396" s="13" t="s">
        <v>387</v>
      </c>
      <c r="E396" s="13"/>
      <c r="F396" s="174">
        <f>F397</f>
        <v>560</v>
      </c>
      <c r="G396" s="174">
        <f t="shared" ref="G396:H396" si="124">G397</f>
        <v>2256.1</v>
      </c>
      <c r="H396" s="174">
        <f t="shared" si="124"/>
        <v>260</v>
      </c>
    </row>
    <row r="397" spans="1:8" ht="18" customHeight="1" x14ac:dyDescent="0.2">
      <c r="A397" s="169" t="s">
        <v>63</v>
      </c>
      <c r="B397" s="167" t="s">
        <v>25</v>
      </c>
      <c r="C397" s="27" t="s">
        <v>3</v>
      </c>
      <c r="D397" s="13" t="s">
        <v>387</v>
      </c>
      <c r="E397" s="13" t="s">
        <v>64</v>
      </c>
      <c r="F397" s="174">
        <v>560</v>
      </c>
      <c r="G397" s="174">
        <v>2256.1</v>
      </c>
      <c r="H397" s="174">
        <v>260</v>
      </c>
    </row>
    <row r="398" spans="1:8" ht="42.6" customHeight="1" x14ac:dyDescent="0.2">
      <c r="A398" s="169" t="s">
        <v>135</v>
      </c>
      <c r="B398" s="167" t="s">
        <v>25</v>
      </c>
      <c r="C398" s="27" t="s">
        <v>3</v>
      </c>
      <c r="D398" s="13" t="s">
        <v>392</v>
      </c>
      <c r="E398" s="13"/>
      <c r="F398" s="174">
        <f>F399</f>
        <v>664.4</v>
      </c>
      <c r="G398" s="174">
        <f t="shared" ref="G398:H398" si="125">G399</f>
        <v>554.4</v>
      </c>
      <c r="H398" s="174">
        <f t="shared" si="125"/>
        <v>554.4</v>
      </c>
    </row>
    <row r="399" spans="1:8" ht="20.45" customHeight="1" x14ac:dyDescent="0.2">
      <c r="A399" s="169" t="s">
        <v>63</v>
      </c>
      <c r="B399" s="167" t="s">
        <v>25</v>
      </c>
      <c r="C399" s="27" t="s">
        <v>3</v>
      </c>
      <c r="D399" s="13" t="s">
        <v>392</v>
      </c>
      <c r="E399" s="13" t="s">
        <v>64</v>
      </c>
      <c r="F399" s="174">
        <v>664.4</v>
      </c>
      <c r="G399" s="174">
        <v>554.4</v>
      </c>
      <c r="H399" s="174">
        <v>554.4</v>
      </c>
    </row>
    <row r="400" spans="1:8" ht="72.599999999999994" customHeight="1" x14ac:dyDescent="0.2">
      <c r="A400" s="169" t="s">
        <v>536</v>
      </c>
      <c r="B400" s="167" t="s">
        <v>25</v>
      </c>
      <c r="C400" s="27" t="s">
        <v>3</v>
      </c>
      <c r="D400" s="13" t="s">
        <v>535</v>
      </c>
      <c r="E400" s="13"/>
      <c r="F400" s="174">
        <f>F401</f>
        <v>700.1</v>
      </c>
      <c r="G400" s="174">
        <f t="shared" ref="G400:H400" si="126">G401</f>
        <v>0</v>
      </c>
      <c r="H400" s="174">
        <f t="shared" si="126"/>
        <v>0</v>
      </c>
    </row>
    <row r="401" spans="1:8" ht="20.45" customHeight="1" x14ac:dyDescent="0.2">
      <c r="A401" s="169" t="s">
        <v>63</v>
      </c>
      <c r="B401" s="167" t="s">
        <v>25</v>
      </c>
      <c r="C401" s="27" t="s">
        <v>3</v>
      </c>
      <c r="D401" s="13" t="s">
        <v>535</v>
      </c>
      <c r="E401" s="13" t="s">
        <v>64</v>
      </c>
      <c r="F401" s="174">
        <v>700.1</v>
      </c>
      <c r="G401" s="174">
        <v>0</v>
      </c>
      <c r="H401" s="174">
        <v>0</v>
      </c>
    </row>
    <row r="402" spans="1:8" ht="19.149999999999999" customHeight="1" x14ac:dyDescent="0.2">
      <c r="A402" s="169" t="s">
        <v>262</v>
      </c>
      <c r="B402" s="167" t="s">
        <v>25</v>
      </c>
      <c r="C402" s="27" t="s">
        <v>3</v>
      </c>
      <c r="D402" s="13" t="s">
        <v>376</v>
      </c>
      <c r="E402" s="13"/>
      <c r="F402" s="174">
        <f>F403</f>
        <v>57345.8</v>
      </c>
      <c r="G402" s="174">
        <f t="shared" ref="G402:H402" si="127">G403</f>
        <v>57455.8</v>
      </c>
      <c r="H402" s="174">
        <f t="shared" si="127"/>
        <v>57455.8</v>
      </c>
    </row>
    <row r="403" spans="1:8" ht="42.6" customHeight="1" x14ac:dyDescent="0.2">
      <c r="A403" s="169" t="s">
        <v>377</v>
      </c>
      <c r="B403" s="167" t="s">
        <v>25</v>
      </c>
      <c r="C403" s="27" t="s">
        <v>3</v>
      </c>
      <c r="D403" s="13" t="s">
        <v>378</v>
      </c>
      <c r="E403" s="13"/>
      <c r="F403" s="174">
        <f>F404+F406+F408</f>
        <v>57345.8</v>
      </c>
      <c r="G403" s="174">
        <f t="shared" ref="G403:H403" si="128">G404+G406+G408</f>
        <v>57455.8</v>
      </c>
      <c r="H403" s="174">
        <f t="shared" si="128"/>
        <v>57455.8</v>
      </c>
    </row>
    <row r="404" spans="1:8" ht="31.9" customHeight="1" x14ac:dyDescent="0.2">
      <c r="A404" s="169" t="s">
        <v>383</v>
      </c>
      <c r="B404" s="167" t="s">
        <v>25</v>
      </c>
      <c r="C404" s="27" t="s">
        <v>3</v>
      </c>
      <c r="D404" s="13" t="s">
        <v>382</v>
      </c>
      <c r="E404" s="13"/>
      <c r="F404" s="174">
        <f>F405</f>
        <v>9787.4</v>
      </c>
      <c r="G404" s="174">
        <f>G405</f>
        <v>9897.4</v>
      </c>
      <c r="H404" s="174">
        <f>H405</f>
        <v>9897.4</v>
      </c>
    </row>
    <row r="405" spans="1:8" ht="15" customHeight="1" x14ac:dyDescent="0.2">
      <c r="A405" s="169" t="s">
        <v>63</v>
      </c>
      <c r="B405" s="167" t="s">
        <v>25</v>
      </c>
      <c r="C405" s="27" t="s">
        <v>3</v>
      </c>
      <c r="D405" s="13" t="s">
        <v>382</v>
      </c>
      <c r="E405" s="13" t="s">
        <v>64</v>
      </c>
      <c r="F405" s="174">
        <v>9787.4</v>
      </c>
      <c r="G405" s="174">
        <v>9897.4</v>
      </c>
      <c r="H405" s="174">
        <v>9897.4</v>
      </c>
    </row>
    <row r="406" spans="1:8" ht="58.15" customHeight="1" x14ac:dyDescent="0.2">
      <c r="A406" s="169" t="s">
        <v>529</v>
      </c>
      <c r="B406" s="167" t="s">
        <v>25</v>
      </c>
      <c r="C406" s="27" t="s">
        <v>3</v>
      </c>
      <c r="D406" s="13" t="s">
        <v>380</v>
      </c>
      <c r="E406" s="13"/>
      <c r="F406" s="174">
        <f>F407</f>
        <v>2039.5</v>
      </c>
      <c r="G406" s="174">
        <f>G407</f>
        <v>2039.5</v>
      </c>
      <c r="H406" s="174">
        <f>H407</f>
        <v>2039.5</v>
      </c>
    </row>
    <row r="407" spans="1:8" ht="15" customHeight="1" x14ac:dyDescent="0.2">
      <c r="A407" s="169" t="s">
        <v>63</v>
      </c>
      <c r="B407" s="167" t="s">
        <v>25</v>
      </c>
      <c r="C407" s="27" t="s">
        <v>3</v>
      </c>
      <c r="D407" s="13" t="s">
        <v>380</v>
      </c>
      <c r="E407" s="13" t="s">
        <v>64</v>
      </c>
      <c r="F407" s="174">
        <v>2039.5</v>
      </c>
      <c r="G407" s="174">
        <v>2039.5</v>
      </c>
      <c r="H407" s="174">
        <v>2039.5</v>
      </c>
    </row>
    <row r="408" spans="1:8" ht="34.9" customHeight="1" x14ac:dyDescent="0.2">
      <c r="A408" s="169" t="s">
        <v>84</v>
      </c>
      <c r="B408" s="177" t="s">
        <v>25</v>
      </c>
      <c r="C408" s="178" t="s">
        <v>3</v>
      </c>
      <c r="D408" s="13" t="s">
        <v>379</v>
      </c>
      <c r="E408" s="13"/>
      <c r="F408" s="174">
        <f>F409</f>
        <v>45518.9</v>
      </c>
      <c r="G408" s="174">
        <f>G409</f>
        <v>45518.9</v>
      </c>
      <c r="H408" s="174">
        <f>H409</f>
        <v>45518.9</v>
      </c>
    </row>
    <row r="409" spans="1:8" ht="16.899999999999999" customHeight="1" x14ac:dyDescent="0.2">
      <c r="A409" s="169" t="s">
        <v>63</v>
      </c>
      <c r="B409" s="15" t="s">
        <v>25</v>
      </c>
      <c r="C409" s="13" t="s">
        <v>3</v>
      </c>
      <c r="D409" s="13" t="s">
        <v>379</v>
      </c>
      <c r="E409" s="13" t="s">
        <v>64</v>
      </c>
      <c r="F409" s="174">
        <v>45518.9</v>
      </c>
      <c r="G409" s="174">
        <v>45518.9</v>
      </c>
      <c r="H409" s="174">
        <v>45518.9</v>
      </c>
    </row>
    <row r="410" spans="1:8" x14ac:dyDescent="0.2">
      <c r="A410" s="47" t="s">
        <v>27</v>
      </c>
      <c r="B410" s="11" t="s">
        <v>25</v>
      </c>
      <c r="C410" s="12" t="s">
        <v>5</v>
      </c>
      <c r="D410" s="13"/>
      <c r="E410" s="13"/>
      <c r="F410" s="19">
        <f>F411</f>
        <v>258637</v>
      </c>
      <c r="G410" s="19">
        <f>G411</f>
        <v>245685.90000000002</v>
      </c>
      <c r="H410" s="19">
        <f>H411</f>
        <v>294005.10000000003</v>
      </c>
    </row>
    <row r="411" spans="1:8" ht="33.6" customHeight="1" x14ac:dyDescent="0.2">
      <c r="A411" s="48" t="s">
        <v>226</v>
      </c>
      <c r="B411" s="93" t="s">
        <v>25</v>
      </c>
      <c r="C411" s="77" t="s">
        <v>5</v>
      </c>
      <c r="D411" s="77" t="s">
        <v>150</v>
      </c>
      <c r="E411" s="233"/>
      <c r="F411" s="174">
        <f>F412+F427+F441</f>
        <v>258637</v>
      </c>
      <c r="G411" s="174">
        <f>G412+G427+G441</f>
        <v>245685.90000000002</v>
      </c>
      <c r="H411" s="174">
        <f>H412+H427+H441</f>
        <v>294005.10000000003</v>
      </c>
    </row>
    <row r="412" spans="1:8" ht="28.9" customHeight="1" x14ac:dyDescent="0.2">
      <c r="A412" s="169" t="s">
        <v>538</v>
      </c>
      <c r="B412" s="15" t="s">
        <v>25</v>
      </c>
      <c r="C412" s="13" t="s">
        <v>5</v>
      </c>
      <c r="D412" s="13" t="s">
        <v>537</v>
      </c>
      <c r="E412" s="13"/>
      <c r="F412" s="174">
        <f>F420+F413</f>
        <v>18662.399999999998</v>
      </c>
      <c r="G412" s="174">
        <f>G420</f>
        <v>18101</v>
      </c>
      <c r="H412" s="174">
        <f>H420+H413</f>
        <v>74298.7</v>
      </c>
    </row>
    <row r="413" spans="1:8" ht="28.9" customHeight="1" x14ac:dyDescent="0.2">
      <c r="A413" s="169" t="s">
        <v>613</v>
      </c>
      <c r="B413" s="15" t="s">
        <v>25</v>
      </c>
      <c r="C413" s="13" t="s">
        <v>5</v>
      </c>
      <c r="D413" s="13" t="s">
        <v>612</v>
      </c>
      <c r="E413" s="13"/>
      <c r="F413" s="174">
        <f>F414</f>
        <v>393.2</v>
      </c>
      <c r="G413" s="174">
        <v>0</v>
      </c>
      <c r="H413" s="174">
        <f>H414+H416+H418</f>
        <v>55886</v>
      </c>
    </row>
    <row r="414" spans="1:8" ht="55.15" customHeight="1" x14ac:dyDescent="0.2">
      <c r="A414" s="169" t="s">
        <v>611</v>
      </c>
      <c r="B414" s="15" t="s">
        <v>25</v>
      </c>
      <c r="C414" s="13" t="s">
        <v>5</v>
      </c>
      <c r="D414" s="13" t="s">
        <v>610</v>
      </c>
      <c r="E414" s="13"/>
      <c r="F414" s="174">
        <f>F415</f>
        <v>393.2</v>
      </c>
      <c r="G414" s="174">
        <v>0</v>
      </c>
      <c r="H414" s="174">
        <v>0</v>
      </c>
    </row>
    <row r="415" spans="1:8" ht="52.15" customHeight="1" x14ac:dyDescent="0.2">
      <c r="A415" s="169" t="s">
        <v>123</v>
      </c>
      <c r="B415" s="15" t="s">
        <v>25</v>
      </c>
      <c r="C415" s="13" t="s">
        <v>5</v>
      </c>
      <c r="D415" s="13" t="s">
        <v>610</v>
      </c>
      <c r="E415" s="13" t="s">
        <v>48</v>
      </c>
      <c r="F415" s="174">
        <v>393.2</v>
      </c>
      <c r="G415" s="174">
        <v>0</v>
      </c>
      <c r="H415" s="174">
        <v>0</v>
      </c>
    </row>
    <row r="416" spans="1:8" ht="94.9" customHeight="1" x14ac:dyDescent="0.2">
      <c r="A416" s="169" t="s">
        <v>614</v>
      </c>
      <c r="B416" s="15" t="s">
        <v>25</v>
      </c>
      <c r="C416" s="13" t="s">
        <v>5</v>
      </c>
      <c r="D416" s="13" t="s">
        <v>616</v>
      </c>
      <c r="E416" s="13"/>
      <c r="F416" s="174">
        <v>0</v>
      </c>
      <c r="G416" s="174">
        <v>0</v>
      </c>
      <c r="H416" s="174">
        <f>H417</f>
        <v>13284</v>
      </c>
    </row>
    <row r="417" spans="1:8" ht="20.45" customHeight="1" x14ac:dyDescent="0.2">
      <c r="A417" s="169" t="s">
        <v>63</v>
      </c>
      <c r="B417" s="15" t="s">
        <v>25</v>
      </c>
      <c r="C417" s="13" t="s">
        <v>5</v>
      </c>
      <c r="D417" s="13" t="s">
        <v>616</v>
      </c>
      <c r="E417" s="13" t="s">
        <v>64</v>
      </c>
      <c r="F417" s="174">
        <v>0</v>
      </c>
      <c r="G417" s="174">
        <v>0</v>
      </c>
      <c r="H417" s="174">
        <v>13284</v>
      </c>
    </row>
    <row r="418" spans="1:8" ht="45.6" customHeight="1" x14ac:dyDescent="0.2">
      <c r="A418" s="169" t="s">
        <v>615</v>
      </c>
      <c r="B418" s="15" t="s">
        <v>25</v>
      </c>
      <c r="C418" s="13" t="s">
        <v>5</v>
      </c>
      <c r="D418" s="13" t="s">
        <v>617</v>
      </c>
      <c r="E418" s="13"/>
      <c r="F418" s="174">
        <v>0</v>
      </c>
      <c r="G418" s="174">
        <v>0</v>
      </c>
      <c r="H418" s="174">
        <f>H419</f>
        <v>42602</v>
      </c>
    </row>
    <row r="419" spans="1:8" ht="20.45" customHeight="1" x14ac:dyDescent="0.2">
      <c r="A419" s="169" t="s">
        <v>63</v>
      </c>
      <c r="B419" s="15" t="s">
        <v>25</v>
      </c>
      <c r="C419" s="13" t="s">
        <v>5</v>
      </c>
      <c r="D419" s="13" t="s">
        <v>617</v>
      </c>
      <c r="E419" s="13" t="s">
        <v>64</v>
      </c>
      <c r="F419" s="174">
        <v>0</v>
      </c>
      <c r="G419" s="174">
        <v>0</v>
      </c>
      <c r="H419" s="174">
        <v>42602</v>
      </c>
    </row>
    <row r="420" spans="1:8" ht="24.6" customHeight="1" x14ac:dyDescent="0.2">
      <c r="A420" s="169" t="s">
        <v>539</v>
      </c>
      <c r="B420" s="15" t="s">
        <v>25</v>
      </c>
      <c r="C420" s="13" t="s">
        <v>5</v>
      </c>
      <c r="D420" s="13" t="s">
        <v>540</v>
      </c>
      <c r="E420" s="13"/>
      <c r="F420" s="174">
        <f>F423+F421+F425</f>
        <v>18269.199999999997</v>
      </c>
      <c r="G420" s="174">
        <f t="shared" ref="G420:H420" si="129">G423+G421+G425</f>
        <v>18101</v>
      </c>
      <c r="H420" s="174">
        <f t="shared" si="129"/>
        <v>18412.7</v>
      </c>
    </row>
    <row r="421" spans="1:8" ht="109.15" customHeight="1" x14ac:dyDescent="0.2">
      <c r="A421" s="169" t="s">
        <v>590</v>
      </c>
      <c r="B421" s="15" t="s">
        <v>25</v>
      </c>
      <c r="C421" s="13" t="s">
        <v>5</v>
      </c>
      <c r="D421" s="13" t="s">
        <v>589</v>
      </c>
      <c r="E421" s="13"/>
      <c r="F421" s="174">
        <f>F422</f>
        <v>455.6</v>
      </c>
      <c r="G421" s="174">
        <f t="shared" ref="G421:H421" si="130">G422</f>
        <v>455.6</v>
      </c>
      <c r="H421" s="174">
        <f t="shared" si="130"/>
        <v>455.6</v>
      </c>
    </row>
    <row r="422" spans="1:8" ht="24.6" customHeight="1" x14ac:dyDescent="0.2">
      <c r="A422" s="169" t="s">
        <v>63</v>
      </c>
      <c r="B422" s="15" t="s">
        <v>25</v>
      </c>
      <c r="C422" s="13" t="s">
        <v>5</v>
      </c>
      <c r="D422" s="13" t="s">
        <v>589</v>
      </c>
      <c r="E422" s="13" t="s">
        <v>64</v>
      </c>
      <c r="F422" s="174">
        <v>455.6</v>
      </c>
      <c r="G422" s="174">
        <v>455.6</v>
      </c>
      <c r="H422" s="174">
        <v>455.6</v>
      </c>
    </row>
    <row r="423" spans="1:8" ht="76.150000000000006" customHeight="1" x14ac:dyDescent="0.2">
      <c r="A423" s="169" t="s">
        <v>588</v>
      </c>
      <c r="B423" s="15" t="s">
        <v>25</v>
      </c>
      <c r="C423" s="13" t="s">
        <v>5</v>
      </c>
      <c r="D423" s="13" t="s">
        <v>541</v>
      </c>
      <c r="E423" s="13"/>
      <c r="F423" s="174">
        <f>F424</f>
        <v>785</v>
      </c>
      <c r="G423" s="174">
        <f t="shared" ref="G423:H423" si="131">G424</f>
        <v>796.9</v>
      </c>
      <c r="H423" s="174">
        <f t="shared" si="131"/>
        <v>811.3</v>
      </c>
    </row>
    <row r="424" spans="1:8" ht="20.45" customHeight="1" x14ac:dyDescent="0.2">
      <c r="A424" s="169" t="s">
        <v>63</v>
      </c>
      <c r="B424" s="15" t="s">
        <v>25</v>
      </c>
      <c r="C424" s="13" t="s">
        <v>5</v>
      </c>
      <c r="D424" s="13" t="s">
        <v>541</v>
      </c>
      <c r="E424" s="13" t="s">
        <v>64</v>
      </c>
      <c r="F424" s="174">
        <v>785</v>
      </c>
      <c r="G424" s="174">
        <v>796.9</v>
      </c>
      <c r="H424" s="174">
        <v>811.3</v>
      </c>
    </row>
    <row r="425" spans="1:8" ht="120" customHeight="1" x14ac:dyDescent="0.2">
      <c r="A425" s="169" t="s">
        <v>587</v>
      </c>
      <c r="B425" s="15" t="s">
        <v>25</v>
      </c>
      <c r="C425" s="13" t="s">
        <v>5</v>
      </c>
      <c r="D425" s="13" t="s">
        <v>591</v>
      </c>
      <c r="E425" s="223"/>
      <c r="F425" s="174">
        <f>F426</f>
        <v>17028.599999999999</v>
      </c>
      <c r="G425" s="174">
        <f>G426</f>
        <v>16848.5</v>
      </c>
      <c r="H425" s="174">
        <f>H426</f>
        <v>17145.8</v>
      </c>
    </row>
    <row r="426" spans="1:8" ht="20.45" customHeight="1" x14ac:dyDescent="0.2">
      <c r="A426" s="169" t="s">
        <v>63</v>
      </c>
      <c r="B426" s="15" t="s">
        <v>25</v>
      </c>
      <c r="C426" s="13" t="s">
        <v>5</v>
      </c>
      <c r="D426" s="13" t="s">
        <v>591</v>
      </c>
      <c r="E426" s="223" t="s">
        <v>64</v>
      </c>
      <c r="F426" s="174">
        <v>17028.599999999999</v>
      </c>
      <c r="G426" s="174">
        <v>16848.5</v>
      </c>
      <c r="H426" s="174">
        <v>17145.8</v>
      </c>
    </row>
    <row r="427" spans="1:8" ht="21.6" customHeight="1" x14ac:dyDescent="0.2">
      <c r="A427" s="179" t="s">
        <v>256</v>
      </c>
      <c r="B427" s="171" t="s">
        <v>25</v>
      </c>
      <c r="C427" s="172" t="s">
        <v>5</v>
      </c>
      <c r="D427" s="204" t="s">
        <v>151</v>
      </c>
      <c r="E427" s="204"/>
      <c r="F427" s="174">
        <f>F428</f>
        <v>23616.5</v>
      </c>
      <c r="G427" s="174">
        <f t="shared" ref="G427:H427" si="132">G428</f>
        <v>14184.100000000002</v>
      </c>
      <c r="H427" s="174">
        <f t="shared" si="132"/>
        <v>6645.5999999999995</v>
      </c>
    </row>
    <row r="428" spans="1:8" ht="36" customHeight="1" x14ac:dyDescent="0.2">
      <c r="A428" s="169" t="s">
        <v>385</v>
      </c>
      <c r="B428" s="167" t="s">
        <v>25</v>
      </c>
      <c r="C428" s="27" t="s">
        <v>5</v>
      </c>
      <c r="D428" s="13" t="s">
        <v>152</v>
      </c>
      <c r="E428" s="13"/>
      <c r="F428" s="174">
        <f>F429+F431+F433+F439+F435+F437</f>
        <v>23616.5</v>
      </c>
      <c r="G428" s="174">
        <f>G429+G431+G433</f>
        <v>14184.100000000002</v>
      </c>
      <c r="H428" s="174">
        <f t="shared" ref="H428" si="133">H429+H431+H433</f>
        <v>6645.5999999999995</v>
      </c>
    </row>
    <row r="429" spans="1:8" ht="44.45" customHeight="1" x14ac:dyDescent="0.2">
      <c r="A429" s="169" t="s">
        <v>390</v>
      </c>
      <c r="B429" s="167" t="s">
        <v>25</v>
      </c>
      <c r="C429" s="27" t="s">
        <v>5</v>
      </c>
      <c r="D429" s="13" t="s">
        <v>389</v>
      </c>
      <c r="E429" s="13"/>
      <c r="F429" s="174">
        <f>F430</f>
        <v>12002.6</v>
      </c>
      <c r="G429" s="174">
        <f t="shared" ref="G429:H429" si="134">G430</f>
        <v>8338.6</v>
      </c>
      <c r="H429" s="174">
        <f t="shared" si="134"/>
        <v>2077.1</v>
      </c>
    </row>
    <row r="430" spans="1:8" ht="16.149999999999999" customHeight="1" x14ac:dyDescent="0.2">
      <c r="A430" s="169" t="s">
        <v>63</v>
      </c>
      <c r="B430" s="167" t="s">
        <v>25</v>
      </c>
      <c r="C430" s="27" t="s">
        <v>5</v>
      </c>
      <c r="D430" s="13" t="s">
        <v>389</v>
      </c>
      <c r="E430" s="13" t="s">
        <v>64</v>
      </c>
      <c r="F430" s="174">
        <v>12002.6</v>
      </c>
      <c r="G430" s="174">
        <v>8338.6</v>
      </c>
      <c r="H430" s="174">
        <v>2077.1</v>
      </c>
    </row>
    <row r="431" spans="1:8" ht="37.15" customHeight="1" x14ac:dyDescent="0.2">
      <c r="A431" s="169" t="s">
        <v>69</v>
      </c>
      <c r="B431" s="167" t="s">
        <v>25</v>
      </c>
      <c r="C431" s="27" t="s">
        <v>5</v>
      </c>
      <c r="D431" s="13" t="s">
        <v>393</v>
      </c>
      <c r="E431" s="13"/>
      <c r="F431" s="174">
        <f>F432</f>
        <v>5578</v>
      </c>
      <c r="G431" s="174">
        <f>G432</f>
        <v>2760.3</v>
      </c>
      <c r="H431" s="174">
        <f>H432</f>
        <v>2760.3</v>
      </c>
    </row>
    <row r="432" spans="1:8" ht="18" customHeight="1" x14ac:dyDescent="0.2">
      <c r="A432" s="169" t="s">
        <v>63</v>
      </c>
      <c r="B432" s="167" t="s">
        <v>25</v>
      </c>
      <c r="C432" s="27" t="s">
        <v>5</v>
      </c>
      <c r="D432" s="13" t="s">
        <v>393</v>
      </c>
      <c r="E432" s="13" t="s">
        <v>64</v>
      </c>
      <c r="F432" s="174">
        <v>5578</v>
      </c>
      <c r="G432" s="174">
        <v>2760.3</v>
      </c>
      <c r="H432" s="174">
        <v>2760.3</v>
      </c>
    </row>
    <row r="433" spans="1:8" ht="46.15" customHeight="1" x14ac:dyDescent="0.2">
      <c r="A433" s="169" t="s">
        <v>239</v>
      </c>
      <c r="B433" s="167" t="s">
        <v>25</v>
      </c>
      <c r="C433" s="27" t="s">
        <v>5</v>
      </c>
      <c r="D433" s="13" t="s">
        <v>386</v>
      </c>
      <c r="E433" s="13"/>
      <c r="F433" s="174">
        <f>F434</f>
        <v>2599.9</v>
      </c>
      <c r="G433" s="174">
        <f t="shared" ref="G433:H433" si="135">G434</f>
        <v>3085.2</v>
      </c>
      <c r="H433" s="174">
        <f t="shared" si="135"/>
        <v>1808.2</v>
      </c>
    </row>
    <row r="434" spans="1:8" ht="22.9" customHeight="1" x14ac:dyDescent="0.2">
      <c r="A434" s="169" t="s">
        <v>63</v>
      </c>
      <c r="B434" s="167" t="s">
        <v>25</v>
      </c>
      <c r="C434" s="27" t="s">
        <v>5</v>
      </c>
      <c r="D434" s="13" t="s">
        <v>386</v>
      </c>
      <c r="E434" s="13" t="s">
        <v>64</v>
      </c>
      <c r="F434" s="174">
        <v>2599.9</v>
      </c>
      <c r="G434" s="174">
        <v>3085.2</v>
      </c>
      <c r="H434" s="174">
        <v>1808.2</v>
      </c>
    </row>
    <row r="435" spans="1:8" ht="89.45" customHeight="1" x14ac:dyDescent="0.2">
      <c r="A435" s="169" t="s">
        <v>534</v>
      </c>
      <c r="B435" s="167" t="s">
        <v>25</v>
      </c>
      <c r="C435" s="27" t="s">
        <v>5</v>
      </c>
      <c r="D435" s="13" t="s">
        <v>533</v>
      </c>
      <c r="E435" s="13"/>
      <c r="F435" s="174">
        <f>F436</f>
        <v>1265.3</v>
      </c>
      <c r="G435" s="174">
        <f t="shared" ref="G435:H435" si="136">G436</f>
        <v>0</v>
      </c>
      <c r="H435" s="174">
        <f t="shared" si="136"/>
        <v>0</v>
      </c>
    </row>
    <row r="436" spans="1:8" ht="22.9" customHeight="1" x14ac:dyDescent="0.2">
      <c r="A436" s="169" t="s">
        <v>63</v>
      </c>
      <c r="B436" s="167" t="s">
        <v>25</v>
      </c>
      <c r="C436" s="27" t="s">
        <v>5</v>
      </c>
      <c r="D436" s="13" t="s">
        <v>533</v>
      </c>
      <c r="E436" s="13" t="s">
        <v>64</v>
      </c>
      <c r="F436" s="174">
        <v>1265.3</v>
      </c>
      <c r="G436" s="174">
        <v>0</v>
      </c>
      <c r="H436" s="174">
        <v>0</v>
      </c>
    </row>
    <row r="437" spans="1:8" ht="58.9" customHeight="1" x14ac:dyDescent="0.2">
      <c r="A437" s="169" t="s">
        <v>597</v>
      </c>
      <c r="B437" s="167" t="s">
        <v>25</v>
      </c>
      <c r="C437" s="27" t="s">
        <v>5</v>
      </c>
      <c r="D437" s="13" t="s">
        <v>598</v>
      </c>
      <c r="E437" s="13"/>
      <c r="F437" s="174">
        <f>F438</f>
        <v>765.3</v>
      </c>
      <c r="G437" s="174">
        <f t="shared" ref="G437:H437" si="137">G438</f>
        <v>0</v>
      </c>
      <c r="H437" s="174">
        <f t="shared" si="137"/>
        <v>0</v>
      </c>
    </row>
    <row r="438" spans="1:8" ht="22.9" customHeight="1" x14ac:dyDescent="0.2">
      <c r="A438" s="169" t="s">
        <v>63</v>
      </c>
      <c r="B438" s="167" t="s">
        <v>25</v>
      </c>
      <c r="C438" s="27" t="s">
        <v>5</v>
      </c>
      <c r="D438" s="13" t="s">
        <v>598</v>
      </c>
      <c r="E438" s="13" t="s">
        <v>64</v>
      </c>
      <c r="F438" s="174">
        <v>765.3</v>
      </c>
      <c r="G438" s="174">
        <v>0</v>
      </c>
      <c r="H438" s="174">
        <v>0</v>
      </c>
    </row>
    <row r="439" spans="1:8" ht="73.150000000000006" customHeight="1" x14ac:dyDescent="0.2">
      <c r="A439" s="169" t="s">
        <v>531</v>
      </c>
      <c r="B439" s="167" t="s">
        <v>25</v>
      </c>
      <c r="C439" s="27" t="s">
        <v>5</v>
      </c>
      <c r="D439" s="13" t="s">
        <v>532</v>
      </c>
      <c r="E439" s="13"/>
      <c r="F439" s="174">
        <f>F440</f>
        <v>1405.4</v>
      </c>
      <c r="G439" s="174">
        <f t="shared" ref="G439:H439" si="138">G440</f>
        <v>0</v>
      </c>
      <c r="H439" s="174">
        <f t="shared" si="138"/>
        <v>0</v>
      </c>
    </row>
    <row r="440" spans="1:8" ht="22.9" customHeight="1" x14ac:dyDescent="0.2">
      <c r="A440" s="169" t="s">
        <v>63</v>
      </c>
      <c r="B440" s="167" t="s">
        <v>25</v>
      </c>
      <c r="C440" s="27" t="s">
        <v>5</v>
      </c>
      <c r="D440" s="13" t="s">
        <v>532</v>
      </c>
      <c r="E440" s="13" t="s">
        <v>64</v>
      </c>
      <c r="F440" s="174">
        <v>1405.4</v>
      </c>
      <c r="G440" s="174">
        <v>0</v>
      </c>
      <c r="H440" s="174">
        <v>0</v>
      </c>
    </row>
    <row r="441" spans="1:8" ht="22.9" customHeight="1" x14ac:dyDescent="0.2">
      <c r="A441" s="169" t="s">
        <v>262</v>
      </c>
      <c r="B441" s="167" t="s">
        <v>25</v>
      </c>
      <c r="C441" s="27" t="s">
        <v>5</v>
      </c>
      <c r="D441" s="13" t="s">
        <v>376</v>
      </c>
      <c r="E441" s="13"/>
      <c r="F441" s="174">
        <f>F442+F445</f>
        <v>216358.1</v>
      </c>
      <c r="G441" s="174">
        <f t="shared" ref="G441:H441" si="139">G442+G445</f>
        <v>213400.80000000002</v>
      </c>
      <c r="H441" s="174">
        <f t="shared" si="139"/>
        <v>213060.80000000002</v>
      </c>
    </row>
    <row r="442" spans="1:8" ht="46.9" customHeight="1" x14ac:dyDescent="0.2">
      <c r="A442" s="169" t="s">
        <v>377</v>
      </c>
      <c r="B442" s="167" t="s">
        <v>25</v>
      </c>
      <c r="C442" s="27" t="s">
        <v>5</v>
      </c>
      <c r="D442" s="13" t="s">
        <v>378</v>
      </c>
      <c r="E442" s="13"/>
      <c r="F442" s="174">
        <f>F443</f>
        <v>12818.7</v>
      </c>
      <c r="G442" s="174">
        <f t="shared" ref="G442:H442" si="140">G443</f>
        <v>12818.7</v>
      </c>
      <c r="H442" s="174">
        <f t="shared" si="140"/>
        <v>12818.7</v>
      </c>
    </row>
    <row r="443" spans="1:8" ht="46.9" customHeight="1" x14ac:dyDescent="0.2">
      <c r="A443" s="169" t="s">
        <v>65</v>
      </c>
      <c r="B443" s="167" t="s">
        <v>25</v>
      </c>
      <c r="C443" s="27" t="s">
        <v>5</v>
      </c>
      <c r="D443" s="13" t="s">
        <v>379</v>
      </c>
      <c r="E443" s="13"/>
      <c r="F443" s="174">
        <f>F444</f>
        <v>12818.7</v>
      </c>
      <c r="G443" s="174">
        <f t="shared" ref="G443:H443" si="141">G444</f>
        <v>12818.7</v>
      </c>
      <c r="H443" s="174">
        <f t="shared" si="141"/>
        <v>12818.7</v>
      </c>
    </row>
    <row r="444" spans="1:8" ht="22.9" customHeight="1" x14ac:dyDescent="0.2">
      <c r="A444" s="169" t="s">
        <v>63</v>
      </c>
      <c r="B444" s="167" t="s">
        <v>25</v>
      </c>
      <c r="C444" s="27" t="s">
        <v>5</v>
      </c>
      <c r="D444" s="13" t="s">
        <v>379</v>
      </c>
      <c r="E444" s="13" t="s">
        <v>64</v>
      </c>
      <c r="F444" s="174">
        <v>12818.7</v>
      </c>
      <c r="G444" s="174">
        <v>12818.7</v>
      </c>
      <c r="H444" s="174">
        <v>12818.7</v>
      </c>
    </row>
    <row r="445" spans="1:8" ht="70.900000000000006" customHeight="1" x14ac:dyDescent="0.2">
      <c r="A445" s="169" t="s">
        <v>394</v>
      </c>
      <c r="B445" s="167" t="s">
        <v>25</v>
      </c>
      <c r="C445" s="27" t="s">
        <v>5</v>
      </c>
      <c r="D445" s="13" t="s">
        <v>384</v>
      </c>
      <c r="E445" s="13"/>
      <c r="F445" s="174">
        <f>F446+F448+F450+F452+F454+F456</f>
        <v>203539.4</v>
      </c>
      <c r="G445" s="174">
        <f t="shared" ref="G445:H445" si="142">G446+G448+G450+G452+G454+G456</f>
        <v>200582.1</v>
      </c>
      <c r="H445" s="174">
        <f t="shared" si="142"/>
        <v>200242.1</v>
      </c>
    </row>
    <row r="446" spans="1:8" ht="37.15" customHeight="1" x14ac:dyDescent="0.2">
      <c r="A446" s="169" t="s">
        <v>400</v>
      </c>
      <c r="B446" s="167" t="s">
        <v>25</v>
      </c>
      <c r="C446" s="27" t="s">
        <v>5</v>
      </c>
      <c r="D446" s="13" t="s">
        <v>399</v>
      </c>
      <c r="E446" s="13"/>
      <c r="F446" s="174">
        <f>F447</f>
        <v>46267.9</v>
      </c>
      <c r="G446" s="174">
        <f t="shared" ref="G446:H446" si="143">G447</f>
        <v>46267.9</v>
      </c>
      <c r="H446" s="174">
        <f t="shared" si="143"/>
        <v>46267.9</v>
      </c>
    </row>
    <row r="447" spans="1:8" ht="18.600000000000001" customHeight="1" x14ac:dyDescent="0.2">
      <c r="A447" s="169" t="s">
        <v>63</v>
      </c>
      <c r="B447" s="167" t="s">
        <v>25</v>
      </c>
      <c r="C447" s="27" t="s">
        <v>5</v>
      </c>
      <c r="D447" s="13" t="s">
        <v>399</v>
      </c>
      <c r="E447" s="13" t="s">
        <v>64</v>
      </c>
      <c r="F447" s="174">
        <v>46267.9</v>
      </c>
      <c r="G447" s="174">
        <v>46267.9</v>
      </c>
      <c r="H447" s="174">
        <v>46267.9</v>
      </c>
    </row>
    <row r="448" spans="1:8" ht="64.900000000000006" customHeight="1" x14ac:dyDescent="0.2">
      <c r="A448" s="169" t="s">
        <v>122</v>
      </c>
      <c r="B448" s="167" t="s">
        <v>25</v>
      </c>
      <c r="C448" s="27" t="s">
        <v>5</v>
      </c>
      <c r="D448" s="13" t="s">
        <v>398</v>
      </c>
      <c r="E448" s="13"/>
      <c r="F448" s="174">
        <f>F449</f>
        <v>4836.5</v>
      </c>
      <c r="G448" s="174">
        <f t="shared" ref="G448:H448" si="144">G449</f>
        <v>4836.5</v>
      </c>
      <c r="H448" s="174">
        <f t="shared" si="144"/>
        <v>4836.5</v>
      </c>
    </row>
    <row r="449" spans="1:12" ht="22.9" customHeight="1" x14ac:dyDescent="0.2">
      <c r="A449" s="169" t="s">
        <v>63</v>
      </c>
      <c r="B449" s="167" t="s">
        <v>25</v>
      </c>
      <c r="C449" s="27" t="s">
        <v>5</v>
      </c>
      <c r="D449" s="13" t="s">
        <v>398</v>
      </c>
      <c r="E449" s="13" t="s">
        <v>64</v>
      </c>
      <c r="F449" s="174">
        <v>4836.5</v>
      </c>
      <c r="G449" s="174">
        <v>4836.5</v>
      </c>
      <c r="H449" s="174">
        <v>4836.5</v>
      </c>
    </row>
    <row r="450" spans="1:12" ht="39.6" customHeight="1" x14ac:dyDescent="0.2">
      <c r="A450" s="169" t="s">
        <v>67</v>
      </c>
      <c r="B450" s="167" t="s">
        <v>25</v>
      </c>
      <c r="C450" s="27" t="s">
        <v>5</v>
      </c>
      <c r="D450" s="13" t="s">
        <v>397</v>
      </c>
      <c r="E450" s="13"/>
      <c r="F450" s="174">
        <f>F451</f>
        <v>138713.5</v>
      </c>
      <c r="G450" s="174">
        <f t="shared" ref="G450:H450" si="145">G451</f>
        <v>136528</v>
      </c>
      <c r="H450" s="174">
        <f t="shared" si="145"/>
        <v>136528</v>
      </c>
    </row>
    <row r="451" spans="1:12" ht="22.9" customHeight="1" x14ac:dyDescent="0.2">
      <c r="A451" s="169" t="s">
        <v>63</v>
      </c>
      <c r="B451" s="167" t="s">
        <v>25</v>
      </c>
      <c r="C451" s="27" t="s">
        <v>5</v>
      </c>
      <c r="D451" s="13" t="s">
        <v>397</v>
      </c>
      <c r="E451" s="13" t="s">
        <v>64</v>
      </c>
      <c r="F451" s="174">
        <v>138713.5</v>
      </c>
      <c r="G451" s="174">
        <v>136528</v>
      </c>
      <c r="H451" s="174">
        <v>136528</v>
      </c>
    </row>
    <row r="452" spans="1:12" ht="89.45" customHeight="1" x14ac:dyDescent="0.2">
      <c r="A452" s="222" t="s">
        <v>68</v>
      </c>
      <c r="B452" s="167" t="s">
        <v>25</v>
      </c>
      <c r="C452" s="27" t="s">
        <v>5</v>
      </c>
      <c r="D452" s="13" t="s">
        <v>396</v>
      </c>
      <c r="E452" s="13"/>
      <c r="F452" s="174">
        <f>F453</f>
        <v>5729.2</v>
      </c>
      <c r="G452" s="174">
        <f t="shared" ref="G452:H452" si="146">G453</f>
        <v>5729.2</v>
      </c>
      <c r="H452" s="174">
        <f t="shared" si="146"/>
        <v>5729.2</v>
      </c>
    </row>
    <row r="453" spans="1:12" ht="22.9" customHeight="1" x14ac:dyDescent="0.2">
      <c r="A453" s="169" t="s">
        <v>63</v>
      </c>
      <c r="B453" s="167" t="s">
        <v>25</v>
      </c>
      <c r="C453" s="27" t="s">
        <v>5</v>
      </c>
      <c r="D453" s="13" t="s">
        <v>396</v>
      </c>
      <c r="E453" s="13" t="s">
        <v>64</v>
      </c>
      <c r="F453" s="174">
        <v>5729.2</v>
      </c>
      <c r="G453" s="174">
        <v>5729.2</v>
      </c>
      <c r="H453" s="174">
        <v>5729.2</v>
      </c>
    </row>
    <row r="454" spans="1:12" ht="58.15" customHeight="1" x14ac:dyDescent="0.2">
      <c r="A454" s="169" t="s">
        <v>620</v>
      </c>
      <c r="B454" s="15" t="s">
        <v>25</v>
      </c>
      <c r="C454" s="13" t="s">
        <v>5</v>
      </c>
      <c r="D454" s="13" t="s">
        <v>542</v>
      </c>
      <c r="E454" s="223"/>
      <c r="F454" s="174">
        <f>F455</f>
        <v>6573.9</v>
      </c>
      <c r="G454" s="174">
        <f>G455</f>
        <v>5802.1</v>
      </c>
      <c r="H454" s="174">
        <f>H455</f>
        <v>5462.1</v>
      </c>
    </row>
    <row r="455" spans="1:12" ht="18" customHeight="1" x14ac:dyDescent="0.2">
      <c r="A455" s="169" t="s">
        <v>63</v>
      </c>
      <c r="B455" s="15" t="s">
        <v>25</v>
      </c>
      <c r="C455" s="13" t="s">
        <v>5</v>
      </c>
      <c r="D455" s="13" t="s">
        <v>542</v>
      </c>
      <c r="E455" s="223" t="s">
        <v>64</v>
      </c>
      <c r="F455" s="174">
        <v>6573.9</v>
      </c>
      <c r="G455" s="174">
        <v>5802.1</v>
      </c>
      <c r="H455" s="174">
        <v>5462.1</v>
      </c>
    </row>
    <row r="456" spans="1:12" ht="88.15" customHeight="1" x14ac:dyDescent="0.2">
      <c r="A456" s="169" t="s">
        <v>186</v>
      </c>
      <c r="B456" s="15" t="s">
        <v>25</v>
      </c>
      <c r="C456" s="13" t="s">
        <v>5</v>
      </c>
      <c r="D456" s="13" t="s">
        <v>395</v>
      </c>
      <c r="E456" s="13"/>
      <c r="F456" s="174">
        <f>F457+F458+F459</f>
        <v>1418.4</v>
      </c>
      <c r="G456" s="174">
        <f>G457+G458+G459</f>
        <v>1418.4</v>
      </c>
      <c r="H456" s="174">
        <f>H457+H458+H459</f>
        <v>1418.4</v>
      </c>
    </row>
    <row r="457" spans="1:12" ht="47.45" customHeight="1" x14ac:dyDescent="0.2">
      <c r="A457" s="169" t="s">
        <v>123</v>
      </c>
      <c r="B457" s="15" t="s">
        <v>25</v>
      </c>
      <c r="C457" s="13" t="s">
        <v>5</v>
      </c>
      <c r="D457" s="13" t="s">
        <v>395</v>
      </c>
      <c r="E457" s="223" t="s">
        <v>48</v>
      </c>
      <c r="F457" s="174">
        <v>1</v>
      </c>
      <c r="G457" s="174">
        <v>1</v>
      </c>
      <c r="H457" s="174">
        <v>1</v>
      </c>
    </row>
    <row r="458" spans="1:12" ht="32.450000000000003" customHeight="1" x14ac:dyDescent="0.2">
      <c r="A458" s="169" t="s">
        <v>112</v>
      </c>
      <c r="B458" s="15" t="s">
        <v>25</v>
      </c>
      <c r="C458" s="13" t="s">
        <v>5</v>
      </c>
      <c r="D458" s="13" t="s">
        <v>395</v>
      </c>
      <c r="E458" s="223" t="s">
        <v>70</v>
      </c>
      <c r="F458" s="174">
        <v>110</v>
      </c>
      <c r="G458" s="174">
        <v>110</v>
      </c>
      <c r="H458" s="174">
        <v>110</v>
      </c>
    </row>
    <row r="459" spans="1:12" ht="21.6" customHeight="1" x14ac:dyDescent="0.2">
      <c r="A459" s="169" t="s">
        <v>63</v>
      </c>
      <c r="B459" s="15" t="s">
        <v>25</v>
      </c>
      <c r="C459" s="13" t="s">
        <v>5</v>
      </c>
      <c r="D459" s="13" t="s">
        <v>395</v>
      </c>
      <c r="E459" s="13" t="s">
        <v>64</v>
      </c>
      <c r="F459" s="174">
        <v>1307.4000000000001</v>
      </c>
      <c r="G459" s="174">
        <v>1307.4000000000001</v>
      </c>
      <c r="H459" s="174">
        <v>1307.4000000000001</v>
      </c>
    </row>
    <row r="460" spans="1:12" ht="21" customHeight="1" x14ac:dyDescent="0.2">
      <c r="A460" s="54" t="s">
        <v>95</v>
      </c>
      <c r="B460" s="94" t="s">
        <v>25</v>
      </c>
      <c r="C460" s="65" t="s">
        <v>7</v>
      </c>
      <c r="D460" s="172"/>
      <c r="E460" s="173"/>
      <c r="F460" s="19">
        <f>F461+F478</f>
        <v>17056.5</v>
      </c>
      <c r="G460" s="19">
        <f>G461+G478</f>
        <v>11913.5</v>
      </c>
      <c r="H460" s="19">
        <f>H461+H478</f>
        <v>11913.5</v>
      </c>
    </row>
    <row r="461" spans="1:12" ht="33.6" customHeight="1" x14ac:dyDescent="0.2">
      <c r="A461" s="170" t="s">
        <v>226</v>
      </c>
      <c r="B461" s="167" t="s">
        <v>25</v>
      </c>
      <c r="C461" s="27" t="s">
        <v>7</v>
      </c>
      <c r="D461" s="27" t="s">
        <v>150</v>
      </c>
      <c r="E461" s="32"/>
      <c r="F461" s="174">
        <f>F462+F466</f>
        <v>8586</v>
      </c>
      <c r="G461" s="174">
        <f t="shared" ref="G461:H461" si="147">G462+G466</f>
        <v>8229.7999999999993</v>
      </c>
      <c r="H461" s="174">
        <f t="shared" si="147"/>
        <v>8229.7999999999993</v>
      </c>
      <c r="L461" s="67"/>
    </row>
    <row r="462" spans="1:12" ht="19.899999999999999" customHeight="1" x14ac:dyDescent="0.2">
      <c r="A462" s="169" t="s">
        <v>256</v>
      </c>
      <c r="B462" s="167" t="s">
        <v>25</v>
      </c>
      <c r="C462" s="27" t="s">
        <v>7</v>
      </c>
      <c r="D462" s="13" t="s">
        <v>151</v>
      </c>
      <c r="E462" s="13"/>
      <c r="F462" s="174">
        <f>F463</f>
        <v>288.5</v>
      </c>
      <c r="G462" s="174">
        <f t="shared" ref="G462:H462" si="148">G463</f>
        <v>0</v>
      </c>
      <c r="H462" s="174">
        <f t="shared" si="148"/>
        <v>0</v>
      </c>
    </row>
    <row r="463" spans="1:12" ht="29.45" customHeight="1" x14ac:dyDescent="0.2">
      <c r="A463" s="169" t="s">
        <v>385</v>
      </c>
      <c r="B463" s="167" t="s">
        <v>25</v>
      </c>
      <c r="C463" s="27" t="s">
        <v>7</v>
      </c>
      <c r="D463" s="13" t="s">
        <v>152</v>
      </c>
      <c r="E463" s="13"/>
      <c r="F463" s="174">
        <f>F464</f>
        <v>288.5</v>
      </c>
      <c r="G463" s="174">
        <f t="shared" ref="G463:H463" si="149">G464</f>
        <v>0</v>
      </c>
      <c r="H463" s="174">
        <f t="shared" si="149"/>
        <v>0</v>
      </c>
    </row>
    <row r="464" spans="1:12" ht="46.15" customHeight="1" x14ac:dyDescent="0.2">
      <c r="A464" s="169" t="s">
        <v>391</v>
      </c>
      <c r="B464" s="167" t="s">
        <v>25</v>
      </c>
      <c r="C464" s="27" t="s">
        <v>7</v>
      </c>
      <c r="D464" s="13" t="s">
        <v>530</v>
      </c>
      <c r="E464" s="13"/>
      <c r="F464" s="174">
        <f>F465</f>
        <v>288.5</v>
      </c>
      <c r="G464" s="174">
        <f>G465</f>
        <v>0</v>
      </c>
      <c r="H464" s="174">
        <f>H465</f>
        <v>0</v>
      </c>
    </row>
    <row r="465" spans="1:8" ht="18" customHeight="1" x14ac:dyDescent="0.2">
      <c r="A465" s="169" t="s">
        <v>63</v>
      </c>
      <c r="B465" s="167" t="s">
        <v>25</v>
      </c>
      <c r="C465" s="27" t="s">
        <v>7</v>
      </c>
      <c r="D465" s="13" t="s">
        <v>530</v>
      </c>
      <c r="E465" s="13" t="s">
        <v>64</v>
      </c>
      <c r="F465" s="174">
        <v>288.5</v>
      </c>
      <c r="G465" s="174">
        <v>0</v>
      </c>
      <c r="H465" s="174">
        <v>0</v>
      </c>
    </row>
    <row r="466" spans="1:8" ht="18" customHeight="1" x14ac:dyDescent="0.2">
      <c r="A466" s="169" t="s">
        <v>313</v>
      </c>
      <c r="B466" s="167" t="s">
        <v>25</v>
      </c>
      <c r="C466" s="27" t="s">
        <v>7</v>
      </c>
      <c r="D466" s="13" t="s">
        <v>376</v>
      </c>
      <c r="E466" s="13"/>
      <c r="F466" s="174">
        <f>F467</f>
        <v>8297.5</v>
      </c>
      <c r="G466" s="174">
        <f t="shared" ref="G466:H466" si="150">G467</f>
        <v>8229.7999999999993</v>
      </c>
      <c r="H466" s="174">
        <f t="shared" si="150"/>
        <v>8229.7999999999993</v>
      </c>
    </row>
    <row r="467" spans="1:8" ht="49.15" customHeight="1" x14ac:dyDescent="0.2">
      <c r="A467" s="169" t="s">
        <v>404</v>
      </c>
      <c r="B467" s="167" t="s">
        <v>25</v>
      </c>
      <c r="C467" s="27" t="s">
        <v>7</v>
      </c>
      <c r="D467" s="13" t="s">
        <v>405</v>
      </c>
      <c r="E467" s="13"/>
      <c r="F467" s="174">
        <f>F468+F470+F472+F474+F476</f>
        <v>8297.5</v>
      </c>
      <c r="G467" s="174">
        <f t="shared" ref="G467:H467" si="151">G468+G470+G472+G474+G476</f>
        <v>8229.7999999999993</v>
      </c>
      <c r="H467" s="174">
        <f t="shared" si="151"/>
        <v>8229.7999999999993</v>
      </c>
    </row>
    <row r="468" spans="1:8" ht="33.6" customHeight="1" x14ac:dyDescent="0.2">
      <c r="A468" s="169" t="s">
        <v>410</v>
      </c>
      <c r="B468" s="167" t="s">
        <v>25</v>
      </c>
      <c r="C468" s="27" t="s">
        <v>7</v>
      </c>
      <c r="D468" s="13" t="s">
        <v>525</v>
      </c>
      <c r="E468" s="13"/>
      <c r="F468" s="174">
        <f>F469</f>
        <v>5286.1</v>
      </c>
      <c r="G468" s="174">
        <f t="shared" ref="G468:H468" si="152">G469</f>
        <v>5218.3999999999996</v>
      </c>
      <c r="H468" s="174">
        <f t="shared" si="152"/>
        <v>5218.3999999999996</v>
      </c>
    </row>
    <row r="469" spans="1:8" ht="18" customHeight="1" x14ac:dyDescent="0.2">
      <c r="A469" s="169" t="s">
        <v>63</v>
      </c>
      <c r="B469" s="167" t="s">
        <v>25</v>
      </c>
      <c r="C469" s="27" t="s">
        <v>7</v>
      </c>
      <c r="D469" s="13" t="s">
        <v>525</v>
      </c>
      <c r="E469" s="13" t="s">
        <v>64</v>
      </c>
      <c r="F469" s="174">
        <v>5286.1</v>
      </c>
      <c r="G469" s="174">
        <v>5218.3999999999996</v>
      </c>
      <c r="H469" s="174">
        <v>5218.3999999999996</v>
      </c>
    </row>
    <row r="470" spans="1:8" ht="55.9" customHeight="1" x14ac:dyDescent="0.2">
      <c r="A470" s="169" t="s">
        <v>122</v>
      </c>
      <c r="B470" s="177" t="s">
        <v>25</v>
      </c>
      <c r="C470" s="178" t="s">
        <v>7</v>
      </c>
      <c r="D470" s="13" t="s">
        <v>411</v>
      </c>
      <c r="E470" s="13"/>
      <c r="F470" s="174">
        <f>F471</f>
        <v>2401.4</v>
      </c>
      <c r="G470" s="174">
        <f>G471</f>
        <v>2401.4</v>
      </c>
      <c r="H470" s="174">
        <f>H471</f>
        <v>2401.4</v>
      </c>
    </row>
    <row r="471" spans="1:8" ht="15" customHeight="1" x14ac:dyDescent="0.2">
      <c r="A471" s="169" t="s">
        <v>63</v>
      </c>
      <c r="B471" s="15" t="s">
        <v>25</v>
      </c>
      <c r="C471" s="13" t="s">
        <v>7</v>
      </c>
      <c r="D471" s="13" t="s">
        <v>411</v>
      </c>
      <c r="E471" s="13" t="s">
        <v>64</v>
      </c>
      <c r="F471" s="174">
        <v>2401.4</v>
      </c>
      <c r="G471" s="174">
        <v>2401.4</v>
      </c>
      <c r="H471" s="174">
        <v>2401.4</v>
      </c>
    </row>
    <row r="472" spans="1:8" ht="42.6" customHeight="1" x14ac:dyDescent="0.2">
      <c r="A472" s="169" t="s">
        <v>156</v>
      </c>
      <c r="B472" s="15" t="s">
        <v>25</v>
      </c>
      <c r="C472" s="13" t="s">
        <v>7</v>
      </c>
      <c r="D472" s="13" t="s">
        <v>408</v>
      </c>
      <c r="E472" s="13"/>
      <c r="F472" s="174">
        <f>F473</f>
        <v>170</v>
      </c>
      <c r="G472" s="174">
        <f>G473</f>
        <v>170</v>
      </c>
      <c r="H472" s="174">
        <f>H473</f>
        <v>170</v>
      </c>
    </row>
    <row r="473" spans="1:8" ht="19.899999999999999" customHeight="1" x14ac:dyDescent="0.2">
      <c r="A473" s="169" t="s">
        <v>63</v>
      </c>
      <c r="B473" s="15" t="s">
        <v>25</v>
      </c>
      <c r="C473" s="13" t="s">
        <v>7</v>
      </c>
      <c r="D473" s="13" t="s">
        <v>408</v>
      </c>
      <c r="E473" s="13" t="s">
        <v>64</v>
      </c>
      <c r="F473" s="174">
        <v>170</v>
      </c>
      <c r="G473" s="174">
        <v>170</v>
      </c>
      <c r="H473" s="174">
        <v>170</v>
      </c>
    </row>
    <row r="474" spans="1:8" ht="36" customHeight="1" x14ac:dyDescent="0.2">
      <c r="A474" s="169" t="s">
        <v>407</v>
      </c>
      <c r="B474" s="167" t="s">
        <v>25</v>
      </c>
      <c r="C474" s="27" t="s">
        <v>7</v>
      </c>
      <c r="D474" s="13" t="s">
        <v>406</v>
      </c>
      <c r="E474" s="13"/>
      <c r="F474" s="174">
        <f t="shared" ref="F474:H474" si="153">F475</f>
        <v>270</v>
      </c>
      <c r="G474" s="174">
        <f t="shared" si="153"/>
        <v>270</v>
      </c>
      <c r="H474" s="174">
        <f t="shared" si="153"/>
        <v>270</v>
      </c>
    </row>
    <row r="475" spans="1:8" ht="21.6" customHeight="1" x14ac:dyDescent="0.2">
      <c r="A475" s="169" t="s">
        <v>63</v>
      </c>
      <c r="B475" s="167" t="s">
        <v>25</v>
      </c>
      <c r="C475" s="27" t="s">
        <v>7</v>
      </c>
      <c r="D475" s="13" t="s">
        <v>406</v>
      </c>
      <c r="E475" s="13" t="s">
        <v>64</v>
      </c>
      <c r="F475" s="174">
        <v>270</v>
      </c>
      <c r="G475" s="174">
        <v>270</v>
      </c>
      <c r="H475" s="174">
        <v>270</v>
      </c>
    </row>
    <row r="476" spans="1:8" ht="41.45" customHeight="1" x14ac:dyDescent="0.2">
      <c r="A476" s="169" t="s">
        <v>667</v>
      </c>
      <c r="B476" s="167" t="s">
        <v>25</v>
      </c>
      <c r="C476" s="27" t="s">
        <v>7</v>
      </c>
      <c r="D476" s="13" t="s">
        <v>409</v>
      </c>
      <c r="E476" s="13"/>
      <c r="F476" s="174">
        <f t="shared" ref="F476:H476" si="154">F477</f>
        <v>170</v>
      </c>
      <c r="G476" s="174">
        <f t="shared" si="154"/>
        <v>170</v>
      </c>
      <c r="H476" s="174">
        <f t="shared" si="154"/>
        <v>170</v>
      </c>
    </row>
    <row r="477" spans="1:8" ht="26.45" customHeight="1" x14ac:dyDescent="0.2">
      <c r="A477" s="169" t="s">
        <v>63</v>
      </c>
      <c r="B477" s="167" t="s">
        <v>25</v>
      </c>
      <c r="C477" s="27" t="s">
        <v>7</v>
      </c>
      <c r="D477" s="13" t="s">
        <v>409</v>
      </c>
      <c r="E477" s="13" t="s">
        <v>64</v>
      </c>
      <c r="F477" s="174">
        <v>170</v>
      </c>
      <c r="G477" s="174">
        <v>170</v>
      </c>
      <c r="H477" s="174">
        <v>170</v>
      </c>
    </row>
    <row r="478" spans="1:8" ht="43.15" customHeight="1" x14ac:dyDescent="0.2">
      <c r="A478" s="170" t="s">
        <v>228</v>
      </c>
      <c r="B478" s="167" t="s">
        <v>25</v>
      </c>
      <c r="C478" s="27" t="s">
        <v>7</v>
      </c>
      <c r="D478" s="27" t="s">
        <v>153</v>
      </c>
      <c r="E478" s="32"/>
      <c r="F478" s="174">
        <f>F479</f>
        <v>8470.5</v>
      </c>
      <c r="G478" s="174">
        <f t="shared" ref="G478:H479" si="155">G479</f>
        <v>3683.7</v>
      </c>
      <c r="H478" s="174">
        <f t="shared" si="155"/>
        <v>3683.7</v>
      </c>
    </row>
    <row r="479" spans="1:8" ht="27.6" customHeight="1" x14ac:dyDescent="0.2">
      <c r="A479" s="170" t="s">
        <v>262</v>
      </c>
      <c r="B479" s="167" t="s">
        <v>25</v>
      </c>
      <c r="C479" s="27" t="s">
        <v>7</v>
      </c>
      <c r="D479" s="27" t="s">
        <v>223</v>
      </c>
      <c r="E479" s="32"/>
      <c r="F479" s="174">
        <f>F480</f>
        <v>8470.5</v>
      </c>
      <c r="G479" s="174">
        <f t="shared" si="155"/>
        <v>3683.7</v>
      </c>
      <c r="H479" s="174">
        <f t="shared" si="155"/>
        <v>3683.7</v>
      </c>
    </row>
    <row r="480" spans="1:8" ht="28.9" customHeight="1" x14ac:dyDescent="0.2">
      <c r="A480" s="169" t="s">
        <v>280</v>
      </c>
      <c r="B480" s="167" t="s">
        <v>25</v>
      </c>
      <c r="C480" s="27" t="s">
        <v>7</v>
      </c>
      <c r="D480" s="27" t="s">
        <v>281</v>
      </c>
      <c r="E480" s="32"/>
      <c r="F480" s="174">
        <f>F481+F483</f>
        <v>8470.5</v>
      </c>
      <c r="G480" s="174">
        <f>G481+G483</f>
        <v>3683.7</v>
      </c>
      <c r="H480" s="174">
        <f>H481+H483</f>
        <v>3683.7</v>
      </c>
    </row>
    <row r="481" spans="1:12" ht="48.6" customHeight="1" x14ac:dyDescent="0.2">
      <c r="A481" s="170" t="s">
        <v>289</v>
      </c>
      <c r="B481" s="167" t="s">
        <v>25</v>
      </c>
      <c r="C481" s="27" t="s">
        <v>7</v>
      </c>
      <c r="D481" s="13" t="s">
        <v>524</v>
      </c>
      <c r="E481" s="32"/>
      <c r="F481" s="174">
        <f>F482</f>
        <v>7574.7</v>
      </c>
      <c r="G481" s="174">
        <f>G482</f>
        <v>2787.9</v>
      </c>
      <c r="H481" s="174">
        <f>H482</f>
        <v>2787.9</v>
      </c>
    </row>
    <row r="482" spans="1:12" ht="14.45" customHeight="1" x14ac:dyDescent="0.2">
      <c r="A482" s="170" t="s">
        <v>63</v>
      </c>
      <c r="B482" s="167" t="s">
        <v>25</v>
      </c>
      <c r="C482" s="27" t="s">
        <v>7</v>
      </c>
      <c r="D482" s="13" t="s">
        <v>524</v>
      </c>
      <c r="E482" s="32" t="s">
        <v>64</v>
      </c>
      <c r="F482" s="174">
        <v>7574.7</v>
      </c>
      <c r="G482" s="174">
        <v>2787.9</v>
      </c>
      <c r="H482" s="174">
        <v>2787.9</v>
      </c>
    </row>
    <row r="483" spans="1:12" ht="57.6" customHeight="1" x14ac:dyDescent="0.2">
      <c r="A483" s="169" t="s">
        <v>122</v>
      </c>
      <c r="B483" s="15" t="s">
        <v>25</v>
      </c>
      <c r="C483" s="13" t="s">
        <v>7</v>
      </c>
      <c r="D483" s="13" t="s">
        <v>284</v>
      </c>
      <c r="E483" s="13"/>
      <c r="F483" s="174">
        <f>F484</f>
        <v>895.8</v>
      </c>
      <c r="G483" s="174">
        <f>G484</f>
        <v>895.8</v>
      </c>
      <c r="H483" s="174">
        <f>H484</f>
        <v>895.8</v>
      </c>
    </row>
    <row r="484" spans="1:12" ht="16.5" customHeight="1" x14ac:dyDescent="0.2">
      <c r="A484" s="169" t="s">
        <v>63</v>
      </c>
      <c r="B484" s="15" t="s">
        <v>25</v>
      </c>
      <c r="C484" s="13" t="s">
        <v>7</v>
      </c>
      <c r="D484" s="13" t="s">
        <v>284</v>
      </c>
      <c r="E484" s="13" t="s">
        <v>64</v>
      </c>
      <c r="F484" s="174">
        <v>895.8</v>
      </c>
      <c r="G484" s="174">
        <v>895.8</v>
      </c>
      <c r="H484" s="174">
        <v>895.8</v>
      </c>
    </row>
    <row r="485" spans="1:12" ht="21" customHeight="1" x14ac:dyDescent="0.2">
      <c r="A485" s="54" t="s">
        <v>110</v>
      </c>
      <c r="B485" s="94" t="s">
        <v>25</v>
      </c>
      <c r="C485" s="65" t="s">
        <v>25</v>
      </c>
      <c r="D485" s="172"/>
      <c r="E485" s="173"/>
      <c r="F485" s="19">
        <f>F491+F486</f>
        <v>710</v>
      </c>
      <c r="G485" s="19">
        <f>G491+G486</f>
        <v>710</v>
      </c>
      <c r="H485" s="19">
        <f>H491+H486</f>
        <v>710</v>
      </c>
    </row>
    <row r="486" spans="1:12" ht="35.450000000000003" customHeight="1" x14ac:dyDescent="0.2">
      <c r="A486" s="170" t="s">
        <v>226</v>
      </c>
      <c r="B486" s="167" t="s">
        <v>25</v>
      </c>
      <c r="C486" s="27" t="s">
        <v>25</v>
      </c>
      <c r="D486" s="13" t="s">
        <v>150</v>
      </c>
      <c r="E486" s="32"/>
      <c r="F486" s="174">
        <f>F487</f>
        <v>210</v>
      </c>
      <c r="G486" s="174">
        <f>G487</f>
        <v>210</v>
      </c>
      <c r="H486" s="174">
        <f>H487</f>
        <v>210</v>
      </c>
    </row>
    <row r="487" spans="1:12" x14ac:dyDescent="0.2">
      <c r="A487" s="169" t="s">
        <v>262</v>
      </c>
      <c r="B487" s="167" t="s">
        <v>25</v>
      </c>
      <c r="C487" s="27" t="s">
        <v>25</v>
      </c>
      <c r="D487" s="13" t="s">
        <v>376</v>
      </c>
      <c r="E487" s="32"/>
      <c r="F487" s="174">
        <f>F489</f>
        <v>210</v>
      </c>
      <c r="G487" s="174">
        <f>G489</f>
        <v>210</v>
      </c>
      <c r="H487" s="174">
        <f>H489</f>
        <v>210</v>
      </c>
    </row>
    <row r="488" spans="1:12" ht="71.45" customHeight="1" x14ac:dyDescent="0.2">
      <c r="A488" s="169" t="s">
        <v>394</v>
      </c>
      <c r="B488" s="167" t="s">
        <v>25</v>
      </c>
      <c r="C488" s="27" t="s">
        <v>25</v>
      </c>
      <c r="D488" s="13" t="s">
        <v>384</v>
      </c>
      <c r="E488" s="32"/>
      <c r="F488" s="174">
        <f t="shared" ref="F488:H489" si="156">F489</f>
        <v>210</v>
      </c>
      <c r="G488" s="174">
        <f t="shared" si="156"/>
        <v>210</v>
      </c>
      <c r="H488" s="174">
        <f t="shared" si="156"/>
        <v>210</v>
      </c>
    </row>
    <row r="489" spans="1:12" ht="21.6" customHeight="1" x14ac:dyDescent="0.2">
      <c r="A489" s="169" t="s">
        <v>71</v>
      </c>
      <c r="B489" s="167" t="s">
        <v>25</v>
      </c>
      <c r="C489" s="27" t="s">
        <v>25</v>
      </c>
      <c r="D489" s="27" t="s">
        <v>401</v>
      </c>
      <c r="E489" s="32"/>
      <c r="F489" s="174">
        <f t="shared" si="156"/>
        <v>210</v>
      </c>
      <c r="G489" s="174">
        <f t="shared" si="156"/>
        <v>210</v>
      </c>
      <c r="H489" s="174">
        <f t="shared" si="156"/>
        <v>210</v>
      </c>
    </row>
    <row r="490" spans="1:12" ht="21.6" customHeight="1" x14ac:dyDescent="0.2">
      <c r="A490" s="169" t="s">
        <v>63</v>
      </c>
      <c r="B490" s="167" t="s">
        <v>25</v>
      </c>
      <c r="C490" s="27" t="s">
        <v>25</v>
      </c>
      <c r="D490" s="27" t="s">
        <v>401</v>
      </c>
      <c r="E490" s="32" t="s">
        <v>64</v>
      </c>
      <c r="F490" s="174">
        <v>210</v>
      </c>
      <c r="G490" s="174">
        <v>210</v>
      </c>
      <c r="H490" s="174">
        <v>210</v>
      </c>
    </row>
    <row r="491" spans="1:12" ht="38.25" x14ac:dyDescent="0.2">
      <c r="A491" s="170" t="s">
        <v>228</v>
      </c>
      <c r="B491" s="167" t="s">
        <v>25</v>
      </c>
      <c r="C491" s="27" t="s">
        <v>25</v>
      </c>
      <c r="D491" s="27" t="s">
        <v>153</v>
      </c>
      <c r="E491" s="32"/>
      <c r="F491" s="174">
        <f>F492</f>
        <v>500</v>
      </c>
      <c r="G491" s="174">
        <f t="shared" ref="G491:H494" si="157">G492</f>
        <v>500</v>
      </c>
      <c r="H491" s="174">
        <f t="shared" si="157"/>
        <v>500</v>
      </c>
    </row>
    <row r="492" spans="1:12" ht="19.5" customHeight="1" x14ac:dyDescent="0.2">
      <c r="A492" s="170" t="s">
        <v>262</v>
      </c>
      <c r="B492" s="167" t="s">
        <v>25</v>
      </c>
      <c r="C492" s="27" t="s">
        <v>25</v>
      </c>
      <c r="D492" s="27" t="s">
        <v>223</v>
      </c>
      <c r="E492" s="32"/>
      <c r="F492" s="174">
        <f>F493</f>
        <v>500</v>
      </c>
      <c r="G492" s="174">
        <f t="shared" si="157"/>
        <v>500</v>
      </c>
      <c r="H492" s="174">
        <f t="shared" si="157"/>
        <v>500</v>
      </c>
    </row>
    <row r="493" spans="1:12" ht="31.15" customHeight="1" x14ac:dyDescent="0.2">
      <c r="A493" s="170" t="s">
        <v>274</v>
      </c>
      <c r="B493" s="167" t="s">
        <v>25</v>
      </c>
      <c r="C493" s="27" t="s">
        <v>25</v>
      </c>
      <c r="D493" s="27" t="s">
        <v>275</v>
      </c>
      <c r="E493" s="32"/>
      <c r="F493" s="174">
        <f>F494</f>
        <v>500</v>
      </c>
      <c r="G493" s="174">
        <f t="shared" si="157"/>
        <v>500</v>
      </c>
      <c r="H493" s="174">
        <f t="shared" si="157"/>
        <v>500</v>
      </c>
    </row>
    <row r="494" spans="1:12" ht="31.15" customHeight="1" x14ac:dyDescent="0.2">
      <c r="A494" s="170" t="s">
        <v>276</v>
      </c>
      <c r="B494" s="167" t="s">
        <v>25</v>
      </c>
      <c r="C494" s="27" t="s">
        <v>25</v>
      </c>
      <c r="D494" s="27" t="s">
        <v>277</v>
      </c>
      <c r="E494" s="32"/>
      <c r="F494" s="174">
        <f>F495</f>
        <v>500</v>
      </c>
      <c r="G494" s="174">
        <f t="shared" si="157"/>
        <v>500</v>
      </c>
      <c r="H494" s="174">
        <f t="shared" si="157"/>
        <v>500</v>
      </c>
      <c r="I494" s="66"/>
      <c r="J494" s="66"/>
      <c r="K494" s="66"/>
      <c r="L494" s="67"/>
    </row>
    <row r="495" spans="1:12" ht="18" customHeight="1" x14ac:dyDescent="0.2">
      <c r="A495" s="169" t="s">
        <v>63</v>
      </c>
      <c r="B495" s="167" t="s">
        <v>25</v>
      </c>
      <c r="C495" s="27" t="s">
        <v>25</v>
      </c>
      <c r="D495" s="27" t="s">
        <v>277</v>
      </c>
      <c r="E495" s="32" t="s">
        <v>64</v>
      </c>
      <c r="F495" s="174">
        <v>500</v>
      </c>
      <c r="G495" s="174">
        <v>500</v>
      </c>
      <c r="H495" s="174">
        <v>500</v>
      </c>
      <c r="I495" s="66"/>
      <c r="J495" s="66"/>
      <c r="K495" s="66"/>
      <c r="L495" s="67"/>
    </row>
    <row r="496" spans="1:12" ht="19.5" customHeight="1" x14ac:dyDescent="0.2">
      <c r="A496" s="51" t="s">
        <v>28</v>
      </c>
      <c r="B496" s="83" t="s">
        <v>25</v>
      </c>
      <c r="C496" s="26" t="s">
        <v>15</v>
      </c>
      <c r="D496" s="27"/>
      <c r="E496" s="32"/>
      <c r="F496" s="19">
        <f>F497+F514</f>
        <v>68237.7</v>
      </c>
      <c r="G496" s="19">
        <f>G497+G514</f>
        <v>67306.5</v>
      </c>
      <c r="H496" s="19">
        <f>H497+H514</f>
        <v>67306.5</v>
      </c>
      <c r="I496" s="66"/>
      <c r="J496" s="66"/>
      <c r="K496" s="66"/>
      <c r="L496" s="67"/>
    </row>
    <row r="497" spans="1:12" ht="28.15" customHeight="1" x14ac:dyDescent="0.2">
      <c r="A497" s="170" t="s">
        <v>226</v>
      </c>
      <c r="B497" s="167" t="s">
        <v>25</v>
      </c>
      <c r="C497" s="27" t="s">
        <v>15</v>
      </c>
      <c r="D497" s="27" t="s">
        <v>150</v>
      </c>
      <c r="E497" s="32"/>
      <c r="F497" s="174">
        <f>F498</f>
        <v>67997.7</v>
      </c>
      <c r="G497" s="174">
        <f>G498</f>
        <v>67066.5</v>
      </c>
      <c r="H497" s="174">
        <f>H498</f>
        <v>67066.5</v>
      </c>
      <c r="I497" s="66"/>
      <c r="J497" s="66"/>
      <c r="K497" s="66"/>
      <c r="L497" s="67"/>
    </row>
    <row r="498" spans="1:12" ht="20.45" customHeight="1" x14ac:dyDescent="0.2">
      <c r="A498" s="169" t="s">
        <v>262</v>
      </c>
      <c r="B498" s="167" t="s">
        <v>25</v>
      </c>
      <c r="C498" s="27" t="s">
        <v>15</v>
      </c>
      <c r="D498" s="13" t="s">
        <v>376</v>
      </c>
      <c r="E498" s="32"/>
      <c r="F498" s="174">
        <f>F499</f>
        <v>67997.7</v>
      </c>
      <c r="G498" s="174">
        <f t="shared" ref="G498:H498" si="158">G499</f>
        <v>67066.5</v>
      </c>
      <c r="H498" s="174">
        <f t="shared" si="158"/>
        <v>67066.5</v>
      </c>
    </row>
    <row r="499" spans="1:12" ht="44.25" customHeight="1" x14ac:dyDescent="0.2">
      <c r="A499" s="169" t="s">
        <v>413</v>
      </c>
      <c r="B499" s="167" t="s">
        <v>25</v>
      </c>
      <c r="C499" s="27" t="s">
        <v>15</v>
      </c>
      <c r="D499" s="13" t="s">
        <v>412</v>
      </c>
      <c r="E499" s="32"/>
      <c r="F499" s="174">
        <f>F500+F504+F506+F510+F512</f>
        <v>67997.7</v>
      </c>
      <c r="G499" s="174">
        <f t="shared" ref="G499:H499" si="159">G500+G504+G506+G510</f>
        <v>67066.5</v>
      </c>
      <c r="H499" s="174">
        <f t="shared" si="159"/>
        <v>67066.5</v>
      </c>
    </row>
    <row r="500" spans="1:12" ht="49.15" customHeight="1" x14ac:dyDescent="0.2">
      <c r="A500" s="169" t="s">
        <v>57</v>
      </c>
      <c r="B500" s="167" t="s">
        <v>25</v>
      </c>
      <c r="C500" s="27" t="s">
        <v>15</v>
      </c>
      <c r="D500" s="13" t="s">
        <v>416</v>
      </c>
      <c r="E500" s="32"/>
      <c r="F500" s="174">
        <f>F501+F502+F503</f>
        <v>19728.5</v>
      </c>
      <c r="G500" s="174">
        <f>G501+G502+G503</f>
        <v>19626.2</v>
      </c>
      <c r="H500" s="174">
        <f>H501+H502+H503</f>
        <v>19626.2</v>
      </c>
    </row>
    <row r="501" spans="1:12" ht="29.45" customHeight="1" x14ac:dyDescent="0.2">
      <c r="A501" s="169" t="s">
        <v>58</v>
      </c>
      <c r="B501" s="15" t="s">
        <v>25</v>
      </c>
      <c r="C501" s="13" t="s">
        <v>15</v>
      </c>
      <c r="D501" s="13" t="s">
        <v>416</v>
      </c>
      <c r="E501" s="13" t="s">
        <v>59</v>
      </c>
      <c r="F501" s="174">
        <v>18371.099999999999</v>
      </c>
      <c r="G501" s="174">
        <v>18268.8</v>
      </c>
      <c r="H501" s="174">
        <v>18268.8</v>
      </c>
      <c r="I501" s="234"/>
      <c r="J501" s="63"/>
    </row>
    <row r="502" spans="1:12" ht="46.9" customHeight="1" x14ac:dyDescent="0.2">
      <c r="A502" s="169" t="s">
        <v>123</v>
      </c>
      <c r="B502" s="15" t="s">
        <v>25</v>
      </c>
      <c r="C502" s="13" t="s">
        <v>15</v>
      </c>
      <c r="D502" s="13" t="s">
        <v>416</v>
      </c>
      <c r="E502" s="13" t="s">
        <v>48</v>
      </c>
      <c r="F502" s="174">
        <v>1357.4</v>
      </c>
      <c r="G502" s="174">
        <v>1357.4</v>
      </c>
      <c r="H502" s="174">
        <v>1357.4</v>
      </c>
      <c r="I502" s="234"/>
      <c r="J502" s="63"/>
    </row>
    <row r="503" spans="1:12" ht="30.75" customHeight="1" x14ac:dyDescent="0.2">
      <c r="A503" s="187" t="s">
        <v>112</v>
      </c>
      <c r="B503" s="15" t="s">
        <v>25</v>
      </c>
      <c r="C503" s="13" t="s">
        <v>15</v>
      </c>
      <c r="D503" s="13" t="s">
        <v>416</v>
      </c>
      <c r="E503" s="13" t="s">
        <v>70</v>
      </c>
      <c r="F503" s="174">
        <v>0</v>
      </c>
      <c r="G503" s="174">
        <v>0</v>
      </c>
      <c r="H503" s="174">
        <v>0</v>
      </c>
      <c r="J503" s="63"/>
    </row>
    <row r="504" spans="1:12" ht="60" customHeight="1" x14ac:dyDescent="0.2">
      <c r="A504" s="169" t="s">
        <v>122</v>
      </c>
      <c r="B504" s="15" t="s">
        <v>25</v>
      </c>
      <c r="C504" s="13" t="s">
        <v>15</v>
      </c>
      <c r="D504" s="13" t="s">
        <v>415</v>
      </c>
      <c r="E504" s="13"/>
      <c r="F504" s="174">
        <f>F505</f>
        <v>41327.199999999997</v>
      </c>
      <c r="G504" s="174">
        <f>G505</f>
        <v>41429.5</v>
      </c>
      <c r="H504" s="174">
        <f>H505</f>
        <v>41429.5</v>
      </c>
      <c r="J504" s="63"/>
    </row>
    <row r="505" spans="1:12" ht="24.75" customHeight="1" x14ac:dyDescent="0.2">
      <c r="A505" s="169" t="s">
        <v>58</v>
      </c>
      <c r="B505" s="15" t="s">
        <v>25</v>
      </c>
      <c r="C505" s="13" t="s">
        <v>15</v>
      </c>
      <c r="D505" s="13" t="s">
        <v>415</v>
      </c>
      <c r="E505" s="13" t="s">
        <v>59</v>
      </c>
      <c r="F505" s="174">
        <v>41327.199999999997</v>
      </c>
      <c r="G505" s="174">
        <v>41429.5</v>
      </c>
      <c r="H505" s="174">
        <v>41429.5</v>
      </c>
      <c r="I505" s="234"/>
      <c r="J505" s="63"/>
    </row>
    <row r="506" spans="1:12" ht="34.5" customHeight="1" x14ac:dyDescent="0.2">
      <c r="A506" s="170" t="s">
        <v>44</v>
      </c>
      <c r="B506" s="167" t="s">
        <v>25</v>
      </c>
      <c r="C506" s="27" t="s">
        <v>15</v>
      </c>
      <c r="D506" s="13" t="s">
        <v>414</v>
      </c>
      <c r="E506" s="32"/>
      <c r="F506" s="174">
        <f>F507+F508+F509</f>
        <v>4837.0999999999995</v>
      </c>
      <c r="G506" s="174">
        <f>G507+G508+G509</f>
        <v>4059.3</v>
      </c>
      <c r="H506" s="174">
        <f>H507+H508+H509</f>
        <v>4059.3</v>
      </c>
    </row>
    <row r="507" spans="1:12" ht="28.9" customHeight="1" x14ac:dyDescent="0.2">
      <c r="A507" s="170" t="s">
        <v>45</v>
      </c>
      <c r="B507" s="167" t="s">
        <v>25</v>
      </c>
      <c r="C507" s="27" t="s">
        <v>15</v>
      </c>
      <c r="D507" s="13" t="s">
        <v>414</v>
      </c>
      <c r="E507" s="32" t="s">
        <v>46</v>
      </c>
      <c r="F507" s="174">
        <v>4449.7</v>
      </c>
      <c r="G507" s="174">
        <v>3671.9</v>
      </c>
      <c r="H507" s="174">
        <v>3671.9</v>
      </c>
    </row>
    <row r="508" spans="1:12" ht="25.5" customHeight="1" x14ac:dyDescent="0.2">
      <c r="A508" s="170" t="s">
        <v>123</v>
      </c>
      <c r="B508" s="167" t="s">
        <v>25</v>
      </c>
      <c r="C508" s="27" t="s">
        <v>15</v>
      </c>
      <c r="D508" s="13" t="s">
        <v>414</v>
      </c>
      <c r="E508" s="32" t="s">
        <v>48</v>
      </c>
      <c r="F508" s="174">
        <v>381.4</v>
      </c>
      <c r="G508" s="174">
        <v>381.4</v>
      </c>
      <c r="H508" s="174">
        <v>381.4</v>
      </c>
    </row>
    <row r="509" spans="1:12" ht="19.899999999999999" customHeight="1" x14ac:dyDescent="0.2">
      <c r="A509" s="176" t="s">
        <v>664</v>
      </c>
      <c r="B509" s="177" t="s">
        <v>25</v>
      </c>
      <c r="C509" s="178" t="s">
        <v>15</v>
      </c>
      <c r="D509" s="13" t="s">
        <v>414</v>
      </c>
      <c r="E509" s="209" t="s">
        <v>49</v>
      </c>
      <c r="F509" s="174">
        <v>6</v>
      </c>
      <c r="G509" s="174">
        <v>6</v>
      </c>
      <c r="H509" s="174">
        <v>6</v>
      </c>
    </row>
    <row r="510" spans="1:12" ht="63" customHeight="1" x14ac:dyDescent="0.2">
      <c r="A510" s="187" t="s">
        <v>122</v>
      </c>
      <c r="B510" s="177" t="s">
        <v>25</v>
      </c>
      <c r="C510" s="209" t="s">
        <v>15</v>
      </c>
      <c r="D510" s="211" t="s">
        <v>415</v>
      </c>
      <c r="E510" s="232"/>
      <c r="F510" s="174">
        <f>F511</f>
        <v>1951.5</v>
      </c>
      <c r="G510" s="174">
        <f>G511</f>
        <v>1951.5</v>
      </c>
      <c r="H510" s="174">
        <f>H511</f>
        <v>1951.5</v>
      </c>
    </row>
    <row r="511" spans="1:12" ht="33" customHeight="1" x14ac:dyDescent="0.2">
      <c r="A511" s="169" t="s">
        <v>45</v>
      </c>
      <c r="B511" s="15" t="s">
        <v>25</v>
      </c>
      <c r="C511" s="13" t="s">
        <v>15</v>
      </c>
      <c r="D511" s="13" t="s">
        <v>415</v>
      </c>
      <c r="E511" s="13" t="s">
        <v>46</v>
      </c>
      <c r="F511" s="174">
        <v>1951.5</v>
      </c>
      <c r="G511" s="174">
        <v>1951.5</v>
      </c>
      <c r="H511" s="174">
        <v>1951.5</v>
      </c>
    </row>
    <row r="512" spans="1:12" ht="33" customHeight="1" x14ac:dyDescent="0.2">
      <c r="A512" s="169" t="s">
        <v>657</v>
      </c>
      <c r="B512" s="15" t="s">
        <v>25</v>
      </c>
      <c r="C512" s="13" t="s">
        <v>15</v>
      </c>
      <c r="D512" s="13" t="s">
        <v>661</v>
      </c>
      <c r="E512" s="13"/>
      <c r="F512" s="174">
        <f>F513</f>
        <v>153.4</v>
      </c>
      <c r="G512" s="174">
        <v>0</v>
      </c>
      <c r="H512" s="174">
        <v>0</v>
      </c>
    </row>
    <row r="513" spans="1:8" ht="33" customHeight="1" x14ac:dyDescent="0.2">
      <c r="A513" s="169" t="s">
        <v>45</v>
      </c>
      <c r="B513" s="15" t="s">
        <v>25</v>
      </c>
      <c r="C513" s="13" t="s">
        <v>15</v>
      </c>
      <c r="D513" s="13" t="s">
        <v>661</v>
      </c>
      <c r="E513" s="13" t="s">
        <v>46</v>
      </c>
      <c r="F513" s="174">
        <v>153.4</v>
      </c>
      <c r="G513" s="174">
        <v>0</v>
      </c>
      <c r="H513" s="174">
        <v>0</v>
      </c>
    </row>
    <row r="514" spans="1:8" ht="46.15" customHeight="1" x14ac:dyDescent="0.2">
      <c r="A514" s="169" t="s">
        <v>418</v>
      </c>
      <c r="B514" s="15" t="s">
        <v>25</v>
      </c>
      <c r="C514" s="13" t="s">
        <v>15</v>
      </c>
      <c r="D514" s="13" t="s">
        <v>144</v>
      </c>
      <c r="E514" s="13"/>
      <c r="F514" s="174">
        <f>F515</f>
        <v>240</v>
      </c>
      <c r="G514" s="174">
        <f t="shared" ref="G514:H515" si="160">G515</f>
        <v>240</v>
      </c>
      <c r="H514" s="174">
        <f t="shared" si="160"/>
        <v>240</v>
      </c>
    </row>
    <row r="515" spans="1:8" ht="19.899999999999999" customHeight="1" x14ac:dyDescent="0.2">
      <c r="A515" s="181" t="s">
        <v>256</v>
      </c>
      <c r="B515" s="171" t="s">
        <v>25</v>
      </c>
      <c r="C515" s="172" t="s">
        <v>15</v>
      </c>
      <c r="D515" s="172" t="s">
        <v>309</v>
      </c>
      <c r="E515" s="204"/>
      <c r="F515" s="183">
        <f>F516</f>
        <v>240</v>
      </c>
      <c r="G515" s="183">
        <f t="shared" si="160"/>
        <v>240</v>
      </c>
      <c r="H515" s="174">
        <f t="shared" si="160"/>
        <v>240</v>
      </c>
    </row>
    <row r="516" spans="1:8" ht="21" customHeight="1" x14ac:dyDescent="0.2">
      <c r="A516" s="170" t="s">
        <v>310</v>
      </c>
      <c r="B516" s="167" t="s">
        <v>25</v>
      </c>
      <c r="C516" s="27" t="s">
        <v>15</v>
      </c>
      <c r="D516" s="27" t="s">
        <v>314</v>
      </c>
      <c r="E516" s="13"/>
      <c r="F516" s="174">
        <f>F517</f>
        <v>240</v>
      </c>
      <c r="G516" s="174">
        <f>G517</f>
        <v>240</v>
      </c>
      <c r="H516" s="174">
        <f>H517</f>
        <v>240</v>
      </c>
    </row>
    <row r="517" spans="1:8" ht="31.5" customHeight="1" x14ac:dyDescent="0.2">
      <c r="A517" s="170" t="s">
        <v>141</v>
      </c>
      <c r="B517" s="167" t="s">
        <v>25</v>
      </c>
      <c r="C517" s="27" t="s">
        <v>15</v>
      </c>
      <c r="D517" s="27" t="s">
        <v>315</v>
      </c>
      <c r="E517" s="13"/>
      <c r="F517" s="174">
        <f t="shared" ref="F517:H517" si="161">F518</f>
        <v>240</v>
      </c>
      <c r="G517" s="174">
        <f t="shared" si="161"/>
        <v>240</v>
      </c>
      <c r="H517" s="174">
        <f t="shared" si="161"/>
        <v>240</v>
      </c>
    </row>
    <row r="518" spans="1:8" ht="19.899999999999999" customHeight="1" x14ac:dyDescent="0.2">
      <c r="A518" s="170" t="s">
        <v>121</v>
      </c>
      <c r="B518" s="167" t="s">
        <v>25</v>
      </c>
      <c r="C518" s="27" t="s">
        <v>15</v>
      </c>
      <c r="D518" s="27" t="s">
        <v>315</v>
      </c>
      <c r="E518" s="13" t="s">
        <v>120</v>
      </c>
      <c r="F518" s="174">
        <v>240</v>
      </c>
      <c r="G518" s="174">
        <v>240</v>
      </c>
      <c r="H518" s="174">
        <v>240</v>
      </c>
    </row>
    <row r="519" spans="1:8" ht="23.45" customHeight="1" x14ac:dyDescent="0.2">
      <c r="A519" s="50" t="s">
        <v>72</v>
      </c>
      <c r="B519" s="82" t="s">
        <v>29</v>
      </c>
      <c r="C519" s="26"/>
      <c r="D519" s="27"/>
      <c r="E519" s="32"/>
      <c r="F519" s="21">
        <f>F520+F570</f>
        <v>62738.599999999991</v>
      </c>
      <c r="G519" s="21">
        <f>G520+G570</f>
        <v>106052.8</v>
      </c>
      <c r="H519" s="21">
        <f>H520+H570</f>
        <v>72013.900000000009</v>
      </c>
    </row>
    <row r="520" spans="1:8" ht="15" customHeight="1" x14ac:dyDescent="0.2">
      <c r="A520" s="55" t="s">
        <v>30</v>
      </c>
      <c r="B520" s="83" t="s">
        <v>29</v>
      </c>
      <c r="C520" s="26" t="s">
        <v>3</v>
      </c>
      <c r="D520" s="27"/>
      <c r="E520" s="32"/>
      <c r="F520" s="19">
        <f>F521</f>
        <v>57801.499999999993</v>
      </c>
      <c r="G520" s="19">
        <f>G521</f>
        <v>101115.7</v>
      </c>
      <c r="H520" s="19">
        <f>H521</f>
        <v>67076.800000000003</v>
      </c>
    </row>
    <row r="521" spans="1:8" ht="44.45" customHeight="1" x14ac:dyDescent="0.2">
      <c r="A521" s="176" t="s">
        <v>228</v>
      </c>
      <c r="B521" s="167" t="s">
        <v>29</v>
      </c>
      <c r="C521" s="27" t="s">
        <v>3</v>
      </c>
      <c r="D521" s="27" t="s">
        <v>153</v>
      </c>
      <c r="E521" s="32"/>
      <c r="F521" s="174">
        <f>F531+F548+F522+F526</f>
        <v>57801.499999999993</v>
      </c>
      <c r="G521" s="174">
        <f>G531+G548+G522</f>
        <v>101115.7</v>
      </c>
      <c r="H521" s="174">
        <f>H531+H548+H522</f>
        <v>67076.800000000003</v>
      </c>
    </row>
    <row r="522" spans="1:8" ht="25.9" customHeight="1" x14ac:dyDescent="0.2">
      <c r="A522" s="169" t="s">
        <v>538</v>
      </c>
      <c r="B522" s="272" t="s">
        <v>29</v>
      </c>
      <c r="C522" s="27" t="s">
        <v>3</v>
      </c>
      <c r="D522" s="66" t="s">
        <v>605</v>
      </c>
      <c r="E522" s="32"/>
      <c r="F522" s="174">
        <f>F523</f>
        <v>8344</v>
      </c>
      <c r="G522" s="174">
        <f t="shared" ref="G522:H524" si="162">G523</f>
        <v>22930.5</v>
      </c>
      <c r="H522" s="174">
        <f t="shared" si="162"/>
        <v>0</v>
      </c>
    </row>
    <row r="523" spans="1:8" ht="27" customHeight="1" x14ac:dyDescent="0.2">
      <c r="A523" s="169" t="s">
        <v>606</v>
      </c>
      <c r="B523" s="272" t="s">
        <v>29</v>
      </c>
      <c r="C523" s="32" t="s">
        <v>3</v>
      </c>
      <c r="D523" s="13" t="s">
        <v>607</v>
      </c>
      <c r="E523" s="273"/>
      <c r="F523" s="174">
        <f>F524</f>
        <v>8344</v>
      </c>
      <c r="G523" s="174">
        <f t="shared" si="162"/>
        <v>22930.5</v>
      </c>
      <c r="H523" s="174">
        <f t="shared" si="162"/>
        <v>0</v>
      </c>
    </row>
    <row r="524" spans="1:8" ht="20.45" customHeight="1" x14ac:dyDescent="0.2">
      <c r="A524" s="169" t="s">
        <v>609</v>
      </c>
      <c r="B524" s="272" t="s">
        <v>29</v>
      </c>
      <c r="C524" s="32" t="s">
        <v>3</v>
      </c>
      <c r="D524" s="13" t="s">
        <v>608</v>
      </c>
      <c r="E524" s="273"/>
      <c r="F524" s="174">
        <f>F525</f>
        <v>8344</v>
      </c>
      <c r="G524" s="174">
        <f t="shared" si="162"/>
        <v>22930.5</v>
      </c>
      <c r="H524" s="174">
        <f t="shared" si="162"/>
        <v>0</v>
      </c>
    </row>
    <row r="525" spans="1:8" ht="44.45" customHeight="1" x14ac:dyDescent="0.2">
      <c r="A525" s="169" t="s">
        <v>123</v>
      </c>
      <c r="B525" s="272" t="s">
        <v>29</v>
      </c>
      <c r="C525" s="32" t="s">
        <v>3</v>
      </c>
      <c r="D525" s="13" t="s">
        <v>608</v>
      </c>
      <c r="E525" s="273" t="s">
        <v>48</v>
      </c>
      <c r="F525" s="174">
        <v>8344</v>
      </c>
      <c r="G525" s="174">
        <v>22930.5</v>
      </c>
      <c r="H525" s="174">
        <v>0</v>
      </c>
    </row>
    <row r="526" spans="1:8" ht="44.45" customHeight="1" x14ac:dyDescent="0.2">
      <c r="A526" s="169" t="s">
        <v>489</v>
      </c>
      <c r="B526" s="229" t="s">
        <v>29</v>
      </c>
      <c r="C526" s="209" t="s">
        <v>3</v>
      </c>
      <c r="D526" s="211" t="s">
        <v>675</v>
      </c>
      <c r="E526" s="273"/>
      <c r="F526" s="174">
        <f>F527</f>
        <v>200</v>
      </c>
      <c r="G526" s="174">
        <f t="shared" ref="G526:H526" si="163">G527</f>
        <v>0</v>
      </c>
      <c r="H526" s="174">
        <f t="shared" si="163"/>
        <v>0</v>
      </c>
    </row>
    <row r="527" spans="1:8" ht="76.900000000000006" customHeight="1" x14ac:dyDescent="0.2">
      <c r="A527" s="169" t="s">
        <v>678</v>
      </c>
      <c r="B527" s="15" t="s">
        <v>29</v>
      </c>
      <c r="C527" s="13" t="s">
        <v>3</v>
      </c>
      <c r="D527" s="73" t="s">
        <v>676</v>
      </c>
      <c r="E527" s="273"/>
      <c r="F527" s="174">
        <f>F528</f>
        <v>200</v>
      </c>
      <c r="G527" s="174">
        <f t="shared" ref="G527:H527" si="164">G528</f>
        <v>0</v>
      </c>
      <c r="H527" s="174">
        <f t="shared" si="164"/>
        <v>0</v>
      </c>
    </row>
    <row r="528" spans="1:8" ht="63.6" customHeight="1" x14ac:dyDescent="0.2">
      <c r="A528" s="169" t="s">
        <v>679</v>
      </c>
      <c r="B528" s="15" t="s">
        <v>29</v>
      </c>
      <c r="C528" s="13" t="s">
        <v>3</v>
      </c>
      <c r="D528" s="13" t="s">
        <v>677</v>
      </c>
      <c r="E528" s="273"/>
      <c r="F528" s="174">
        <f>F529+F530</f>
        <v>200</v>
      </c>
      <c r="G528" s="174">
        <f t="shared" ref="G528:H528" si="165">G529+G530</f>
        <v>0</v>
      </c>
      <c r="H528" s="174">
        <f t="shared" si="165"/>
        <v>0</v>
      </c>
    </row>
    <row r="529" spans="1:8" ht="44.45" customHeight="1" x14ac:dyDescent="0.2">
      <c r="A529" s="169" t="s">
        <v>123</v>
      </c>
      <c r="B529" s="15" t="s">
        <v>29</v>
      </c>
      <c r="C529" s="13" t="s">
        <v>3</v>
      </c>
      <c r="D529" s="13" t="s">
        <v>677</v>
      </c>
      <c r="E529" s="273" t="s">
        <v>48</v>
      </c>
      <c r="F529" s="174">
        <v>133.30000000000001</v>
      </c>
      <c r="G529" s="174">
        <v>0</v>
      </c>
      <c r="H529" s="174">
        <v>0</v>
      </c>
    </row>
    <row r="530" spans="1:8" ht="24" customHeight="1" x14ac:dyDescent="0.2">
      <c r="A530" s="169" t="s">
        <v>63</v>
      </c>
      <c r="B530" s="15" t="s">
        <v>29</v>
      </c>
      <c r="C530" s="13" t="s">
        <v>3</v>
      </c>
      <c r="D530" s="13" t="s">
        <v>677</v>
      </c>
      <c r="E530" s="273" t="s">
        <v>64</v>
      </c>
      <c r="F530" s="174">
        <v>66.7</v>
      </c>
      <c r="G530" s="174">
        <v>0</v>
      </c>
      <c r="H530" s="174">
        <v>0</v>
      </c>
    </row>
    <row r="531" spans="1:8" ht="21" customHeight="1" x14ac:dyDescent="0.2">
      <c r="A531" s="169" t="s">
        <v>256</v>
      </c>
      <c r="B531" s="171" t="s">
        <v>29</v>
      </c>
      <c r="C531" s="172" t="s">
        <v>3</v>
      </c>
      <c r="D531" s="204" t="s">
        <v>267</v>
      </c>
      <c r="E531" s="32"/>
      <c r="F531" s="174">
        <f>F532+F542+F545</f>
        <v>4097.2</v>
      </c>
      <c r="G531" s="174">
        <f>G532</f>
        <v>33554.199999999997</v>
      </c>
      <c r="H531" s="174">
        <f>H532</f>
        <v>22445.8</v>
      </c>
    </row>
    <row r="532" spans="1:8" ht="51" customHeight="1" x14ac:dyDescent="0.2">
      <c r="A532" s="169" t="s">
        <v>268</v>
      </c>
      <c r="B532" s="167" t="s">
        <v>29</v>
      </c>
      <c r="C532" s="27" t="s">
        <v>3</v>
      </c>
      <c r="D532" s="13" t="s">
        <v>269</v>
      </c>
      <c r="E532" s="32"/>
      <c r="F532" s="174">
        <f>F540+F537+F533</f>
        <v>1556.8</v>
      </c>
      <c r="G532" s="174">
        <f>G535+G540</f>
        <v>33554.199999999997</v>
      </c>
      <c r="H532" s="174">
        <f>H535+H540</f>
        <v>22445.8</v>
      </c>
    </row>
    <row r="533" spans="1:8" ht="51" customHeight="1" x14ac:dyDescent="0.2">
      <c r="A533" s="169" t="s">
        <v>652</v>
      </c>
      <c r="B533" s="167" t="s">
        <v>29</v>
      </c>
      <c r="C533" s="27" t="s">
        <v>3</v>
      </c>
      <c r="D533" s="13" t="s">
        <v>651</v>
      </c>
      <c r="E533" s="32"/>
      <c r="F533" s="174">
        <f>F534</f>
        <v>895</v>
      </c>
      <c r="G533" s="174">
        <f>G534</f>
        <v>0</v>
      </c>
      <c r="H533" s="174">
        <f>H534</f>
        <v>0</v>
      </c>
    </row>
    <row r="534" spans="1:8" ht="27.6" customHeight="1" x14ac:dyDescent="0.2">
      <c r="A534" s="169" t="s">
        <v>63</v>
      </c>
      <c r="B534" s="167" t="s">
        <v>29</v>
      </c>
      <c r="C534" s="27" t="s">
        <v>3</v>
      </c>
      <c r="D534" s="13" t="s">
        <v>651</v>
      </c>
      <c r="E534" s="32" t="s">
        <v>64</v>
      </c>
      <c r="F534" s="174">
        <v>895</v>
      </c>
      <c r="G534" s="174">
        <v>0</v>
      </c>
      <c r="H534" s="174">
        <v>0</v>
      </c>
    </row>
    <row r="535" spans="1:8" ht="66.599999999999994" customHeight="1" x14ac:dyDescent="0.2">
      <c r="A535" s="169" t="s">
        <v>695</v>
      </c>
      <c r="B535" s="167" t="s">
        <v>29</v>
      </c>
      <c r="C535" s="27" t="s">
        <v>3</v>
      </c>
      <c r="D535" s="13" t="s">
        <v>574</v>
      </c>
      <c r="E535" s="32"/>
      <c r="F535" s="174">
        <v>0</v>
      </c>
      <c r="G535" s="174">
        <f>G536</f>
        <v>33554.199999999997</v>
      </c>
      <c r="H535" s="174">
        <f>H536</f>
        <v>22445.8</v>
      </c>
    </row>
    <row r="536" spans="1:8" ht="41.45" customHeight="1" x14ac:dyDescent="0.2">
      <c r="A536" s="169" t="s">
        <v>123</v>
      </c>
      <c r="B536" s="167" t="s">
        <v>29</v>
      </c>
      <c r="C536" s="27" t="s">
        <v>3</v>
      </c>
      <c r="D536" s="13" t="s">
        <v>574</v>
      </c>
      <c r="E536" s="32" t="s">
        <v>48</v>
      </c>
      <c r="F536" s="174">
        <v>0</v>
      </c>
      <c r="G536" s="29">
        <v>33554.199999999997</v>
      </c>
      <c r="H536" s="29">
        <v>22445.8</v>
      </c>
    </row>
    <row r="537" spans="1:8" ht="41.45" customHeight="1" x14ac:dyDescent="0.2">
      <c r="A537" s="169" t="s">
        <v>599</v>
      </c>
      <c r="B537" s="167" t="s">
        <v>29</v>
      </c>
      <c r="C537" s="27" t="s">
        <v>3</v>
      </c>
      <c r="D537" s="13" t="s">
        <v>600</v>
      </c>
      <c r="E537" s="32"/>
      <c r="F537" s="174">
        <f>F538+F539</f>
        <v>284</v>
      </c>
      <c r="G537" s="174">
        <f t="shared" ref="G537:H537" si="166">G538+G539</f>
        <v>0</v>
      </c>
      <c r="H537" s="174">
        <f t="shared" si="166"/>
        <v>0</v>
      </c>
    </row>
    <row r="538" spans="1:8" ht="41.45" customHeight="1" x14ac:dyDescent="0.2">
      <c r="A538" s="169" t="s">
        <v>123</v>
      </c>
      <c r="B538" s="167" t="s">
        <v>29</v>
      </c>
      <c r="C538" s="27" t="s">
        <v>3</v>
      </c>
      <c r="D538" s="13" t="s">
        <v>600</v>
      </c>
      <c r="E538" s="32" t="s">
        <v>48</v>
      </c>
      <c r="F538" s="174">
        <v>100</v>
      </c>
      <c r="G538" s="29">
        <v>0</v>
      </c>
      <c r="H538" s="29">
        <v>0</v>
      </c>
    </row>
    <row r="539" spans="1:8" ht="29.45" customHeight="1" x14ac:dyDescent="0.2">
      <c r="A539" s="169" t="s">
        <v>63</v>
      </c>
      <c r="B539" s="167" t="s">
        <v>29</v>
      </c>
      <c r="C539" s="27" t="s">
        <v>3</v>
      </c>
      <c r="D539" s="13" t="s">
        <v>600</v>
      </c>
      <c r="E539" s="32" t="s">
        <v>64</v>
      </c>
      <c r="F539" s="174">
        <v>184</v>
      </c>
      <c r="G539" s="29">
        <v>0</v>
      </c>
      <c r="H539" s="29">
        <v>0</v>
      </c>
    </row>
    <row r="540" spans="1:8" ht="46.9" customHeight="1" x14ac:dyDescent="0.2">
      <c r="A540" s="169" t="s">
        <v>219</v>
      </c>
      <c r="B540" s="167" t="s">
        <v>29</v>
      </c>
      <c r="C540" s="27" t="s">
        <v>3</v>
      </c>
      <c r="D540" s="13" t="s">
        <v>528</v>
      </c>
      <c r="E540" s="32"/>
      <c r="F540" s="174">
        <f>F541</f>
        <v>377.8</v>
      </c>
      <c r="G540" s="174">
        <v>0</v>
      </c>
      <c r="H540" s="174">
        <v>0</v>
      </c>
    </row>
    <row r="541" spans="1:8" ht="37.9" customHeight="1" x14ac:dyDescent="0.2">
      <c r="A541" s="187" t="s">
        <v>123</v>
      </c>
      <c r="B541" s="177" t="s">
        <v>29</v>
      </c>
      <c r="C541" s="178" t="s">
        <v>3</v>
      </c>
      <c r="D541" s="211" t="s">
        <v>528</v>
      </c>
      <c r="E541" s="32" t="s">
        <v>48</v>
      </c>
      <c r="F541" s="174">
        <v>377.8</v>
      </c>
      <c r="G541" s="174">
        <v>0</v>
      </c>
      <c r="H541" s="174">
        <v>0</v>
      </c>
    </row>
    <row r="542" spans="1:8" ht="18.600000000000001" customHeight="1" x14ac:dyDescent="0.2">
      <c r="A542" s="169" t="s">
        <v>627</v>
      </c>
      <c r="B542" s="177" t="s">
        <v>29</v>
      </c>
      <c r="C542" s="178" t="s">
        <v>3</v>
      </c>
      <c r="D542" s="15" t="s">
        <v>629</v>
      </c>
      <c r="E542" s="273"/>
      <c r="F542" s="174">
        <f>F543</f>
        <v>2090.4</v>
      </c>
      <c r="G542" s="174">
        <f t="shared" ref="G542:H542" si="167">G543</f>
        <v>0</v>
      </c>
      <c r="H542" s="174">
        <f t="shared" si="167"/>
        <v>0</v>
      </c>
    </row>
    <row r="543" spans="1:8" ht="37.9" customHeight="1" x14ac:dyDescent="0.2">
      <c r="A543" s="187" t="s">
        <v>628</v>
      </c>
      <c r="B543" s="177" t="s">
        <v>29</v>
      </c>
      <c r="C543" s="178" t="s">
        <v>3</v>
      </c>
      <c r="D543" s="15" t="s">
        <v>630</v>
      </c>
      <c r="E543" s="273"/>
      <c r="F543" s="174">
        <f>F544</f>
        <v>2090.4</v>
      </c>
      <c r="G543" s="174">
        <f>G544</f>
        <v>0</v>
      </c>
      <c r="H543" s="174">
        <f>H544</f>
        <v>0</v>
      </c>
    </row>
    <row r="544" spans="1:8" ht="21" customHeight="1" x14ac:dyDescent="0.2">
      <c r="A544" s="169" t="s">
        <v>63</v>
      </c>
      <c r="B544" s="15" t="s">
        <v>29</v>
      </c>
      <c r="C544" s="13" t="s">
        <v>3</v>
      </c>
      <c r="D544" s="15" t="s">
        <v>630</v>
      </c>
      <c r="E544" s="273" t="s">
        <v>64</v>
      </c>
      <c r="F544" s="174">
        <v>2090.4</v>
      </c>
      <c r="G544" s="174">
        <v>0</v>
      </c>
      <c r="H544" s="174">
        <v>0</v>
      </c>
    </row>
    <row r="545" spans="1:8" ht="32.450000000000003" customHeight="1" x14ac:dyDescent="0.2">
      <c r="A545" s="169" t="s">
        <v>655</v>
      </c>
      <c r="B545" s="15" t="s">
        <v>29</v>
      </c>
      <c r="C545" s="13" t="s">
        <v>3</v>
      </c>
      <c r="D545" s="15" t="s">
        <v>654</v>
      </c>
      <c r="E545" s="273"/>
      <c r="F545" s="174">
        <f>F546</f>
        <v>450</v>
      </c>
      <c r="G545" s="174">
        <v>0</v>
      </c>
      <c r="H545" s="174">
        <v>0</v>
      </c>
    </row>
    <row r="546" spans="1:8" ht="21" customHeight="1" x14ac:dyDescent="0.2">
      <c r="A546" s="169" t="s">
        <v>638</v>
      </c>
      <c r="B546" s="15" t="s">
        <v>29</v>
      </c>
      <c r="C546" s="13" t="s">
        <v>3</v>
      </c>
      <c r="D546" s="15" t="s">
        <v>653</v>
      </c>
      <c r="E546" s="273"/>
      <c r="F546" s="174">
        <f>F547</f>
        <v>450</v>
      </c>
      <c r="G546" s="174">
        <v>0</v>
      </c>
      <c r="H546" s="174">
        <v>0</v>
      </c>
    </row>
    <row r="547" spans="1:8" ht="21" customHeight="1" x14ac:dyDescent="0.2">
      <c r="A547" s="169" t="s">
        <v>63</v>
      </c>
      <c r="B547" s="15" t="s">
        <v>29</v>
      </c>
      <c r="C547" s="13" t="s">
        <v>3</v>
      </c>
      <c r="D547" s="15" t="s">
        <v>653</v>
      </c>
      <c r="E547" s="273" t="s">
        <v>64</v>
      </c>
      <c r="F547" s="174">
        <v>450</v>
      </c>
      <c r="G547" s="174">
        <v>0</v>
      </c>
      <c r="H547" s="174">
        <v>0</v>
      </c>
    </row>
    <row r="548" spans="1:8" ht="20.45" customHeight="1" x14ac:dyDescent="0.2">
      <c r="A548" s="169" t="s">
        <v>262</v>
      </c>
      <c r="B548" s="15" t="s">
        <v>29</v>
      </c>
      <c r="C548" s="13" t="s">
        <v>3</v>
      </c>
      <c r="D548" s="13" t="s">
        <v>223</v>
      </c>
      <c r="E548" s="273"/>
      <c r="F548" s="174">
        <f>F549+F553</f>
        <v>45160.299999999996</v>
      </c>
      <c r="G548" s="174">
        <f t="shared" ref="G548:H548" si="168">G549+G553</f>
        <v>44631</v>
      </c>
      <c r="H548" s="174">
        <f t="shared" si="168"/>
        <v>44631</v>
      </c>
    </row>
    <row r="549" spans="1:8" ht="28.15" customHeight="1" x14ac:dyDescent="0.2">
      <c r="A549" s="181" t="s">
        <v>270</v>
      </c>
      <c r="B549" s="171" t="s">
        <v>29</v>
      </c>
      <c r="C549" s="172" t="s">
        <v>3</v>
      </c>
      <c r="D549" s="172" t="s">
        <v>224</v>
      </c>
      <c r="E549" s="32"/>
      <c r="F549" s="174">
        <f>F550</f>
        <v>1140</v>
      </c>
      <c r="G549" s="174">
        <f t="shared" ref="G549:H549" si="169">G550</f>
        <v>990</v>
      </c>
      <c r="H549" s="174">
        <f t="shared" si="169"/>
        <v>990</v>
      </c>
    </row>
    <row r="550" spans="1:8" ht="30" customHeight="1" x14ac:dyDescent="0.2">
      <c r="A550" s="169" t="s">
        <v>73</v>
      </c>
      <c r="B550" s="167" t="s">
        <v>29</v>
      </c>
      <c r="C550" s="27" t="s">
        <v>3</v>
      </c>
      <c r="D550" s="13" t="s">
        <v>271</v>
      </c>
      <c r="E550" s="32"/>
      <c r="F550" s="174">
        <f>F551+F552</f>
        <v>1140</v>
      </c>
      <c r="G550" s="174">
        <f t="shared" ref="G550:H550" si="170">G551+G552</f>
        <v>990</v>
      </c>
      <c r="H550" s="174">
        <f t="shared" si="170"/>
        <v>990</v>
      </c>
    </row>
    <row r="551" spans="1:8" ht="41.25" customHeight="1" x14ac:dyDescent="0.2">
      <c r="A551" s="169" t="s">
        <v>123</v>
      </c>
      <c r="B551" s="167" t="s">
        <v>29</v>
      </c>
      <c r="C551" s="27" t="s">
        <v>3</v>
      </c>
      <c r="D551" s="13" t="s">
        <v>271</v>
      </c>
      <c r="E551" s="32" t="s">
        <v>48</v>
      </c>
      <c r="F551" s="174">
        <v>300</v>
      </c>
      <c r="G551" s="174">
        <v>150</v>
      </c>
      <c r="H551" s="174">
        <v>150</v>
      </c>
    </row>
    <row r="552" spans="1:8" ht="25.5" customHeight="1" x14ac:dyDescent="0.2">
      <c r="A552" s="169" t="s">
        <v>63</v>
      </c>
      <c r="B552" s="167" t="s">
        <v>29</v>
      </c>
      <c r="C552" s="27" t="s">
        <v>3</v>
      </c>
      <c r="D552" s="13" t="s">
        <v>271</v>
      </c>
      <c r="E552" s="32" t="s">
        <v>64</v>
      </c>
      <c r="F552" s="174">
        <v>840</v>
      </c>
      <c r="G552" s="174">
        <v>840</v>
      </c>
      <c r="H552" s="174">
        <v>840</v>
      </c>
    </row>
    <row r="553" spans="1:8" ht="30" customHeight="1" x14ac:dyDescent="0.2">
      <c r="A553" s="184" t="s">
        <v>280</v>
      </c>
      <c r="B553" s="167" t="s">
        <v>29</v>
      </c>
      <c r="C553" s="27" t="s">
        <v>3</v>
      </c>
      <c r="D553" s="66" t="s">
        <v>281</v>
      </c>
      <c r="E553" s="32"/>
      <c r="F553" s="174">
        <f>F554+F556+F558+F560+F562+F564+F568</f>
        <v>44020.299999999996</v>
      </c>
      <c r="G553" s="174">
        <f t="shared" ref="G553:H553" si="171">G554+G556+G558+G560+G562+G564+G568</f>
        <v>43641</v>
      </c>
      <c r="H553" s="174">
        <f t="shared" si="171"/>
        <v>43641</v>
      </c>
    </row>
    <row r="554" spans="1:8" ht="30" customHeight="1" x14ac:dyDescent="0.2">
      <c r="A554" s="170" t="s">
        <v>282</v>
      </c>
      <c r="B554" s="167" t="s">
        <v>29</v>
      </c>
      <c r="C554" s="27" t="s">
        <v>3</v>
      </c>
      <c r="D554" s="27" t="s">
        <v>283</v>
      </c>
      <c r="E554" s="32"/>
      <c r="F554" s="174">
        <f>F555</f>
        <v>17649</v>
      </c>
      <c r="G554" s="174">
        <f>G555</f>
        <v>17369</v>
      </c>
      <c r="H554" s="174">
        <f>H555</f>
        <v>17369</v>
      </c>
    </row>
    <row r="555" spans="1:8" x14ac:dyDescent="0.2">
      <c r="A555" s="169" t="s">
        <v>63</v>
      </c>
      <c r="B555" s="15" t="s">
        <v>29</v>
      </c>
      <c r="C555" s="13" t="s">
        <v>3</v>
      </c>
      <c r="D555" s="27" t="s">
        <v>283</v>
      </c>
      <c r="E555" s="13" t="s">
        <v>64</v>
      </c>
      <c r="F555" s="174">
        <v>17649</v>
      </c>
      <c r="G555" s="174">
        <v>17369</v>
      </c>
      <c r="H555" s="174">
        <v>17369</v>
      </c>
    </row>
    <row r="556" spans="1:8" ht="59.45" customHeight="1" x14ac:dyDescent="0.2">
      <c r="A556" s="169" t="s">
        <v>122</v>
      </c>
      <c r="B556" s="15" t="s">
        <v>29</v>
      </c>
      <c r="C556" s="13" t="s">
        <v>3</v>
      </c>
      <c r="D556" s="13" t="s">
        <v>284</v>
      </c>
      <c r="E556" s="13"/>
      <c r="F556" s="174">
        <f>F557</f>
        <v>7590.6</v>
      </c>
      <c r="G556" s="174">
        <f>G557</f>
        <v>7590.6</v>
      </c>
      <c r="H556" s="174">
        <f>H557</f>
        <v>7590.6</v>
      </c>
    </row>
    <row r="557" spans="1:8" ht="16.899999999999999" customHeight="1" x14ac:dyDescent="0.2">
      <c r="A557" s="169" t="s">
        <v>63</v>
      </c>
      <c r="B557" s="15" t="s">
        <v>29</v>
      </c>
      <c r="C557" s="13" t="s">
        <v>3</v>
      </c>
      <c r="D557" s="13" t="s">
        <v>284</v>
      </c>
      <c r="E557" s="13" t="s">
        <v>64</v>
      </c>
      <c r="F557" s="174">
        <v>7590.6</v>
      </c>
      <c r="G557" s="174">
        <v>7590.6</v>
      </c>
      <c r="H557" s="174">
        <v>7590.6</v>
      </c>
    </row>
    <row r="558" spans="1:8" ht="45" customHeight="1" x14ac:dyDescent="0.2">
      <c r="A558" s="169" t="s">
        <v>285</v>
      </c>
      <c r="B558" s="15" t="s">
        <v>29</v>
      </c>
      <c r="C558" s="13" t="s">
        <v>3</v>
      </c>
      <c r="D558" s="13" t="s">
        <v>286</v>
      </c>
      <c r="E558" s="13"/>
      <c r="F558" s="174">
        <f>F559</f>
        <v>600</v>
      </c>
      <c r="G558" s="174">
        <f t="shared" ref="G558:H558" si="172">G559</f>
        <v>600</v>
      </c>
      <c r="H558" s="174">
        <f t="shared" si="172"/>
        <v>600</v>
      </c>
    </row>
    <row r="559" spans="1:8" ht="20.45" customHeight="1" x14ac:dyDescent="0.2">
      <c r="A559" s="169" t="s">
        <v>63</v>
      </c>
      <c r="B559" s="15" t="s">
        <v>29</v>
      </c>
      <c r="C559" s="13" t="s">
        <v>3</v>
      </c>
      <c r="D559" s="13" t="s">
        <v>286</v>
      </c>
      <c r="E559" s="13" t="s">
        <v>64</v>
      </c>
      <c r="F559" s="174">
        <v>600</v>
      </c>
      <c r="G559" s="174">
        <v>600</v>
      </c>
      <c r="H559" s="174">
        <v>600</v>
      </c>
    </row>
    <row r="560" spans="1:8" ht="19.899999999999999" customHeight="1" x14ac:dyDescent="0.2">
      <c r="A560" s="170" t="s">
        <v>287</v>
      </c>
      <c r="B560" s="167" t="s">
        <v>29</v>
      </c>
      <c r="C560" s="27" t="s">
        <v>3</v>
      </c>
      <c r="D560" s="13" t="s">
        <v>288</v>
      </c>
      <c r="E560" s="32"/>
      <c r="F560" s="174">
        <f>F561</f>
        <v>2221.6</v>
      </c>
      <c r="G560" s="174">
        <f>G561</f>
        <v>2159.6</v>
      </c>
      <c r="H560" s="174">
        <f>H561</f>
        <v>2159.6</v>
      </c>
    </row>
    <row r="561" spans="1:8" ht="16.5" customHeight="1" x14ac:dyDescent="0.2">
      <c r="A561" s="170" t="s">
        <v>63</v>
      </c>
      <c r="B561" s="15" t="s">
        <v>29</v>
      </c>
      <c r="C561" s="13" t="s">
        <v>3</v>
      </c>
      <c r="D561" s="13" t="s">
        <v>288</v>
      </c>
      <c r="E561" s="13" t="s">
        <v>64</v>
      </c>
      <c r="F561" s="174">
        <v>2221.6</v>
      </c>
      <c r="G561" s="174">
        <v>2159.6</v>
      </c>
      <c r="H561" s="174">
        <v>2159.6</v>
      </c>
    </row>
    <row r="562" spans="1:8" ht="51" x14ac:dyDescent="0.2">
      <c r="A562" s="169" t="s">
        <v>122</v>
      </c>
      <c r="B562" s="15" t="s">
        <v>29</v>
      </c>
      <c r="C562" s="13" t="s">
        <v>3</v>
      </c>
      <c r="D562" s="13" t="s">
        <v>284</v>
      </c>
      <c r="E562" s="13"/>
      <c r="F562" s="174">
        <f>F563</f>
        <v>1012.1</v>
      </c>
      <c r="G562" s="174">
        <f>G563</f>
        <v>1012.1</v>
      </c>
      <c r="H562" s="174">
        <f>H563</f>
        <v>1012.1</v>
      </c>
    </row>
    <row r="563" spans="1:8" x14ac:dyDescent="0.2">
      <c r="A563" s="169" t="s">
        <v>63</v>
      </c>
      <c r="B563" s="15" t="s">
        <v>29</v>
      </c>
      <c r="C563" s="13" t="s">
        <v>3</v>
      </c>
      <c r="D563" s="13" t="s">
        <v>284</v>
      </c>
      <c r="E563" s="13" t="s">
        <v>64</v>
      </c>
      <c r="F563" s="174">
        <v>1012.1</v>
      </c>
      <c r="G563" s="174">
        <v>1012.1</v>
      </c>
      <c r="H563" s="174">
        <v>1012.1</v>
      </c>
    </row>
    <row r="564" spans="1:8" ht="38.25" x14ac:dyDescent="0.2">
      <c r="A564" s="170" t="s">
        <v>57</v>
      </c>
      <c r="B564" s="167" t="s">
        <v>29</v>
      </c>
      <c r="C564" s="27" t="s">
        <v>3</v>
      </c>
      <c r="D564" s="13" t="s">
        <v>523</v>
      </c>
      <c r="E564" s="32"/>
      <c r="F564" s="174">
        <f>F567+F565+F566</f>
        <v>8874.5</v>
      </c>
      <c r="G564" s="174">
        <f>G567+G565+G566</f>
        <v>8837.2000000000007</v>
      </c>
      <c r="H564" s="174">
        <f>H567+H565+H566</f>
        <v>8837.2000000000007</v>
      </c>
    </row>
    <row r="565" spans="1:8" ht="25.5" x14ac:dyDescent="0.2">
      <c r="A565" s="170" t="s">
        <v>58</v>
      </c>
      <c r="B565" s="167" t="s">
        <v>29</v>
      </c>
      <c r="C565" s="27" t="s">
        <v>3</v>
      </c>
      <c r="D565" s="13" t="s">
        <v>523</v>
      </c>
      <c r="E565" s="32" t="s">
        <v>59</v>
      </c>
      <c r="F565" s="13" t="s">
        <v>527</v>
      </c>
      <c r="G565" s="174">
        <v>7053.7</v>
      </c>
      <c r="H565" s="174">
        <v>7053.7</v>
      </c>
    </row>
    <row r="566" spans="1:8" ht="38.25" x14ac:dyDescent="0.2">
      <c r="A566" s="170" t="s">
        <v>123</v>
      </c>
      <c r="B566" s="167" t="s">
        <v>29</v>
      </c>
      <c r="C566" s="27" t="s">
        <v>3</v>
      </c>
      <c r="D566" s="13" t="s">
        <v>523</v>
      </c>
      <c r="E566" s="32" t="s">
        <v>48</v>
      </c>
      <c r="F566" s="174">
        <v>1770</v>
      </c>
      <c r="G566" s="174">
        <v>1770</v>
      </c>
      <c r="H566" s="174">
        <v>1770</v>
      </c>
    </row>
    <row r="567" spans="1:8" x14ac:dyDescent="0.2">
      <c r="A567" s="176" t="s">
        <v>664</v>
      </c>
      <c r="B567" s="177" t="s">
        <v>29</v>
      </c>
      <c r="C567" s="178" t="s">
        <v>3</v>
      </c>
      <c r="D567" s="13" t="s">
        <v>523</v>
      </c>
      <c r="E567" s="209" t="s">
        <v>49</v>
      </c>
      <c r="F567" s="13" t="s">
        <v>668</v>
      </c>
      <c r="G567" s="174">
        <v>13.5</v>
      </c>
      <c r="H567" s="174">
        <v>13.5</v>
      </c>
    </row>
    <row r="568" spans="1:8" ht="51" x14ac:dyDescent="0.2">
      <c r="A568" s="169" t="s">
        <v>122</v>
      </c>
      <c r="B568" s="15" t="s">
        <v>29</v>
      </c>
      <c r="C568" s="13" t="s">
        <v>3</v>
      </c>
      <c r="D568" s="13" t="s">
        <v>284</v>
      </c>
      <c r="E568" s="13"/>
      <c r="F568" s="174" t="str">
        <f>F569</f>
        <v>6072,5</v>
      </c>
      <c r="G568" s="174">
        <f>G569</f>
        <v>6072.5</v>
      </c>
      <c r="H568" s="174">
        <f>H569</f>
        <v>6072.5</v>
      </c>
    </row>
    <row r="569" spans="1:8" ht="25.5" x14ac:dyDescent="0.2">
      <c r="A569" s="169" t="s">
        <v>58</v>
      </c>
      <c r="B569" s="15" t="s">
        <v>29</v>
      </c>
      <c r="C569" s="13" t="s">
        <v>3</v>
      </c>
      <c r="D569" s="13" t="s">
        <v>284</v>
      </c>
      <c r="E569" s="13" t="s">
        <v>59</v>
      </c>
      <c r="F569" s="13" t="s">
        <v>526</v>
      </c>
      <c r="G569" s="174">
        <v>6072.5</v>
      </c>
      <c r="H569" s="174">
        <v>6072.5</v>
      </c>
    </row>
    <row r="570" spans="1:8" ht="33" customHeight="1" x14ac:dyDescent="0.2">
      <c r="A570" s="47" t="s">
        <v>198</v>
      </c>
      <c r="B570" s="11" t="s">
        <v>29</v>
      </c>
      <c r="C570" s="12" t="s">
        <v>8</v>
      </c>
      <c r="D570" s="13"/>
      <c r="E570" s="13"/>
      <c r="F570" s="19">
        <f>F571</f>
        <v>4937.1000000000004</v>
      </c>
      <c r="G570" s="19">
        <f t="shared" ref="G570:H572" si="173">G571</f>
        <v>4937.1000000000004</v>
      </c>
      <c r="H570" s="19">
        <f t="shared" si="173"/>
        <v>4937.1000000000004</v>
      </c>
    </row>
    <row r="571" spans="1:8" ht="39.6" customHeight="1" x14ac:dyDescent="0.2">
      <c r="A571" s="169" t="s">
        <v>228</v>
      </c>
      <c r="B571" s="15" t="s">
        <v>29</v>
      </c>
      <c r="C571" s="13" t="s">
        <v>8</v>
      </c>
      <c r="D571" s="13" t="s">
        <v>153</v>
      </c>
      <c r="E571" s="13"/>
      <c r="F571" s="174">
        <f>F572</f>
        <v>4937.1000000000004</v>
      </c>
      <c r="G571" s="174">
        <f t="shared" si="173"/>
        <v>4937.1000000000004</v>
      </c>
      <c r="H571" s="174">
        <f t="shared" si="173"/>
        <v>4937.1000000000004</v>
      </c>
    </row>
    <row r="572" spans="1:8" ht="18" customHeight="1" x14ac:dyDescent="0.2">
      <c r="A572" s="169" t="s">
        <v>262</v>
      </c>
      <c r="B572" s="15" t="s">
        <v>29</v>
      </c>
      <c r="C572" s="13" t="s">
        <v>8</v>
      </c>
      <c r="D572" s="13" t="s">
        <v>223</v>
      </c>
      <c r="E572" s="13"/>
      <c r="F572" s="174">
        <f>F573</f>
        <v>4937.1000000000004</v>
      </c>
      <c r="G572" s="174">
        <f t="shared" si="173"/>
        <v>4937.1000000000004</v>
      </c>
      <c r="H572" s="174">
        <f t="shared" si="173"/>
        <v>4937.1000000000004</v>
      </c>
    </row>
    <row r="573" spans="1:8" ht="30.6" customHeight="1" x14ac:dyDescent="0.2">
      <c r="A573" s="169" t="s">
        <v>270</v>
      </c>
      <c r="B573" s="15" t="s">
        <v>29</v>
      </c>
      <c r="C573" s="13" t="s">
        <v>8</v>
      </c>
      <c r="D573" s="13" t="s">
        <v>224</v>
      </c>
      <c r="E573" s="13"/>
      <c r="F573" s="174">
        <f>F574+F577</f>
        <v>4937.1000000000004</v>
      </c>
      <c r="G573" s="174">
        <f>G574+G577</f>
        <v>4937.1000000000004</v>
      </c>
      <c r="H573" s="174">
        <f>H574+H577</f>
        <v>4937.1000000000004</v>
      </c>
    </row>
    <row r="574" spans="1:8" ht="49.15" customHeight="1" x14ac:dyDescent="0.2">
      <c r="A574" s="169" t="s">
        <v>57</v>
      </c>
      <c r="B574" s="15" t="s">
        <v>29</v>
      </c>
      <c r="C574" s="13" t="s">
        <v>8</v>
      </c>
      <c r="D574" s="13" t="s">
        <v>272</v>
      </c>
      <c r="E574" s="13"/>
      <c r="F574" s="174">
        <f>F575+F576</f>
        <v>2069.1</v>
      </c>
      <c r="G574" s="174">
        <f>G575+G576</f>
        <v>2069.1</v>
      </c>
      <c r="H574" s="174">
        <f>H575+H576</f>
        <v>2069.1</v>
      </c>
    </row>
    <row r="575" spans="1:8" ht="34.15" customHeight="1" x14ac:dyDescent="0.2">
      <c r="A575" s="169" t="s">
        <v>58</v>
      </c>
      <c r="B575" s="15" t="s">
        <v>29</v>
      </c>
      <c r="C575" s="13" t="s">
        <v>8</v>
      </c>
      <c r="D575" s="13" t="s">
        <v>272</v>
      </c>
      <c r="E575" s="13" t="s">
        <v>59</v>
      </c>
      <c r="F575" s="174">
        <v>1983.7</v>
      </c>
      <c r="G575" s="174">
        <v>1983.7</v>
      </c>
      <c r="H575" s="174">
        <v>1983.7</v>
      </c>
    </row>
    <row r="576" spans="1:8" ht="49.15" customHeight="1" x14ac:dyDescent="0.2">
      <c r="A576" s="169" t="s">
        <v>123</v>
      </c>
      <c r="B576" s="15" t="s">
        <v>29</v>
      </c>
      <c r="C576" s="13" t="s">
        <v>8</v>
      </c>
      <c r="D576" s="13" t="s">
        <v>272</v>
      </c>
      <c r="E576" s="13" t="s">
        <v>48</v>
      </c>
      <c r="F576" s="174">
        <v>85.4</v>
      </c>
      <c r="G576" s="174">
        <v>85.4</v>
      </c>
      <c r="H576" s="174">
        <v>85.4</v>
      </c>
    </row>
    <row r="577" spans="1:8" ht="63.6" customHeight="1" x14ac:dyDescent="0.2">
      <c r="A577" s="169" t="s">
        <v>122</v>
      </c>
      <c r="B577" s="15" t="s">
        <v>29</v>
      </c>
      <c r="C577" s="13" t="s">
        <v>8</v>
      </c>
      <c r="D577" s="13" t="s">
        <v>273</v>
      </c>
      <c r="E577" s="13"/>
      <c r="F577" s="174">
        <f>F578</f>
        <v>2868</v>
      </c>
      <c r="G577" s="174">
        <f t="shared" ref="G577:H577" si="174">G578</f>
        <v>2868</v>
      </c>
      <c r="H577" s="174">
        <f t="shared" si="174"/>
        <v>2868</v>
      </c>
    </row>
    <row r="578" spans="1:8" ht="34.9" customHeight="1" x14ac:dyDescent="0.2">
      <c r="A578" s="169" t="s">
        <v>58</v>
      </c>
      <c r="B578" s="15" t="s">
        <v>29</v>
      </c>
      <c r="C578" s="13" t="s">
        <v>8</v>
      </c>
      <c r="D578" s="13" t="s">
        <v>273</v>
      </c>
      <c r="E578" s="13" t="s">
        <v>59</v>
      </c>
      <c r="F578" s="174">
        <v>2868</v>
      </c>
      <c r="G578" s="174">
        <v>2868</v>
      </c>
      <c r="H578" s="174">
        <v>2868</v>
      </c>
    </row>
    <row r="579" spans="1:8" ht="22.15" customHeight="1" x14ac:dyDescent="0.2">
      <c r="A579" s="52" t="s">
        <v>31</v>
      </c>
      <c r="B579" s="96" t="s">
        <v>15</v>
      </c>
      <c r="C579" s="64"/>
      <c r="D579" s="172"/>
      <c r="E579" s="173"/>
      <c r="F579" s="21">
        <f>F580+F584</f>
        <v>306</v>
      </c>
      <c r="G579" s="21">
        <f>G580+G584</f>
        <v>306</v>
      </c>
      <c r="H579" s="21">
        <f>H580+H584</f>
        <v>306</v>
      </c>
    </row>
    <row r="580" spans="1:8" ht="25.5" x14ac:dyDescent="0.2">
      <c r="A580" s="51" t="s">
        <v>32</v>
      </c>
      <c r="B580" s="83" t="s">
        <v>15</v>
      </c>
      <c r="C580" s="26" t="s">
        <v>25</v>
      </c>
      <c r="D580" s="27"/>
      <c r="E580" s="32"/>
      <c r="F580" s="19">
        <f t="shared" ref="F580:H582" si="175">F581</f>
        <v>186</v>
      </c>
      <c r="G580" s="19">
        <f t="shared" si="175"/>
        <v>186</v>
      </c>
      <c r="H580" s="19">
        <f t="shared" si="175"/>
        <v>186</v>
      </c>
    </row>
    <row r="581" spans="1:8" ht="25.5" x14ac:dyDescent="0.2">
      <c r="A581" s="170" t="s">
        <v>74</v>
      </c>
      <c r="B581" s="167" t="s">
        <v>15</v>
      </c>
      <c r="C581" s="27" t="s">
        <v>25</v>
      </c>
      <c r="D581" s="27" t="s">
        <v>86</v>
      </c>
      <c r="E581" s="32"/>
      <c r="F581" s="174">
        <f t="shared" si="175"/>
        <v>186</v>
      </c>
      <c r="G581" s="174">
        <f t="shared" si="175"/>
        <v>186</v>
      </c>
      <c r="H581" s="174">
        <f t="shared" si="175"/>
        <v>186</v>
      </c>
    </row>
    <row r="582" spans="1:8" ht="89.25" x14ac:dyDescent="0.2">
      <c r="A582" s="170" t="s">
        <v>134</v>
      </c>
      <c r="B582" s="167" t="s">
        <v>15</v>
      </c>
      <c r="C582" s="27" t="s">
        <v>25</v>
      </c>
      <c r="D582" s="27" t="s">
        <v>85</v>
      </c>
      <c r="E582" s="32"/>
      <c r="F582" s="174">
        <f t="shared" si="175"/>
        <v>186</v>
      </c>
      <c r="G582" s="174">
        <f t="shared" si="175"/>
        <v>186</v>
      </c>
      <c r="H582" s="174">
        <f t="shared" si="175"/>
        <v>186</v>
      </c>
    </row>
    <row r="583" spans="1:8" ht="43.15" customHeight="1" x14ac:dyDescent="0.2">
      <c r="A583" s="176" t="s">
        <v>123</v>
      </c>
      <c r="B583" s="167" t="s">
        <v>15</v>
      </c>
      <c r="C583" s="27" t="s">
        <v>25</v>
      </c>
      <c r="D583" s="27" t="s">
        <v>85</v>
      </c>
      <c r="E583" s="32" t="s">
        <v>48</v>
      </c>
      <c r="F583" s="174">
        <v>186</v>
      </c>
      <c r="G583" s="174">
        <v>186</v>
      </c>
      <c r="H583" s="174">
        <v>186</v>
      </c>
    </row>
    <row r="584" spans="1:8" ht="22.5" customHeight="1" x14ac:dyDescent="0.2">
      <c r="A584" s="47" t="s">
        <v>111</v>
      </c>
      <c r="B584" s="225" t="s">
        <v>15</v>
      </c>
      <c r="C584" s="12" t="s">
        <v>15</v>
      </c>
      <c r="D584" s="12"/>
      <c r="E584" s="12"/>
      <c r="F584" s="19">
        <f>F585</f>
        <v>120</v>
      </c>
      <c r="G584" s="19">
        <f t="shared" ref="F584:H587" si="176">G585</f>
        <v>120</v>
      </c>
      <c r="H584" s="19">
        <f t="shared" si="176"/>
        <v>120</v>
      </c>
    </row>
    <row r="585" spans="1:8" ht="38.25" x14ac:dyDescent="0.2">
      <c r="A585" s="169" t="s">
        <v>584</v>
      </c>
      <c r="B585" s="15" t="s">
        <v>15</v>
      </c>
      <c r="C585" s="13" t="s">
        <v>15</v>
      </c>
      <c r="D585" s="13" t="s">
        <v>144</v>
      </c>
      <c r="E585" s="13"/>
      <c r="F585" s="174">
        <f>F586</f>
        <v>120</v>
      </c>
      <c r="G585" s="174">
        <f t="shared" si="176"/>
        <v>120</v>
      </c>
      <c r="H585" s="174">
        <f t="shared" si="176"/>
        <v>120</v>
      </c>
    </row>
    <row r="586" spans="1:8" x14ac:dyDescent="0.2">
      <c r="A586" s="169" t="s">
        <v>256</v>
      </c>
      <c r="B586" s="15" t="s">
        <v>15</v>
      </c>
      <c r="C586" s="13" t="s">
        <v>15</v>
      </c>
      <c r="D586" s="13" t="s">
        <v>309</v>
      </c>
      <c r="E586" s="13"/>
      <c r="F586" s="174">
        <f t="shared" si="176"/>
        <v>120</v>
      </c>
      <c r="G586" s="174">
        <f t="shared" si="176"/>
        <v>120</v>
      </c>
      <c r="H586" s="174">
        <f t="shared" si="176"/>
        <v>120</v>
      </c>
    </row>
    <row r="587" spans="1:8" x14ac:dyDescent="0.2">
      <c r="A587" s="169" t="s">
        <v>310</v>
      </c>
      <c r="B587" s="15" t="s">
        <v>15</v>
      </c>
      <c r="C587" s="13" t="s">
        <v>15</v>
      </c>
      <c r="D587" s="13" t="s">
        <v>314</v>
      </c>
      <c r="E587" s="13"/>
      <c r="F587" s="174">
        <f>F588</f>
        <v>120</v>
      </c>
      <c r="G587" s="174">
        <f t="shared" si="176"/>
        <v>120</v>
      </c>
      <c r="H587" s="174">
        <f t="shared" si="176"/>
        <v>120</v>
      </c>
    </row>
    <row r="588" spans="1:8" ht="25.5" x14ac:dyDescent="0.2">
      <c r="A588" s="169" t="s">
        <v>312</v>
      </c>
      <c r="B588" s="15" t="s">
        <v>490</v>
      </c>
      <c r="C588" s="13" t="s">
        <v>15</v>
      </c>
      <c r="D588" s="13" t="s">
        <v>316</v>
      </c>
      <c r="E588" s="211"/>
      <c r="F588" s="210">
        <f>F589+F590</f>
        <v>120</v>
      </c>
      <c r="G588" s="210">
        <f t="shared" ref="G588:H588" si="177">G589+G590</f>
        <v>120</v>
      </c>
      <c r="H588" s="210">
        <f t="shared" si="177"/>
        <v>120</v>
      </c>
    </row>
    <row r="589" spans="1:8" x14ac:dyDescent="0.2">
      <c r="A589" s="169" t="s">
        <v>121</v>
      </c>
      <c r="B589" s="15" t="s">
        <v>15</v>
      </c>
      <c r="C589" s="13" t="s">
        <v>15</v>
      </c>
      <c r="D589" s="13" t="s">
        <v>316</v>
      </c>
      <c r="E589" s="211" t="s">
        <v>120</v>
      </c>
      <c r="F589" s="210">
        <v>48</v>
      </c>
      <c r="G589" s="210">
        <v>48</v>
      </c>
      <c r="H589" s="210">
        <v>48</v>
      </c>
    </row>
    <row r="590" spans="1:8" ht="25.5" x14ac:dyDescent="0.2">
      <c r="A590" s="169" t="s">
        <v>112</v>
      </c>
      <c r="B590" s="226" t="s">
        <v>15</v>
      </c>
      <c r="C590" s="223" t="s">
        <v>15</v>
      </c>
      <c r="D590" s="13" t="s">
        <v>316</v>
      </c>
      <c r="E590" s="13" t="s">
        <v>70</v>
      </c>
      <c r="F590" s="174">
        <v>72</v>
      </c>
      <c r="G590" s="174">
        <v>72</v>
      </c>
      <c r="H590" s="174">
        <v>72</v>
      </c>
    </row>
    <row r="591" spans="1:8" ht="19.899999999999999" customHeight="1" x14ac:dyDescent="0.2">
      <c r="A591" s="122" t="s">
        <v>33</v>
      </c>
      <c r="B591" s="95" t="s">
        <v>34</v>
      </c>
      <c r="C591" s="123"/>
      <c r="D591" s="13"/>
      <c r="E591" s="13"/>
      <c r="F591" s="21">
        <f>F599+F624+F592</f>
        <v>30410.399999999998</v>
      </c>
      <c r="G591" s="89">
        <f>G599+G624+G592</f>
        <v>10296.700000000001</v>
      </c>
      <c r="H591" s="89">
        <f>H599+H624+H592</f>
        <v>10296.700000000001</v>
      </c>
    </row>
    <row r="592" spans="1:8" x14ac:dyDescent="0.2">
      <c r="A592" s="28" t="s">
        <v>119</v>
      </c>
      <c r="B592" s="225" t="s">
        <v>34</v>
      </c>
      <c r="C592" s="113" t="s">
        <v>3</v>
      </c>
      <c r="D592" s="13"/>
      <c r="E592" s="13"/>
      <c r="F592" s="19">
        <f>F593</f>
        <v>3216.6</v>
      </c>
      <c r="G592" s="19">
        <f t="shared" ref="G592:H593" si="178">G593</f>
        <v>3216.6</v>
      </c>
      <c r="H592" s="19">
        <f t="shared" si="178"/>
        <v>3216.6</v>
      </c>
    </row>
    <row r="593" spans="1:8" ht="38.25" x14ac:dyDescent="0.2">
      <c r="A593" s="169" t="s">
        <v>247</v>
      </c>
      <c r="B593" s="226" t="s">
        <v>34</v>
      </c>
      <c r="C593" s="223" t="s">
        <v>3</v>
      </c>
      <c r="D593" s="13" t="s">
        <v>248</v>
      </c>
      <c r="E593" s="13"/>
      <c r="F593" s="174">
        <f>F594</f>
        <v>3216.6</v>
      </c>
      <c r="G593" s="174">
        <f t="shared" si="178"/>
        <v>3216.6</v>
      </c>
      <c r="H593" s="174">
        <f t="shared" si="178"/>
        <v>3216.6</v>
      </c>
    </row>
    <row r="594" spans="1:8" x14ac:dyDescent="0.2">
      <c r="A594" s="169" t="s">
        <v>313</v>
      </c>
      <c r="B594" s="226" t="s">
        <v>34</v>
      </c>
      <c r="C594" s="223" t="s">
        <v>3</v>
      </c>
      <c r="D594" s="13" t="s">
        <v>250</v>
      </c>
      <c r="E594" s="13"/>
      <c r="F594" s="174">
        <f>F595</f>
        <v>3216.6</v>
      </c>
      <c r="G594" s="174">
        <f t="shared" ref="G594:H594" si="179">G595</f>
        <v>3216.6</v>
      </c>
      <c r="H594" s="174">
        <f t="shared" si="179"/>
        <v>3216.6</v>
      </c>
    </row>
    <row r="595" spans="1:8" ht="49.15" customHeight="1" x14ac:dyDescent="0.2">
      <c r="A595" s="169" t="s">
        <v>251</v>
      </c>
      <c r="B595" s="15" t="s">
        <v>34</v>
      </c>
      <c r="C595" s="13" t="s">
        <v>3</v>
      </c>
      <c r="D595" s="13" t="s">
        <v>252</v>
      </c>
      <c r="E595" s="13"/>
      <c r="F595" s="168">
        <f>F596</f>
        <v>3216.6</v>
      </c>
      <c r="G595" s="168">
        <f>G596</f>
        <v>3216.6</v>
      </c>
      <c r="H595" s="168">
        <f>H596</f>
        <v>3216.6</v>
      </c>
    </row>
    <row r="596" spans="1:8" ht="20.45" customHeight="1" x14ac:dyDescent="0.2">
      <c r="A596" s="169" t="s">
        <v>124</v>
      </c>
      <c r="B596" s="15" t="s">
        <v>34</v>
      </c>
      <c r="C596" s="13" t="s">
        <v>3</v>
      </c>
      <c r="D596" s="13" t="s">
        <v>290</v>
      </c>
      <c r="E596" s="13"/>
      <c r="F596" s="168">
        <f>F597+F598</f>
        <v>3216.6</v>
      </c>
      <c r="G596" s="168">
        <f>G597+G598</f>
        <v>3216.6</v>
      </c>
      <c r="H596" s="168">
        <f>H597+H598</f>
        <v>3216.6</v>
      </c>
    </row>
    <row r="597" spans="1:8" ht="41.45" customHeight="1" x14ac:dyDescent="0.2">
      <c r="A597" s="170" t="s">
        <v>123</v>
      </c>
      <c r="B597" s="15" t="s">
        <v>34</v>
      </c>
      <c r="C597" s="13" t="s">
        <v>3</v>
      </c>
      <c r="D597" s="13" t="s">
        <v>290</v>
      </c>
      <c r="E597" s="13" t="s">
        <v>48</v>
      </c>
      <c r="F597" s="174">
        <v>31.9</v>
      </c>
      <c r="G597" s="174">
        <v>31.9</v>
      </c>
      <c r="H597" s="174">
        <v>31.9</v>
      </c>
    </row>
    <row r="598" spans="1:8" ht="25.5" x14ac:dyDescent="0.2">
      <c r="A598" s="169" t="s">
        <v>113</v>
      </c>
      <c r="B598" s="15" t="s">
        <v>34</v>
      </c>
      <c r="C598" s="13" t="s">
        <v>3</v>
      </c>
      <c r="D598" s="13" t="s">
        <v>290</v>
      </c>
      <c r="E598" s="13" t="s">
        <v>81</v>
      </c>
      <c r="F598" s="174">
        <v>3184.7</v>
      </c>
      <c r="G598" s="174">
        <v>3184.7</v>
      </c>
      <c r="H598" s="174">
        <v>3184.7</v>
      </c>
    </row>
    <row r="599" spans="1:8" ht="22.15" customHeight="1" x14ac:dyDescent="0.2">
      <c r="A599" s="51" t="s">
        <v>35</v>
      </c>
      <c r="B599" s="83" t="s">
        <v>34</v>
      </c>
      <c r="C599" s="26" t="s">
        <v>7</v>
      </c>
      <c r="D599" s="27"/>
      <c r="E599" s="32"/>
      <c r="F599" s="19">
        <f>F600+F605+F610</f>
        <v>26469.8</v>
      </c>
      <c r="G599" s="19">
        <f t="shared" ref="G599:H599" si="180">G600+G605+G610</f>
        <v>6391.5</v>
      </c>
      <c r="H599" s="19">
        <f t="shared" si="180"/>
        <v>6391.5</v>
      </c>
    </row>
    <row r="600" spans="1:8" ht="38.25" x14ac:dyDescent="0.2">
      <c r="A600" s="170" t="s">
        <v>226</v>
      </c>
      <c r="B600" s="167" t="s">
        <v>34</v>
      </c>
      <c r="C600" s="27" t="s">
        <v>7</v>
      </c>
      <c r="D600" s="27" t="s">
        <v>150</v>
      </c>
      <c r="E600" s="32"/>
      <c r="F600" s="174">
        <f>F601</f>
        <v>2308.6999999999998</v>
      </c>
      <c r="G600" s="174">
        <f>G601</f>
        <v>2308.6999999999998</v>
      </c>
      <c r="H600" s="174">
        <f>H601</f>
        <v>2308.6999999999998</v>
      </c>
    </row>
    <row r="601" spans="1:8" x14ac:dyDescent="0.2">
      <c r="A601" s="169" t="s">
        <v>313</v>
      </c>
      <c r="B601" s="167" t="s">
        <v>34</v>
      </c>
      <c r="C601" s="27" t="s">
        <v>7</v>
      </c>
      <c r="D601" s="13" t="s">
        <v>376</v>
      </c>
      <c r="E601" s="32"/>
      <c r="F601" s="174">
        <f>F603</f>
        <v>2308.6999999999998</v>
      </c>
      <c r="G601" s="174">
        <f>G603</f>
        <v>2308.6999999999998</v>
      </c>
      <c r="H601" s="174">
        <f>H603</f>
        <v>2308.6999999999998</v>
      </c>
    </row>
    <row r="602" spans="1:8" ht="67.150000000000006" customHeight="1" x14ac:dyDescent="0.2">
      <c r="A602" s="169" t="s">
        <v>394</v>
      </c>
      <c r="B602" s="167" t="s">
        <v>34</v>
      </c>
      <c r="C602" s="27" t="s">
        <v>7</v>
      </c>
      <c r="D602" s="13" t="s">
        <v>384</v>
      </c>
      <c r="E602" s="32"/>
      <c r="F602" s="174">
        <f t="shared" ref="F602:H603" si="181">F603</f>
        <v>2308.6999999999998</v>
      </c>
      <c r="G602" s="174">
        <f t="shared" si="181"/>
        <v>2308.6999999999998</v>
      </c>
      <c r="H602" s="174">
        <f t="shared" si="181"/>
        <v>2308.6999999999998</v>
      </c>
    </row>
    <row r="603" spans="1:8" ht="82.9" customHeight="1" x14ac:dyDescent="0.2">
      <c r="A603" s="222" t="s">
        <v>68</v>
      </c>
      <c r="B603" s="167" t="s">
        <v>34</v>
      </c>
      <c r="C603" s="27" t="s">
        <v>7</v>
      </c>
      <c r="D603" s="13" t="s">
        <v>396</v>
      </c>
      <c r="E603" s="32"/>
      <c r="F603" s="174">
        <f t="shared" si="181"/>
        <v>2308.6999999999998</v>
      </c>
      <c r="G603" s="174">
        <f t="shared" si="181"/>
        <v>2308.6999999999998</v>
      </c>
      <c r="H603" s="174">
        <f t="shared" si="181"/>
        <v>2308.6999999999998</v>
      </c>
    </row>
    <row r="604" spans="1:8" x14ac:dyDescent="0.2">
      <c r="A604" s="169" t="s">
        <v>63</v>
      </c>
      <c r="B604" s="167" t="s">
        <v>34</v>
      </c>
      <c r="C604" s="27" t="s">
        <v>7</v>
      </c>
      <c r="D604" s="13" t="s">
        <v>396</v>
      </c>
      <c r="E604" s="32" t="s">
        <v>64</v>
      </c>
      <c r="F604" s="174">
        <v>2308.6999999999998</v>
      </c>
      <c r="G604" s="174">
        <v>2308.6999999999998</v>
      </c>
      <c r="H604" s="174">
        <v>2308.6999999999998</v>
      </c>
    </row>
    <row r="605" spans="1:8" ht="43.15" customHeight="1" x14ac:dyDescent="0.2">
      <c r="A605" s="169" t="s">
        <v>512</v>
      </c>
      <c r="B605" s="167" t="s">
        <v>34</v>
      </c>
      <c r="C605" s="27" t="s">
        <v>7</v>
      </c>
      <c r="D605" s="13" t="s">
        <v>136</v>
      </c>
      <c r="E605" s="66"/>
      <c r="F605" s="174">
        <f>F606</f>
        <v>2787.1</v>
      </c>
      <c r="G605" s="174">
        <f t="shared" ref="G605:H608" si="182">G606</f>
        <v>0</v>
      </c>
      <c r="H605" s="174">
        <f t="shared" si="182"/>
        <v>0</v>
      </c>
    </row>
    <row r="606" spans="1:8" ht="25.5" x14ac:dyDescent="0.2">
      <c r="A606" s="169" t="s">
        <v>489</v>
      </c>
      <c r="B606" s="167" t="s">
        <v>34</v>
      </c>
      <c r="C606" s="27" t="s">
        <v>7</v>
      </c>
      <c r="D606" s="13" t="s">
        <v>503</v>
      </c>
      <c r="E606" s="13"/>
      <c r="F606" s="174">
        <f>F607</f>
        <v>2787.1</v>
      </c>
      <c r="G606" s="174">
        <f t="shared" si="182"/>
        <v>0</v>
      </c>
      <c r="H606" s="174">
        <f t="shared" si="182"/>
        <v>0</v>
      </c>
    </row>
    <row r="607" spans="1:8" ht="25.5" x14ac:dyDescent="0.2">
      <c r="A607" s="169" t="s">
        <v>345</v>
      </c>
      <c r="B607" s="177" t="s">
        <v>34</v>
      </c>
      <c r="C607" s="178" t="s">
        <v>7</v>
      </c>
      <c r="D607" s="13" t="s">
        <v>504</v>
      </c>
      <c r="E607" s="13"/>
      <c r="F607" s="174">
        <f>F608</f>
        <v>2787.1</v>
      </c>
      <c r="G607" s="174">
        <f t="shared" si="182"/>
        <v>0</v>
      </c>
      <c r="H607" s="174">
        <f t="shared" si="182"/>
        <v>0</v>
      </c>
    </row>
    <row r="608" spans="1:8" ht="25.9" customHeight="1" x14ac:dyDescent="0.2">
      <c r="A608" s="170" t="s">
        <v>137</v>
      </c>
      <c r="B608" s="15" t="s">
        <v>34</v>
      </c>
      <c r="C608" s="13" t="s">
        <v>7</v>
      </c>
      <c r="D608" s="13" t="s">
        <v>505</v>
      </c>
      <c r="E608" s="13"/>
      <c r="F608" s="174">
        <f t="shared" ref="F608" si="183">F609</f>
        <v>2787.1</v>
      </c>
      <c r="G608" s="174">
        <f t="shared" si="182"/>
        <v>0</v>
      </c>
      <c r="H608" s="174">
        <f t="shared" si="182"/>
        <v>0</v>
      </c>
    </row>
    <row r="609" spans="1:8" ht="30" customHeight="1" x14ac:dyDescent="0.2">
      <c r="A609" s="169" t="s">
        <v>112</v>
      </c>
      <c r="B609" s="15" t="s">
        <v>34</v>
      </c>
      <c r="C609" s="13" t="s">
        <v>7</v>
      </c>
      <c r="D609" s="13" t="s">
        <v>505</v>
      </c>
      <c r="E609" s="211" t="s">
        <v>70</v>
      </c>
      <c r="F609" s="210">
        <v>2787.1</v>
      </c>
      <c r="G609" s="174">
        <v>0</v>
      </c>
      <c r="H609" s="174">
        <v>0</v>
      </c>
    </row>
    <row r="610" spans="1:8" ht="46.15" customHeight="1" x14ac:dyDescent="0.2">
      <c r="A610" s="169" t="s">
        <v>496</v>
      </c>
      <c r="B610" s="15" t="s">
        <v>34</v>
      </c>
      <c r="C610" s="13" t="s">
        <v>7</v>
      </c>
      <c r="D610" s="13" t="s">
        <v>248</v>
      </c>
      <c r="E610" s="211"/>
      <c r="F610" s="210">
        <f>F611+F615</f>
        <v>21374</v>
      </c>
      <c r="G610" s="210">
        <f t="shared" ref="G610:H610" si="184">G611+G615</f>
        <v>4082.8</v>
      </c>
      <c r="H610" s="210">
        <f t="shared" si="184"/>
        <v>4082.8</v>
      </c>
    </row>
    <row r="611" spans="1:8" ht="21" customHeight="1" x14ac:dyDescent="0.2">
      <c r="A611" s="169" t="s">
        <v>256</v>
      </c>
      <c r="B611" s="15" t="s">
        <v>34</v>
      </c>
      <c r="C611" s="13" t="s">
        <v>7</v>
      </c>
      <c r="D611" s="13" t="s">
        <v>491</v>
      </c>
      <c r="E611" s="211"/>
      <c r="F611" s="174">
        <f>F612</f>
        <v>1463</v>
      </c>
      <c r="G611" s="174">
        <f t="shared" ref="G611:H613" si="185">G612</f>
        <v>446.8</v>
      </c>
      <c r="H611" s="174">
        <f t="shared" si="185"/>
        <v>446.8</v>
      </c>
    </row>
    <row r="612" spans="1:8" ht="30" customHeight="1" x14ac:dyDescent="0.2">
      <c r="A612" s="169" t="s">
        <v>492</v>
      </c>
      <c r="B612" s="15" t="s">
        <v>34</v>
      </c>
      <c r="C612" s="13" t="s">
        <v>7</v>
      </c>
      <c r="D612" s="13" t="s">
        <v>493</v>
      </c>
      <c r="E612" s="211"/>
      <c r="F612" s="174">
        <f>F613</f>
        <v>1463</v>
      </c>
      <c r="G612" s="174">
        <f t="shared" si="185"/>
        <v>446.8</v>
      </c>
      <c r="H612" s="174">
        <f t="shared" si="185"/>
        <v>446.8</v>
      </c>
    </row>
    <row r="613" spans="1:8" ht="115.15" customHeight="1" x14ac:dyDescent="0.2">
      <c r="A613" s="169" t="s">
        <v>127</v>
      </c>
      <c r="B613" s="15" t="s">
        <v>34</v>
      </c>
      <c r="C613" s="13" t="s">
        <v>7</v>
      </c>
      <c r="D613" s="13" t="s">
        <v>494</v>
      </c>
      <c r="E613" s="211"/>
      <c r="F613" s="174">
        <f>F614</f>
        <v>1463</v>
      </c>
      <c r="G613" s="174">
        <f t="shared" si="185"/>
        <v>446.8</v>
      </c>
      <c r="H613" s="174">
        <f t="shared" si="185"/>
        <v>446.8</v>
      </c>
    </row>
    <row r="614" spans="1:8" ht="30" customHeight="1" x14ac:dyDescent="0.2">
      <c r="A614" s="169" t="s">
        <v>112</v>
      </c>
      <c r="B614" s="15" t="s">
        <v>34</v>
      </c>
      <c r="C614" s="13" t="s">
        <v>7</v>
      </c>
      <c r="D614" s="13" t="s">
        <v>494</v>
      </c>
      <c r="E614" s="211" t="s">
        <v>70</v>
      </c>
      <c r="F614" s="174">
        <v>1463</v>
      </c>
      <c r="G614" s="174">
        <v>446.8</v>
      </c>
      <c r="H614" s="174">
        <v>446.8</v>
      </c>
    </row>
    <row r="615" spans="1:8" ht="21.6" customHeight="1" x14ac:dyDescent="0.2">
      <c r="A615" s="169" t="s">
        <v>313</v>
      </c>
      <c r="B615" s="15" t="s">
        <v>34</v>
      </c>
      <c r="C615" s="13" t="s">
        <v>7</v>
      </c>
      <c r="D615" s="13" t="s">
        <v>250</v>
      </c>
      <c r="E615" s="211"/>
      <c r="F615" s="210">
        <f>F616</f>
        <v>19911</v>
      </c>
      <c r="G615" s="210">
        <f t="shared" ref="G615:H615" si="186">G616</f>
        <v>3636</v>
      </c>
      <c r="H615" s="210">
        <f t="shared" si="186"/>
        <v>3636</v>
      </c>
    </row>
    <row r="616" spans="1:8" ht="46.15" customHeight="1" x14ac:dyDescent="0.2">
      <c r="A616" s="169" t="s">
        <v>251</v>
      </c>
      <c r="B616" s="15" t="s">
        <v>34</v>
      </c>
      <c r="C616" s="13" t="s">
        <v>7</v>
      </c>
      <c r="D616" s="13" t="s">
        <v>252</v>
      </c>
      <c r="E616" s="211"/>
      <c r="F616" s="210">
        <f>F617+F619+F621</f>
        <v>19911</v>
      </c>
      <c r="G616" s="210">
        <f t="shared" ref="G616:H616" si="187">G617+G619+G621</f>
        <v>3636</v>
      </c>
      <c r="H616" s="210">
        <f t="shared" si="187"/>
        <v>3636</v>
      </c>
    </row>
    <row r="617" spans="1:8" ht="60" customHeight="1" x14ac:dyDescent="0.2">
      <c r="A617" s="169" t="s">
        <v>217</v>
      </c>
      <c r="B617" s="226" t="s">
        <v>34</v>
      </c>
      <c r="C617" s="13" t="s">
        <v>7</v>
      </c>
      <c r="D617" s="13" t="s">
        <v>291</v>
      </c>
      <c r="E617" s="211"/>
      <c r="F617" s="210">
        <f>F618</f>
        <v>14645</v>
      </c>
      <c r="G617" s="174">
        <v>0</v>
      </c>
      <c r="H617" s="174">
        <v>0</v>
      </c>
    </row>
    <row r="618" spans="1:8" ht="30" customHeight="1" x14ac:dyDescent="0.2">
      <c r="A618" s="169" t="s">
        <v>112</v>
      </c>
      <c r="B618" s="226" t="s">
        <v>34</v>
      </c>
      <c r="C618" s="13" t="s">
        <v>7</v>
      </c>
      <c r="D618" s="13" t="s">
        <v>291</v>
      </c>
      <c r="E618" s="211" t="s">
        <v>70</v>
      </c>
      <c r="F618" s="210">
        <v>14645</v>
      </c>
      <c r="G618" s="174">
        <v>0</v>
      </c>
      <c r="H618" s="174">
        <v>0</v>
      </c>
    </row>
    <row r="619" spans="1:8" ht="45.6" customHeight="1" x14ac:dyDescent="0.2">
      <c r="A619" s="169" t="s">
        <v>234</v>
      </c>
      <c r="B619" s="15" t="s">
        <v>34</v>
      </c>
      <c r="C619" s="13" t="s">
        <v>7</v>
      </c>
      <c r="D619" s="13" t="s">
        <v>292</v>
      </c>
      <c r="E619" s="13"/>
      <c r="F619" s="174">
        <f>F620</f>
        <v>1630</v>
      </c>
      <c r="G619" s="174">
        <v>0</v>
      </c>
      <c r="H619" s="174">
        <v>0</v>
      </c>
    </row>
    <row r="620" spans="1:8" ht="30" customHeight="1" x14ac:dyDescent="0.2">
      <c r="A620" s="169" t="s">
        <v>112</v>
      </c>
      <c r="B620" s="15" t="s">
        <v>34</v>
      </c>
      <c r="C620" s="13" t="s">
        <v>7</v>
      </c>
      <c r="D620" s="13" t="s">
        <v>292</v>
      </c>
      <c r="E620" s="13" t="s">
        <v>70</v>
      </c>
      <c r="F620" s="174">
        <v>1630</v>
      </c>
      <c r="G620" s="174">
        <v>0</v>
      </c>
      <c r="H620" s="174">
        <v>0</v>
      </c>
    </row>
    <row r="621" spans="1:8" ht="43.9" customHeight="1" x14ac:dyDescent="0.2">
      <c r="A621" s="169" t="s">
        <v>214</v>
      </c>
      <c r="B621" s="15" t="s">
        <v>34</v>
      </c>
      <c r="C621" s="13" t="s">
        <v>7</v>
      </c>
      <c r="D621" s="13" t="s">
        <v>255</v>
      </c>
      <c r="E621" s="13"/>
      <c r="F621" s="174">
        <f>F622+F623</f>
        <v>3636</v>
      </c>
      <c r="G621" s="174">
        <f>G622+G623</f>
        <v>3636</v>
      </c>
      <c r="H621" s="174">
        <f>H622+H623</f>
        <v>3636</v>
      </c>
    </row>
    <row r="622" spans="1:8" ht="48" customHeight="1" x14ac:dyDescent="0.2">
      <c r="A622" s="169" t="s">
        <v>123</v>
      </c>
      <c r="B622" s="226" t="s">
        <v>34</v>
      </c>
      <c r="C622" s="13" t="s">
        <v>7</v>
      </c>
      <c r="D622" s="13" t="s">
        <v>255</v>
      </c>
      <c r="E622" s="13" t="s">
        <v>48</v>
      </c>
      <c r="F622" s="174">
        <v>36</v>
      </c>
      <c r="G622" s="174">
        <v>36</v>
      </c>
      <c r="H622" s="174">
        <v>36</v>
      </c>
    </row>
    <row r="623" spans="1:8" ht="27.6" customHeight="1" x14ac:dyDescent="0.2">
      <c r="A623" s="169" t="s">
        <v>112</v>
      </c>
      <c r="B623" s="15" t="s">
        <v>34</v>
      </c>
      <c r="C623" s="13" t="s">
        <v>7</v>
      </c>
      <c r="D623" s="13" t="s">
        <v>255</v>
      </c>
      <c r="E623" s="13" t="s">
        <v>70</v>
      </c>
      <c r="F623" s="183">
        <v>3600</v>
      </c>
      <c r="G623" s="183">
        <v>3600</v>
      </c>
      <c r="H623" s="174">
        <v>3600</v>
      </c>
    </row>
    <row r="624" spans="1:8" ht="26.45" customHeight="1" x14ac:dyDescent="0.2">
      <c r="A624" s="47" t="s">
        <v>36</v>
      </c>
      <c r="B624" s="11">
        <v>10</v>
      </c>
      <c r="C624" s="12" t="s">
        <v>9</v>
      </c>
      <c r="D624" s="13"/>
      <c r="E624" s="13"/>
      <c r="F624" s="227">
        <f>F625</f>
        <v>724</v>
      </c>
      <c r="G624" s="227">
        <f t="shared" ref="G624:H625" si="188">G625</f>
        <v>688.6</v>
      </c>
      <c r="H624" s="227">
        <f t="shared" si="188"/>
        <v>688.6</v>
      </c>
    </row>
    <row r="625" spans="1:9" ht="45" customHeight="1" x14ac:dyDescent="0.2">
      <c r="A625" s="169" t="s">
        <v>247</v>
      </c>
      <c r="B625" s="15" t="s">
        <v>34</v>
      </c>
      <c r="C625" s="13" t="s">
        <v>9</v>
      </c>
      <c r="D625" s="13" t="s">
        <v>248</v>
      </c>
      <c r="E625" s="13"/>
      <c r="F625" s="168">
        <f>F626</f>
        <v>724</v>
      </c>
      <c r="G625" s="168">
        <f t="shared" si="188"/>
        <v>688.6</v>
      </c>
      <c r="H625" s="168">
        <f t="shared" si="188"/>
        <v>688.6</v>
      </c>
    </row>
    <row r="626" spans="1:9" ht="20.45" customHeight="1" x14ac:dyDescent="0.2">
      <c r="A626" s="169" t="s">
        <v>249</v>
      </c>
      <c r="B626" s="15" t="s">
        <v>34</v>
      </c>
      <c r="C626" s="13" t="s">
        <v>9</v>
      </c>
      <c r="D626" s="13" t="s">
        <v>250</v>
      </c>
      <c r="E626" s="12"/>
      <c r="F626" s="168">
        <f>F627+F630</f>
        <v>724</v>
      </c>
      <c r="G626" s="168">
        <f t="shared" ref="G626:H626" si="189">G627+G630</f>
        <v>688.6</v>
      </c>
      <c r="H626" s="168">
        <f t="shared" si="189"/>
        <v>688.6</v>
      </c>
    </row>
    <row r="627" spans="1:9" ht="47.45" customHeight="1" x14ac:dyDescent="0.2">
      <c r="A627" s="169" t="s">
        <v>251</v>
      </c>
      <c r="B627" s="15" t="s">
        <v>34</v>
      </c>
      <c r="C627" s="13" t="s">
        <v>9</v>
      </c>
      <c r="D627" s="13" t="s">
        <v>252</v>
      </c>
      <c r="E627" s="12"/>
      <c r="F627" s="168">
        <f>F629</f>
        <v>24</v>
      </c>
      <c r="G627" s="168">
        <f>G629</f>
        <v>24</v>
      </c>
      <c r="H627" s="168">
        <f>H629</f>
        <v>24</v>
      </c>
    </row>
    <row r="628" spans="1:9" ht="17.45" customHeight="1" x14ac:dyDescent="0.2">
      <c r="A628" s="169" t="s">
        <v>215</v>
      </c>
      <c r="B628" s="15" t="s">
        <v>34</v>
      </c>
      <c r="C628" s="13" t="s">
        <v>9</v>
      </c>
      <c r="D628" s="13" t="s">
        <v>253</v>
      </c>
      <c r="E628" s="141"/>
      <c r="F628" s="174">
        <f>F629</f>
        <v>24</v>
      </c>
      <c r="G628" s="174">
        <f t="shared" ref="G628:H628" si="190">G629</f>
        <v>24</v>
      </c>
      <c r="H628" s="174">
        <f t="shared" si="190"/>
        <v>24</v>
      </c>
    </row>
    <row r="629" spans="1:9" ht="30.6" customHeight="1" x14ac:dyDescent="0.2">
      <c r="A629" s="169" t="s">
        <v>181</v>
      </c>
      <c r="B629" s="15" t="s">
        <v>34</v>
      </c>
      <c r="C629" s="13" t="s">
        <v>9</v>
      </c>
      <c r="D629" s="13" t="s">
        <v>253</v>
      </c>
      <c r="E629" s="228">
        <v>330</v>
      </c>
      <c r="F629" s="174">
        <v>24</v>
      </c>
      <c r="G629" s="174">
        <v>24</v>
      </c>
      <c r="H629" s="174">
        <v>24</v>
      </c>
    </row>
    <row r="630" spans="1:9" ht="57.6" customHeight="1" x14ac:dyDescent="0.2">
      <c r="A630" s="169" t="s">
        <v>293</v>
      </c>
      <c r="B630" s="167" t="s">
        <v>34</v>
      </c>
      <c r="C630" s="27" t="s">
        <v>9</v>
      </c>
      <c r="D630" s="13" t="s">
        <v>294</v>
      </c>
      <c r="E630" s="32" t="s">
        <v>166</v>
      </c>
      <c r="F630" s="174">
        <f>F631</f>
        <v>700</v>
      </c>
      <c r="G630" s="174">
        <f t="shared" ref="G630:H631" si="191">G631</f>
        <v>664.6</v>
      </c>
      <c r="H630" s="174">
        <f t="shared" si="191"/>
        <v>664.6</v>
      </c>
    </row>
    <row r="631" spans="1:9" ht="30.6" customHeight="1" x14ac:dyDescent="0.2">
      <c r="A631" s="169" t="s">
        <v>82</v>
      </c>
      <c r="B631" s="167" t="s">
        <v>34</v>
      </c>
      <c r="C631" s="27" t="s">
        <v>9</v>
      </c>
      <c r="D631" s="13" t="s">
        <v>295</v>
      </c>
      <c r="E631" s="13"/>
      <c r="F631" s="174">
        <f>F632</f>
        <v>700</v>
      </c>
      <c r="G631" s="174">
        <f t="shared" si="191"/>
        <v>664.6</v>
      </c>
      <c r="H631" s="174">
        <f t="shared" si="191"/>
        <v>664.6</v>
      </c>
    </row>
    <row r="632" spans="1:9" ht="58.9" customHeight="1" x14ac:dyDescent="0.2">
      <c r="A632" s="169" t="s">
        <v>243</v>
      </c>
      <c r="B632" s="167" t="s">
        <v>34</v>
      </c>
      <c r="C632" s="27" t="s">
        <v>9</v>
      </c>
      <c r="D632" s="13" t="s">
        <v>295</v>
      </c>
      <c r="E632" s="13" t="s">
        <v>76</v>
      </c>
      <c r="F632" s="174">
        <v>700</v>
      </c>
      <c r="G632" s="174">
        <v>664.6</v>
      </c>
      <c r="H632" s="174">
        <v>664.6</v>
      </c>
      <c r="I632" s="67"/>
    </row>
    <row r="633" spans="1:9" ht="24" customHeight="1" x14ac:dyDescent="0.2">
      <c r="A633" s="56" t="s">
        <v>37</v>
      </c>
      <c r="B633" s="82" t="s">
        <v>11</v>
      </c>
      <c r="C633" s="25"/>
      <c r="D633" s="27"/>
      <c r="E633" s="32"/>
      <c r="F633" s="21">
        <f>F634+F653</f>
        <v>33239.300000000003</v>
      </c>
      <c r="G633" s="21">
        <f t="shared" ref="F633:H634" si="192">G634</f>
        <v>15885.2</v>
      </c>
      <c r="H633" s="21">
        <f t="shared" si="192"/>
        <v>15885.2</v>
      </c>
    </row>
    <row r="634" spans="1:9" x14ac:dyDescent="0.2">
      <c r="A634" s="51" t="s">
        <v>38</v>
      </c>
      <c r="B634" s="83" t="s">
        <v>11</v>
      </c>
      <c r="C634" s="26" t="s">
        <v>5</v>
      </c>
      <c r="D634" s="27"/>
      <c r="E634" s="32"/>
      <c r="F634" s="19">
        <f t="shared" si="192"/>
        <v>15885.2</v>
      </c>
      <c r="G634" s="19">
        <f t="shared" si="192"/>
        <v>15885.2</v>
      </c>
      <c r="H634" s="19">
        <f t="shared" si="192"/>
        <v>15885.2</v>
      </c>
    </row>
    <row r="635" spans="1:9" ht="38.25" x14ac:dyDescent="0.2">
      <c r="A635" s="170" t="s">
        <v>229</v>
      </c>
      <c r="B635" s="167" t="s">
        <v>11</v>
      </c>
      <c r="C635" s="27" t="s">
        <v>5</v>
      </c>
      <c r="D635" s="27" t="s">
        <v>155</v>
      </c>
      <c r="E635" s="32"/>
      <c r="F635" s="174">
        <f>F636+F647</f>
        <v>15885.2</v>
      </c>
      <c r="G635" s="174">
        <f t="shared" ref="G635:H635" si="193">G636+G647</f>
        <v>15885.2</v>
      </c>
      <c r="H635" s="174">
        <f t="shared" si="193"/>
        <v>15885.2</v>
      </c>
    </row>
    <row r="636" spans="1:9" ht="18" customHeight="1" x14ac:dyDescent="0.2">
      <c r="A636" s="170" t="s">
        <v>256</v>
      </c>
      <c r="B636" s="167" t="s">
        <v>11</v>
      </c>
      <c r="C636" s="27" t="s">
        <v>5</v>
      </c>
      <c r="D636" s="27" t="s">
        <v>296</v>
      </c>
      <c r="E636" s="32"/>
      <c r="F636" s="174">
        <f>F637+F644</f>
        <v>2560.9</v>
      </c>
      <c r="G636" s="174">
        <f t="shared" ref="G636:H636" si="194">G637+G644</f>
        <v>2560.9</v>
      </c>
      <c r="H636" s="174">
        <f t="shared" si="194"/>
        <v>2560.9</v>
      </c>
    </row>
    <row r="637" spans="1:9" ht="66" customHeight="1" x14ac:dyDescent="0.2">
      <c r="A637" s="170" t="s">
        <v>297</v>
      </c>
      <c r="B637" s="167" t="s">
        <v>11</v>
      </c>
      <c r="C637" s="27" t="s">
        <v>5</v>
      </c>
      <c r="D637" s="27" t="s">
        <v>298</v>
      </c>
      <c r="E637" s="32"/>
      <c r="F637" s="174">
        <f>F638+F640+F642</f>
        <v>2022.2</v>
      </c>
      <c r="G637" s="174">
        <f t="shared" ref="G637:H637" si="195">G638+G640+G642</f>
        <v>2022.2</v>
      </c>
      <c r="H637" s="174">
        <f t="shared" si="195"/>
        <v>2022.2</v>
      </c>
    </row>
    <row r="638" spans="1:9" ht="29.45" customHeight="1" x14ac:dyDescent="0.2">
      <c r="A638" s="170" t="s">
        <v>502</v>
      </c>
      <c r="B638" s="167" t="s">
        <v>11</v>
      </c>
      <c r="C638" s="27" t="s">
        <v>5</v>
      </c>
      <c r="D638" s="178" t="s">
        <v>299</v>
      </c>
      <c r="E638" s="209"/>
      <c r="F638" s="210">
        <f>F639</f>
        <v>500</v>
      </c>
      <c r="G638" s="174">
        <f>G639</f>
        <v>500</v>
      </c>
      <c r="H638" s="174">
        <f>H639</f>
        <v>500</v>
      </c>
    </row>
    <row r="639" spans="1:9" ht="17.45" customHeight="1" x14ac:dyDescent="0.2">
      <c r="A639" s="187" t="s">
        <v>63</v>
      </c>
      <c r="B639" s="177" t="s">
        <v>11</v>
      </c>
      <c r="C639" s="209" t="s">
        <v>5</v>
      </c>
      <c r="D639" s="13" t="s">
        <v>299</v>
      </c>
      <c r="E639" s="13" t="s">
        <v>64</v>
      </c>
      <c r="F639" s="174">
        <v>500</v>
      </c>
      <c r="G639" s="174">
        <v>500</v>
      </c>
      <c r="H639" s="174">
        <v>500</v>
      </c>
    </row>
    <row r="640" spans="1:9" ht="41.45" customHeight="1" x14ac:dyDescent="0.2">
      <c r="A640" s="169" t="s">
        <v>692</v>
      </c>
      <c r="B640" s="15" t="s">
        <v>11</v>
      </c>
      <c r="C640" s="13" t="s">
        <v>5</v>
      </c>
      <c r="D640" s="13" t="s">
        <v>498</v>
      </c>
      <c r="E640" s="13"/>
      <c r="F640" s="168">
        <f>F641</f>
        <v>522.20000000000005</v>
      </c>
      <c r="G640" s="168">
        <f t="shared" ref="G640:H640" si="196">G641</f>
        <v>522.20000000000005</v>
      </c>
      <c r="H640" s="168">
        <f t="shared" si="196"/>
        <v>522.20000000000005</v>
      </c>
    </row>
    <row r="641" spans="1:8" ht="45.6" customHeight="1" x14ac:dyDescent="0.2">
      <c r="A641" s="169" t="s">
        <v>123</v>
      </c>
      <c r="B641" s="15" t="s">
        <v>11</v>
      </c>
      <c r="C641" s="13" t="s">
        <v>5</v>
      </c>
      <c r="D641" s="13" t="s">
        <v>498</v>
      </c>
      <c r="E641" s="13" t="s">
        <v>48</v>
      </c>
      <c r="F641" s="168">
        <v>522.20000000000005</v>
      </c>
      <c r="G641" s="168">
        <v>522.20000000000005</v>
      </c>
      <c r="H641" s="168">
        <v>522.20000000000005</v>
      </c>
    </row>
    <row r="642" spans="1:8" ht="51" x14ac:dyDescent="0.2">
      <c r="A642" s="179" t="s">
        <v>209</v>
      </c>
      <c r="B642" s="93" t="s">
        <v>11</v>
      </c>
      <c r="C642" s="77" t="s">
        <v>5</v>
      </c>
      <c r="D642" s="204" t="s">
        <v>300</v>
      </c>
      <c r="E642" s="204"/>
      <c r="F642" s="183">
        <f>F643</f>
        <v>1000</v>
      </c>
      <c r="G642" s="174">
        <f>G643</f>
        <v>1000</v>
      </c>
      <c r="H642" s="174">
        <f>H643</f>
        <v>1000</v>
      </c>
    </row>
    <row r="643" spans="1:8" ht="43.9" customHeight="1" x14ac:dyDescent="0.2">
      <c r="A643" s="169" t="s">
        <v>123</v>
      </c>
      <c r="B643" s="229" t="s">
        <v>11</v>
      </c>
      <c r="C643" s="178" t="s">
        <v>5</v>
      </c>
      <c r="D643" s="211" t="s">
        <v>300</v>
      </c>
      <c r="E643" s="211" t="s">
        <v>48</v>
      </c>
      <c r="F643" s="210">
        <v>1000</v>
      </c>
      <c r="G643" s="210">
        <v>1000</v>
      </c>
      <c r="H643" s="174">
        <v>1000</v>
      </c>
    </row>
    <row r="644" spans="1:8" ht="42.6" customHeight="1" x14ac:dyDescent="0.2">
      <c r="A644" s="169" t="s">
        <v>301</v>
      </c>
      <c r="B644" s="229" t="s">
        <v>11</v>
      </c>
      <c r="C644" s="178" t="s">
        <v>5</v>
      </c>
      <c r="D644" s="211" t="s">
        <v>302</v>
      </c>
      <c r="E644" s="211"/>
      <c r="F644" s="210">
        <f>F645</f>
        <v>538.70000000000005</v>
      </c>
      <c r="G644" s="210">
        <f t="shared" ref="G644:H644" si="197">G645</f>
        <v>538.70000000000005</v>
      </c>
      <c r="H644" s="210">
        <f t="shared" si="197"/>
        <v>538.70000000000005</v>
      </c>
    </row>
    <row r="645" spans="1:8" ht="40.9" customHeight="1" x14ac:dyDescent="0.2">
      <c r="A645" s="187" t="s">
        <v>244</v>
      </c>
      <c r="B645" s="229" t="s">
        <v>11</v>
      </c>
      <c r="C645" s="178" t="s">
        <v>5</v>
      </c>
      <c r="D645" s="13" t="s">
        <v>497</v>
      </c>
      <c r="E645" s="211"/>
      <c r="F645" s="168">
        <f>F646</f>
        <v>538.70000000000005</v>
      </c>
      <c r="G645" s="168">
        <f t="shared" ref="G645:H645" si="198">G646</f>
        <v>538.70000000000005</v>
      </c>
      <c r="H645" s="168">
        <f t="shared" si="198"/>
        <v>538.70000000000005</v>
      </c>
    </row>
    <row r="646" spans="1:8" x14ac:dyDescent="0.2">
      <c r="A646" s="187" t="s">
        <v>63</v>
      </c>
      <c r="B646" s="229" t="s">
        <v>11</v>
      </c>
      <c r="C646" s="178" t="s">
        <v>5</v>
      </c>
      <c r="D646" s="13" t="s">
        <v>497</v>
      </c>
      <c r="E646" s="211" t="s">
        <v>64</v>
      </c>
      <c r="F646" s="168">
        <v>538.70000000000005</v>
      </c>
      <c r="G646" s="168">
        <v>538.70000000000005</v>
      </c>
      <c r="H646" s="168">
        <v>538.70000000000005</v>
      </c>
    </row>
    <row r="647" spans="1:8" x14ac:dyDescent="0.2">
      <c r="A647" s="187" t="s">
        <v>262</v>
      </c>
      <c r="B647" s="229" t="s">
        <v>11</v>
      </c>
      <c r="C647" s="178" t="s">
        <v>5</v>
      </c>
      <c r="D647" s="13" t="s">
        <v>303</v>
      </c>
      <c r="E647" s="211"/>
      <c r="F647" s="168">
        <f>F648</f>
        <v>13324.300000000001</v>
      </c>
      <c r="G647" s="168">
        <f t="shared" ref="G647:H647" si="199">G648</f>
        <v>13324.300000000001</v>
      </c>
      <c r="H647" s="168">
        <f t="shared" si="199"/>
        <v>13324.300000000001</v>
      </c>
    </row>
    <row r="648" spans="1:8" ht="38.25" x14ac:dyDescent="0.2">
      <c r="A648" s="169" t="s">
        <v>305</v>
      </c>
      <c r="B648" s="15" t="s">
        <v>11</v>
      </c>
      <c r="C648" s="13" t="s">
        <v>5</v>
      </c>
      <c r="D648" s="13" t="s">
        <v>304</v>
      </c>
      <c r="E648" s="13"/>
      <c r="F648" s="174">
        <f>F649+F651</f>
        <v>13324.300000000001</v>
      </c>
      <c r="G648" s="174">
        <f t="shared" ref="G648:H648" si="200">G649+G651</f>
        <v>13324.300000000001</v>
      </c>
      <c r="H648" s="174">
        <f t="shared" si="200"/>
        <v>13324.300000000001</v>
      </c>
    </row>
    <row r="649" spans="1:8" ht="46.15" customHeight="1" x14ac:dyDescent="0.2">
      <c r="A649" s="169" t="s">
        <v>57</v>
      </c>
      <c r="B649" s="15" t="s">
        <v>11</v>
      </c>
      <c r="C649" s="13" t="s">
        <v>5</v>
      </c>
      <c r="D649" s="13" t="s">
        <v>307</v>
      </c>
      <c r="E649" s="13"/>
      <c r="F649" s="174">
        <f t="shared" ref="F649:H649" si="201">F650</f>
        <v>12448.1</v>
      </c>
      <c r="G649" s="174">
        <f t="shared" si="201"/>
        <v>12448.1</v>
      </c>
      <c r="H649" s="174">
        <f t="shared" si="201"/>
        <v>12448.1</v>
      </c>
    </row>
    <row r="650" spans="1:8" ht="14.45" customHeight="1" x14ac:dyDescent="0.2">
      <c r="A650" s="169" t="s">
        <v>63</v>
      </c>
      <c r="B650" s="15" t="s">
        <v>11</v>
      </c>
      <c r="C650" s="13" t="s">
        <v>5</v>
      </c>
      <c r="D650" s="13" t="s">
        <v>307</v>
      </c>
      <c r="E650" s="13" t="s">
        <v>64</v>
      </c>
      <c r="F650" s="174">
        <v>12448.1</v>
      </c>
      <c r="G650" s="183">
        <v>12448.1</v>
      </c>
      <c r="H650" s="174">
        <v>12448.1</v>
      </c>
    </row>
    <row r="651" spans="1:8" ht="63" customHeight="1" x14ac:dyDescent="0.2">
      <c r="A651" s="169" t="s">
        <v>122</v>
      </c>
      <c r="B651" s="15" t="s">
        <v>11</v>
      </c>
      <c r="C651" s="13" t="s">
        <v>5</v>
      </c>
      <c r="D651" s="13" t="s">
        <v>308</v>
      </c>
      <c r="E651" s="13"/>
      <c r="F651" s="183">
        <f>F652</f>
        <v>876.2</v>
      </c>
      <c r="G651" s="183">
        <f t="shared" ref="G651:H651" si="202">G652</f>
        <v>876.2</v>
      </c>
      <c r="H651" s="183">
        <f t="shared" si="202"/>
        <v>876.2</v>
      </c>
    </row>
    <row r="652" spans="1:8" ht="14.45" customHeight="1" x14ac:dyDescent="0.2">
      <c r="A652" s="169" t="s">
        <v>63</v>
      </c>
      <c r="B652" s="15" t="s">
        <v>11</v>
      </c>
      <c r="C652" s="13" t="s">
        <v>5</v>
      </c>
      <c r="D652" s="13" t="s">
        <v>308</v>
      </c>
      <c r="E652" s="13" t="s">
        <v>64</v>
      </c>
      <c r="F652" s="183">
        <v>876.2</v>
      </c>
      <c r="G652" s="183">
        <v>876.2</v>
      </c>
      <c r="H652" s="183">
        <v>876.2</v>
      </c>
    </row>
    <row r="653" spans="1:8" ht="31.9" customHeight="1" x14ac:dyDescent="0.2">
      <c r="A653" s="269" t="s">
        <v>592</v>
      </c>
      <c r="B653" s="263" t="s">
        <v>11</v>
      </c>
      <c r="C653" s="264" t="s">
        <v>20</v>
      </c>
      <c r="D653" s="13"/>
      <c r="E653" s="13"/>
      <c r="F653" s="19">
        <f>F654</f>
        <v>17354.100000000002</v>
      </c>
      <c r="G653" s="19">
        <f t="shared" ref="G653:H655" si="203">G654</f>
        <v>0</v>
      </c>
      <c r="H653" s="19">
        <f t="shared" si="203"/>
        <v>0</v>
      </c>
    </row>
    <row r="654" spans="1:8" ht="42.6" customHeight="1" x14ac:dyDescent="0.2">
      <c r="A654" s="170" t="s">
        <v>229</v>
      </c>
      <c r="B654" s="167" t="s">
        <v>11</v>
      </c>
      <c r="C654" s="27" t="s">
        <v>20</v>
      </c>
      <c r="D654" s="27" t="s">
        <v>155</v>
      </c>
      <c r="E654" s="13"/>
      <c r="F654" s="174">
        <f>F655</f>
        <v>17354.100000000002</v>
      </c>
      <c r="G654" s="174">
        <f t="shared" si="203"/>
        <v>0</v>
      </c>
      <c r="H654" s="174">
        <f t="shared" si="203"/>
        <v>0</v>
      </c>
    </row>
    <row r="655" spans="1:8" ht="14.45" customHeight="1" x14ac:dyDescent="0.2">
      <c r="A655" s="170" t="s">
        <v>256</v>
      </c>
      <c r="B655" s="167" t="s">
        <v>11</v>
      </c>
      <c r="C655" s="27" t="s">
        <v>20</v>
      </c>
      <c r="D655" s="27" t="s">
        <v>296</v>
      </c>
      <c r="E655" s="13"/>
      <c r="F655" s="174">
        <f>F656</f>
        <v>17354.100000000002</v>
      </c>
      <c r="G655" s="174">
        <f t="shared" si="203"/>
        <v>0</v>
      </c>
      <c r="H655" s="174">
        <f t="shared" si="203"/>
        <v>0</v>
      </c>
    </row>
    <row r="656" spans="1:8" ht="45" customHeight="1" x14ac:dyDescent="0.2">
      <c r="A656" s="170" t="s">
        <v>301</v>
      </c>
      <c r="B656" s="167" t="s">
        <v>11</v>
      </c>
      <c r="C656" s="27" t="s">
        <v>20</v>
      </c>
      <c r="D656" s="27" t="s">
        <v>302</v>
      </c>
      <c r="E656" s="13"/>
      <c r="F656" s="174">
        <f>F657+F659</f>
        <v>17354.100000000002</v>
      </c>
      <c r="G656" s="174">
        <f t="shared" ref="G656:H656" si="204">G657+G659</f>
        <v>0</v>
      </c>
      <c r="H656" s="174">
        <f t="shared" si="204"/>
        <v>0</v>
      </c>
    </row>
    <row r="657" spans="1:12" ht="61.9" customHeight="1" x14ac:dyDescent="0.2">
      <c r="A657" s="169" t="s">
        <v>593</v>
      </c>
      <c r="B657" s="167" t="s">
        <v>11</v>
      </c>
      <c r="C657" s="27" t="s">
        <v>20</v>
      </c>
      <c r="D657" s="13" t="s">
        <v>595</v>
      </c>
      <c r="E657" s="13"/>
      <c r="F657" s="174">
        <f>F658</f>
        <v>155.69999999999999</v>
      </c>
      <c r="G657" s="174">
        <f t="shared" ref="G657:H657" si="205">G658</f>
        <v>0</v>
      </c>
      <c r="H657" s="174">
        <f t="shared" si="205"/>
        <v>0</v>
      </c>
    </row>
    <row r="658" spans="1:12" ht="42" customHeight="1" x14ac:dyDescent="0.2">
      <c r="A658" s="169" t="s">
        <v>123</v>
      </c>
      <c r="B658" s="167" t="s">
        <v>11</v>
      </c>
      <c r="C658" s="27" t="s">
        <v>20</v>
      </c>
      <c r="D658" s="13" t="s">
        <v>595</v>
      </c>
      <c r="E658" s="13" t="s">
        <v>48</v>
      </c>
      <c r="F658" s="174">
        <v>155.69999999999999</v>
      </c>
      <c r="G658" s="174">
        <v>0</v>
      </c>
      <c r="H658" s="174">
        <v>0</v>
      </c>
    </row>
    <row r="659" spans="1:12" ht="46.9" customHeight="1" x14ac:dyDescent="0.2">
      <c r="A659" s="169" t="s">
        <v>594</v>
      </c>
      <c r="B659" s="167" t="s">
        <v>11</v>
      </c>
      <c r="C659" s="27" t="s">
        <v>20</v>
      </c>
      <c r="D659" s="13" t="s">
        <v>596</v>
      </c>
      <c r="E659" s="13"/>
      <c r="F659" s="174">
        <f>F660</f>
        <v>17198.400000000001</v>
      </c>
      <c r="G659" s="174">
        <f t="shared" ref="G659:H659" si="206">G660</f>
        <v>0</v>
      </c>
      <c r="H659" s="174">
        <f t="shared" si="206"/>
        <v>0</v>
      </c>
    </row>
    <row r="660" spans="1:12" ht="42" customHeight="1" x14ac:dyDescent="0.2">
      <c r="A660" s="169" t="s">
        <v>123</v>
      </c>
      <c r="B660" s="167" t="s">
        <v>11</v>
      </c>
      <c r="C660" s="27" t="s">
        <v>20</v>
      </c>
      <c r="D660" s="13" t="s">
        <v>596</v>
      </c>
      <c r="E660" s="13" t="s">
        <v>48</v>
      </c>
      <c r="F660" s="174">
        <v>17198.400000000001</v>
      </c>
      <c r="G660" s="174">
        <v>0</v>
      </c>
      <c r="H660" s="174">
        <v>0</v>
      </c>
    </row>
    <row r="661" spans="1:12" ht="15.75" x14ac:dyDescent="0.25">
      <c r="A661" s="118" t="s">
        <v>105</v>
      </c>
      <c r="B661" s="93"/>
      <c r="C661" s="77"/>
      <c r="D661" s="77"/>
      <c r="E661" s="233"/>
      <c r="F661" s="120">
        <f>F18+F187+F377+F391+F519+F579+F591+F633+F261+F134+F127</f>
        <v>1046463.1</v>
      </c>
      <c r="G661" s="120">
        <f>G18+G187+G377+G391+G519+G579+G591+G633+G261+G134+G127</f>
        <v>699262.6</v>
      </c>
      <c r="H661" s="120">
        <f>H18+H187+H377+H391+H519+H579+H591+H633+H261+H134+H127</f>
        <v>734028.1</v>
      </c>
    </row>
    <row r="662" spans="1:12" ht="18" customHeight="1" x14ac:dyDescent="0.25">
      <c r="A662" s="58" t="s">
        <v>108</v>
      </c>
      <c r="B662" s="97"/>
      <c r="C662" s="58"/>
      <c r="D662" s="76"/>
      <c r="E662" s="58"/>
      <c r="F662" s="5"/>
      <c r="G662" s="5">
        <v>10700</v>
      </c>
      <c r="H662" s="5">
        <v>22150</v>
      </c>
    </row>
    <row r="663" spans="1:12" ht="21" customHeight="1" x14ac:dyDescent="0.25">
      <c r="A663" s="58" t="s">
        <v>107</v>
      </c>
      <c r="B663" s="97"/>
      <c r="C663" s="58"/>
      <c r="D663" s="76"/>
      <c r="E663" s="58"/>
      <c r="F663" s="5"/>
      <c r="G663" s="5">
        <f>G661+G662</f>
        <v>709962.6</v>
      </c>
      <c r="H663" s="5">
        <f>H661+H662</f>
        <v>756178.1</v>
      </c>
    </row>
    <row r="664" spans="1:12" ht="28.5" customHeight="1" x14ac:dyDescent="0.2"/>
    <row r="665" spans="1:12" ht="16.149999999999999" customHeight="1" x14ac:dyDescent="0.2">
      <c r="I665" s="168">
        <f>F20+F38+F74+F97+F102+F129+F136+F156+F189+F195+F211+F219+F224+F240+F249+F254+F263+F288+F321+F342+F362+F367+F379+F393+F411+F461+F478+F486+F491+F497+F514+F521+F571+F585+F593+F600+F605+F610+F625+F635+F654</f>
        <v>1038934.2999999998</v>
      </c>
      <c r="J665" s="168">
        <f>G20+G38+G74+G97+G102+G129+G136+G156+G189+G195+G211+G219+G224+G240+G249+G254+G263+G288+G321+G342+G362+G367+G379+G393+G411+G461+G478+G486+G491+G497+G514+G521+G571+G585+G593+G600+G605+G610+G625+G635</f>
        <v>692118.89999999979</v>
      </c>
      <c r="K665" s="168">
        <f>H20+H38+H74+H97+H102+H129+H136+H156+H189+H195+H211+H219+H224+H240+H249+H254+H263+H288+H321+H342+H362+H367+H379+H393+H411+H461+H478+H486+H491+H497+H514+H521+H571+H585+H593+H600+H605+H610+H625+H635</f>
        <v>726894.79999999993</v>
      </c>
    </row>
    <row r="670" spans="1:12" x14ac:dyDescent="0.2">
      <c r="J670" s="235"/>
      <c r="K670" s="235"/>
      <c r="L670" s="235"/>
    </row>
  </sheetData>
  <sheetProtection selectLockedCells="1" selectUnlockedCells="1"/>
  <autoFilter ref="D6:D670"/>
  <mergeCells count="12">
    <mergeCell ref="E2:H2"/>
    <mergeCell ref="E3:H4"/>
    <mergeCell ref="E7:H10"/>
    <mergeCell ref="E6:G6"/>
    <mergeCell ref="A15:A16"/>
    <mergeCell ref="B15:B16"/>
    <mergeCell ref="C15:C16"/>
    <mergeCell ref="D15:D16"/>
    <mergeCell ref="E15:E16"/>
    <mergeCell ref="F15:H15"/>
    <mergeCell ref="A12:H12"/>
    <mergeCell ref="A13:H13"/>
  </mergeCells>
  <pageMargins left="0.78740157480314965" right="0.78740157480314965" top="0.98425196850393704" bottom="0.78740157480314965" header="0.51181102362204722" footer="0.51181102362204722"/>
  <pageSetup paperSize="9" scale="55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07"/>
  <sheetViews>
    <sheetView topLeftCell="A378" workbookViewId="0">
      <selection activeCell="A389" sqref="A389"/>
    </sheetView>
  </sheetViews>
  <sheetFormatPr defaultColWidth="8.85546875" defaultRowHeight="12.75" x14ac:dyDescent="0.2"/>
  <cols>
    <col min="1" max="1" width="47.7109375" style="103" customWidth="1"/>
    <col min="2" max="2" width="5.7109375" style="103" customWidth="1"/>
    <col min="3" max="3" width="5.7109375" style="290" customWidth="1"/>
    <col min="4" max="4" width="5.7109375" style="103" customWidth="1"/>
    <col min="5" max="5" width="14.28515625" style="104" customWidth="1"/>
    <col min="6" max="6" width="6.28515625" style="103" customWidth="1"/>
    <col min="7" max="7" width="13.5703125" style="103" customWidth="1"/>
    <col min="8" max="8" width="12" style="103" customWidth="1"/>
    <col min="9" max="9" width="12.28515625" style="103" customWidth="1"/>
    <col min="10" max="16384" width="8.85546875" style="103"/>
  </cols>
  <sheetData>
    <row r="2" spans="1:9" x14ac:dyDescent="0.2">
      <c r="F2" s="319" t="s">
        <v>165</v>
      </c>
      <c r="G2" s="297"/>
      <c r="H2" s="297"/>
    </row>
    <row r="3" spans="1:9" ht="81" customHeight="1" x14ac:dyDescent="0.2">
      <c r="F3" s="296" t="s">
        <v>682</v>
      </c>
      <c r="G3" s="296"/>
      <c r="H3" s="296"/>
    </row>
    <row r="5" spans="1:9" ht="15" customHeight="1" x14ac:dyDescent="0.2">
      <c r="D5" s="2"/>
      <c r="E5" s="80"/>
      <c r="F5" s="319" t="s">
        <v>165</v>
      </c>
      <c r="G5" s="325"/>
      <c r="H5" s="325"/>
    </row>
    <row r="6" spans="1:9" ht="0.75" hidden="1" customHeight="1" x14ac:dyDescent="0.2">
      <c r="D6" s="2"/>
      <c r="E6" s="80"/>
      <c r="F6" s="2"/>
      <c r="G6" s="2"/>
    </row>
    <row r="7" spans="1:9" ht="13.15" customHeight="1" x14ac:dyDescent="0.2">
      <c r="D7" s="2"/>
      <c r="E7" s="85"/>
      <c r="F7" s="326" t="s">
        <v>622</v>
      </c>
      <c r="G7" s="297"/>
      <c r="H7" s="297"/>
    </row>
    <row r="8" spans="1:9" x14ac:dyDescent="0.2">
      <c r="D8" s="2"/>
      <c r="E8" s="236"/>
      <c r="F8" s="297"/>
      <c r="G8" s="297"/>
      <c r="H8" s="297"/>
    </row>
    <row r="9" spans="1:9" ht="34.5" customHeight="1" x14ac:dyDescent="0.2">
      <c r="D9" s="2"/>
      <c r="E9" s="236"/>
      <c r="F9" s="297"/>
      <c r="G9" s="297"/>
      <c r="H9" s="297"/>
    </row>
    <row r="10" spans="1:9" ht="3.6" hidden="1" customHeight="1" x14ac:dyDescent="0.2">
      <c r="D10" s="2"/>
      <c r="E10" s="236"/>
      <c r="F10" s="128"/>
      <c r="G10" s="128"/>
      <c r="H10" s="284"/>
    </row>
    <row r="11" spans="1:9" ht="13.15" hidden="1" customHeight="1" x14ac:dyDescent="0.2">
      <c r="D11" s="2"/>
      <c r="E11" s="236"/>
      <c r="F11" s="128"/>
      <c r="G11" s="128"/>
      <c r="H11" s="284"/>
    </row>
    <row r="12" spans="1:9" x14ac:dyDescent="0.2">
      <c r="D12" s="2"/>
      <c r="E12" s="80"/>
      <c r="F12" s="2"/>
      <c r="G12" s="2"/>
    </row>
    <row r="13" spans="1:9" x14ac:dyDescent="0.2">
      <c r="D13" s="2"/>
      <c r="E13" s="80"/>
      <c r="F13" s="2"/>
      <c r="G13" s="2"/>
    </row>
    <row r="14" spans="1:9" ht="45.6" customHeight="1" x14ac:dyDescent="0.2">
      <c r="A14" s="327" t="s">
        <v>582</v>
      </c>
      <c r="B14" s="327"/>
      <c r="C14" s="327"/>
      <c r="D14" s="327"/>
      <c r="E14" s="327"/>
      <c r="F14" s="327"/>
      <c r="G14" s="328"/>
      <c r="H14" s="328"/>
      <c r="I14" s="299"/>
    </row>
    <row r="15" spans="1:9" ht="12.75" customHeight="1" x14ac:dyDescent="0.2">
      <c r="A15" s="298"/>
      <c r="B15" s="298"/>
      <c r="C15" s="298"/>
      <c r="D15" s="298"/>
      <c r="E15" s="298"/>
      <c r="F15" s="298"/>
      <c r="I15" s="104" t="s">
        <v>663</v>
      </c>
    </row>
    <row r="16" spans="1:9" ht="12.75" customHeight="1" x14ac:dyDescent="0.2">
      <c r="A16" s="329" t="s">
        <v>77</v>
      </c>
      <c r="B16" s="320" t="s">
        <v>131</v>
      </c>
      <c r="C16" s="320" t="s">
        <v>157</v>
      </c>
      <c r="D16" s="320" t="s">
        <v>158</v>
      </c>
      <c r="E16" s="332" t="s">
        <v>159</v>
      </c>
      <c r="F16" s="320" t="s">
        <v>132</v>
      </c>
      <c r="G16" s="322" t="s">
        <v>160</v>
      </c>
      <c r="H16" s="323"/>
      <c r="I16" s="324"/>
    </row>
    <row r="17" spans="1:9" ht="12.6" customHeight="1" x14ac:dyDescent="0.2">
      <c r="A17" s="330"/>
      <c r="B17" s="331"/>
      <c r="C17" s="331"/>
      <c r="D17" s="321"/>
      <c r="E17" s="333"/>
      <c r="F17" s="321"/>
      <c r="G17" s="289" t="s">
        <v>182</v>
      </c>
      <c r="H17" s="289" t="s">
        <v>225</v>
      </c>
      <c r="I17" s="127" t="s">
        <v>577</v>
      </c>
    </row>
    <row r="18" spans="1:9" ht="14.25" customHeight="1" x14ac:dyDescent="0.2">
      <c r="A18" s="127">
        <v>1</v>
      </c>
      <c r="B18" s="127">
        <v>2</v>
      </c>
      <c r="C18" s="127">
        <v>3</v>
      </c>
      <c r="D18" s="127">
        <v>4</v>
      </c>
      <c r="E18" s="237">
        <v>5</v>
      </c>
      <c r="F18" s="127">
        <v>6</v>
      </c>
      <c r="G18" s="127">
        <v>7</v>
      </c>
      <c r="H18" s="127">
        <v>8</v>
      </c>
      <c r="I18" s="127">
        <v>9</v>
      </c>
    </row>
    <row r="19" spans="1:9" ht="45" customHeight="1" x14ac:dyDescent="0.25">
      <c r="A19" s="3" t="s">
        <v>205</v>
      </c>
      <c r="B19" s="106" t="s">
        <v>212</v>
      </c>
      <c r="C19" s="24"/>
      <c r="D19" s="4"/>
      <c r="E19" s="4"/>
      <c r="F19" s="4"/>
      <c r="G19" s="5">
        <f>G20+G34+G48+G153+G41</f>
        <v>336687.7</v>
      </c>
      <c r="H19" s="5">
        <f>H20+H34+H48+H153+H41</f>
        <v>323266.5</v>
      </c>
      <c r="I19" s="5">
        <f>I20+I34+I48+I153+I41</f>
        <v>369589.60000000003</v>
      </c>
    </row>
    <row r="20" spans="1:9" ht="29.25" customHeight="1" x14ac:dyDescent="0.25">
      <c r="A20" s="6" t="s">
        <v>14</v>
      </c>
      <c r="B20" s="7" t="s">
        <v>212</v>
      </c>
      <c r="C20" s="86" t="s">
        <v>7</v>
      </c>
      <c r="D20" s="8"/>
      <c r="E20" s="9"/>
      <c r="F20" s="9"/>
      <c r="G20" s="10">
        <f t="shared" ref="G20:I22" si="0">G21</f>
        <v>245</v>
      </c>
      <c r="H20" s="10">
        <f t="shared" si="0"/>
        <v>245</v>
      </c>
      <c r="I20" s="10">
        <f t="shared" si="0"/>
        <v>245</v>
      </c>
    </row>
    <row r="21" spans="1:9" ht="28.9" customHeight="1" x14ac:dyDescent="0.2">
      <c r="A21" s="240" t="s">
        <v>94</v>
      </c>
      <c r="B21" s="11" t="s">
        <v>212</v>
      </c>
      <c r="C21" s="241" t="s">
        <v>7</v>
      </c>
      <c r="D21" s="12" t="s">
        <v>39</v>
      </c>
      <c r="E21" s="13"/>
      <c r="F21" s="13"/>
      <c r="G21" s="14">
        <f t="shared" si="0"/>
        <v>245</v>
      </c>
      <c r="H21" s="14">
        <f t="shared" si="0"/>
        <v>245</v>
      </c>
      <c r="I21" s="14">
        <f t="shared" si="0"/>
        <v>245</v>
      </c>
    </row>
    <row r="22" spans="1:9" ht="42.6" customHeight="1" x14ac:dyDescent="0.2">
      <c r="A22" s="129" t="s">
        <v>442</v>
      </c>
      <c r="B22" s="15" t="s">
        <v>212</v>
      </c>
      <c r="C22" s="24" t="s">
        <v>7</v>
      </c>
      <c r="D22" s="4" t="s">
        <v>39</v>
      </c>
      <c r="E22" s="4" t="s">
        <v>145</v>
      </c>
      <c r="F22" s="13"/>
      <c r="G22" s="16">
        <f>G23</f>
        <v>245</v>
      </c>
      <c r="H22" s="16">
        <f t="shared" si="0"/>
        <v>245</v>
      </c>
      <c r="I22" s="16">
        <f t="shared" si="0"/>
        <v>245</v>
      </c>
    </row>
    <row r="23" spans="1:9" ht="16.899999999999999" customHeight="1" x14ac:dyDescent="0.2">
      <c r="A23" s="129" t="s">
        <v>262</v>
      </c>
      <c r="B23" s="15" t="s">
        <v>212</v>
      </c>
      <c r="C23" s="24" t="s">
        <v>7</v>
      </c>
      <c r="D23" s="4" t="s">
        <v>39</v>
      </c>
      <c r="E23" s="13" t="s">
        <v>190</v>
      </c>
      <c r="F23" s="13"/>
      <c r="G23" s="16">
        <f>G24+G29</f>
        <v>245</v>
      </c>
      <c r="H23" s="16">
        <f t="shared" ref="H23:I23" si="1">H24+H29</f>
        <v>245</v>
      </c>
      <c r="I23" s="16">
        <f t="shared" si="1"/>
        <v>245</v>
      </c>
    </row>
    <row r="24" spans="1:9" ht="32.450000000000003" customHeight="1" x14ac:dyDescent="0.2">
      <c r="A24" s="129" t="s">
        <v>454</v>
      </c>
      <c r="B24" s="15" t="s">
        <v>212</v>
      </c>
      <c r="C24" s="24" t="s">
        <v>7</v>
      </c>
      <c r="D24" s="4" t="s">
        <v>39</v>
      </c>
      <c r="E24" s="13" t="s">
        <v>191</v>
      </c>
      <c r="F24" s="13"/>
      <c r="G24" s="16">
        <f>G25+G27</f>
        <v>70</v>
      </c>
      <c r="H24" s="16">
        <f t="shared" ref="H24:I24" si="2">H25+H27</f>
        <v>70</v>
      </c>
      <c r="I24" s="16">
        <f t="shared" si="2"/>
        <v>70</v>
      </c>
    </row>
    <row r="25" spans="1:9" ht="27" customHeight="1" x14ac:dyDescent="0.2">
      <c r="A25" s="129" t="s">
        <v>455</v>
      </c>
      <c r="B25" s="15" t="s">
        <v>212</v>
      </c>
      <c r="C25" s="24" t="s">
        <v>7</v>
      </c>
      <c r="D25" s="4" t="s">
        <v>39</v>
      </c>
      <c r="E25" s="13" t="s">
        <v>456</v>
      </c>
      <c r="F25" s="13"/>
      <c r="G25" s="16">
        <f t="shared" ref="G25:I25" si="3">G26</f>
        <v>35</v>
      </c>
      <c r="H25" s="16">
        <f t="shared" si="3"/>
        <v>35</v>
      </c>
      <c r="I25" s="16">
        <f t="shared" si="3"/>
        <v>35</v>
      </c>
    </row>
    <row r="26" spans="1:9" ht="18" customHeight="1" x14ac:dyDescent="0.2">
      <c r="A26" s="129" t="s">
        <v>63</v>
      </c>
      <c r="B26" s="15" t="s">
        <v>212</v>
      </c>
      <c r="C26" s="24" t="s">
        <v>7</v>
      </c>
      <c r="D26" s="4" t="s">
        <v>39</v>
      </c>
      <c r="E26" s="13" t="s">
        <v>456</v>
      </c>
      <c r="F26" s="13" t="s">
        <v>64</v>
      </c>
      <c r="G26" s="16">
        <v>35</v>
      </c>
      <c r="H26" s="16">
        <v>35</v>
      </c>
      <c r="I26" s="16">
        <v>35</v>
      </c>
    </row>
    <row r="27" spans="1:9" ht="53.45" customHeight="1" x14ac:dyDescent="0.2">
      <c r="A27" s="129" t="s">
        <v>573</v>
      </c>
      <c r="B27" s="15" t="s">
        <v>212</v>
      </c>
      <c r="C27" s="24" t="s">
        <v>7</v>
      </c>
      <c r="D27" s="4" t="s">
        <v>39</v>
      </c>
      <c r="E27" s="13" t="s">
        <v>457</v>
      </c>
      <c r="F27" s="13"/>
      <c r="G27" s="16">
        <f>G28</f>
        <v>35</v>
      </c>
      <c r="H27" s="16">
        <f t="shared" ref="H27:I27" si="4">H28</f>
        <v>35</v>
      </c>
      <c r="I27" s="16">
        <f t="shared" si="4"/>
        <v>35</v>
      </c>
    </row>
    <row r="28" spans="1:9" ht="16.149999999999999" customHeight="1" x14ac:dyDescent="0.2">
      <c r="A28" s="151" t="s">
        <v>63</v>
      </c>
      <c r="B28" s="15" t="s">
        <v>212</v>
      </c>
      <c r="C28" s="206" t="s">
        <v>7</v>
      </c>
      <c r="D28" s="207" t="s">
        <v>39</v>
      </c>
      <c r="E28" s="13" t="s">
        <v>457</v>
      </c>
      <c r="F28" s="13" t="s">
        <v>64</v>
      </c>
      <c r="G28" s="16">
        <v>35</v>
      </c>
      <c r="H28" s="16">
        <v>35</v>
      </c>
      <c r="I28" s="16">
        <v>35</v>
      </c>
    </row>
    <row r="29" spans="1:9" ht="32.25" customHeight="1" x14ac:dyDescent="0.2">
      <c r="A29" s="129" t="s">
        <v>466</v>
      </c>
      <c r="B29" s="15" t="s">
        <v>212</v>
      </c>
      <c r="C29" s="206" t="s">
        <v>7</v>
      </c>
      <c r="D29" s="207" t="s">
        <v>39</v>
      </c>
      <c r="E29" s="13" t="s">
        <v>199</v>
      </c>
      <c r="F29" s="13"/>
      <c r="G29" s="16">
        <f>G30+G32</f>
        <v>175</v>
      </c>
      <c r="H29" s="16">
        <f t="shared" ref="H29:I29" si="5">H30+H32</f>
        <v>175</v>
      </c>
      <c r="I29" s="16">
        <f t="shared" si="5"/>
        <v>175</v>
      </c>
    </row>
    <row r="30" spans="1:9" ht="59.45" customHeight="1" x14ac:dyDescent="0.2">
      <c r="A30" s="129" t="s">
        <v>468</v>
      </c>
      <c r="B30" s="15" t="s">
        <v>212</v>
      </c>
      <c r="C30" s="206" t="s">
        <v>7</v>
      </c>
      <c r="D30" s="207" t="s">
        <v>39</v>
      </c>
      <c r="E30" s="13" t="s">
        <v>467</v>
      </c>
      <c r="F30" s="4"/>
      <c r="G30" s="16">
        <f>G31</f>
        <v>10</v>
      </c>
      <c r="H30" s="16">
        <f t="shared" ref="H30:I30" si="6">H31</f>
        <v>10</v>
      </c>
      <c r="I30" s="16">
        <f t="shared" si="6"/>
        <v>10</v>
      </c>
    </row>
    <row r="31" spans="1:9" ht="22.15" customHeight="1" x14ac:dyDescent="0.2">
      <c r="A31" s="151" t="s">
        <v>63</v>
      </c>
      <c r="B31" s="15" t="s">
        <v>212</v>
      </c>
      <c r="C31" s="206" t="s">
        <v>7</v>
      </c>
      <c r="D31" s="207" t="s">
        <v>39</v>
      </c>
      <c r="E31" s="13" t="s">
        <v>467</v>
      </c>
      <c r="F31" s="13" t="s">
        <v>64</v>
      </c>
      <c r="G31" s="16">
        <v>10</v>
      </c>
      <c r="H31" s="16">
        <v>10</v>
      </c>
      <c r="I31" s="16">
        <v>10</v>
      </c>
    </row>
    <row r="32" spans="1:9" ht="54.6" customHeight="1" x14ac:dyDescent="0.2">
      <c r="A32" s="129" t="s">
        <v>469</v>
      </c>
      <c r="B32" s="15" t="s">
        <v>212</v>
      </c>
      <c r="C32" s="206" t="s">
        <v>7</v>
      </c>
      <c r="D32" s="207" t="s">
        <v>39</v>
      </c>
      <c r="E32" s="4" t="s">
        <v>470</v>
      </c>
      <c r="F32" s="13"/>
      <c r="G32" s="16">
        <f t="shared" ref="G32:I32" si="7">G33</f>
        <v>165</v>
      </c>
      <c r="H32" s="16">
        <f t="shared" si="7"/>
        <v>165</v>
      </c>
      <c r="I32" s="16">
        <f t="shared" si="7"/>
        <v>165</v>
      </c>
    </row>
    <row r="33" spans="1:9" ht="18" customHeight="1" x14ac:dyDescent="0.2">
      <c r="A33" s="151" t="s">
        <v>63</v>
      </c>
      <c r="B33" s="15" t="s">
        <v>212</v>
      </c>
      <c r="C33" s="206" t="s">
        <v>7</v>
      </c>
      <c r="D33" s="207" t="s">
        <v>39</v>
      </c>
      <c r="E33" s="4" t="s">
        <v>470</v>
      </c>
      <c r="F33" s="13" t="s">
        <v>64</v>
      </c>
      <c r="G33" s="16">
        <v>165</v>
      </c>
      <c r="H33" s="16">
        <v>165</v>
      </c>
      <c r="I33" s="16">
        <v>165</v>
      </c>
    </row>
    <row r="34" spans="1:9" ht="16.5" customHeight="1" x14ac:dyDescent="0.25">
      <c r="A34" s="6" t="s">
        <v>16</v>
      </c>
      <c r="B34" s="7" t="s">
        <v>212</v>
      </c>
      <c r="C34" s="7" t="s">
        <v>8</v>
      </c>
      <c r="D34" s="8"/>
      <c r="E34" s="4"/>
      <c r="F34" s="4"/>
      <c r="G34" s="17">
        <f t="shared" ref="G34:I35" si="8">G35</f>
        <v>378.7</v>
      </c>
      <c r="H34" s="17">
        <f t="shared" si="8"/>
        <v>200</v>
      </c>
      <c r="I34" s="17">
        <f t="shared" si="8"/>
        <v>200</v>
      </c>
    </row>
    <row r="35" spans="1:9" ht="12.4" customHeight="1" x14ac:dyDescent="0.2">
      <c r="A35" s="18" t="s">
        <v>17</v>
      </c>
      <c r="B35" s="11" t="s">
        <v>212</v>
      </c>
      <c r="C35" s="11" t="s">
        <v>8</v>
      </c>
      <c r="D35" s="12" t="s">
        <v>3</v>
      </c>
      <c r="E35" s="4"/>
      <c r="F35" s="4"/>
      <c r="G35" s="19">
        <f t="shared" si="8"/>
        <v>378.7</v>
      </c>
      <c r="H35" s="19">
        <f t="shared" si="8"/>
        <v>200</v>
      </c>
      <c r="I35" s="19">
        <f t="shared" si="8"/>
        <v>200</v>
      </c>
    </row>
    <row r="36" spans="1:9" ht="30.6" customHeight="1" x14ac:dyDescent="0.2">
      <c r="A36" s="146" t="s">
        <v>226</v>
      </c>
      <c r="B36" s="15" t="s">
        <v>212</v>
      </c>
      <c r="C36" s="15" t="s">
        <v>8</v>
      </c>
      <c r="D36" s="13" t="s">
        <v>3</v>
      </c>
      <c r="E36" s="22" t="s">
        <v>150</v>
      </c>
      <c r="F36" s="13"/>
      <c r="G36" s="174">
        <f>G39</f>
        <v>378.7</v>
      </c>
      <c r="H36" s="174">
        <f>H39</f>
        <v>200</v>
      </c>
      <c r="I36" s="174">
        <f>I39</f>
        <v>200</v>
      </c>
    </row>
    <row r="37" spans="1:9" ht="17.45" customHeight="1" x14ac:dyDescent="0.2">
      <c r="A37" s="146" t="s">
        <v>313</v>
      </c>
      <c r="B37" s="15" t="s">
        <v>212</v>
      </c>
      <c r="C37" s="15" t="s">
        <v>8</v>
      </c>
      <c r="D37" s="13" t="s">
        <v>3</v>
      </c>
      <c r="E37" s="23" t="s">
        <v>376</v>
      </c>
      <c r="F37" s="13"/>
      <c r="G37" s="174">
        <f>G38</f>
        <v>378.7</v>
      </c>
      <c r="H37" s="174">
        <f>H38</f>
        <v>200</v>
      </c>
      <c r="I37" s="174">
        <f>I38</f>
        <v>200</v>
      </c>
    </row>
    <row r="38" spans="1:9" ht="55.9" customHeight="1" x14ac:dyDescent="0.2">
      <c r="A38" s="146" t="s">
        <v>394</v>
      </c>
      <c r="B38" s="15" t="s">
        <v>212</v>
      </c>
      <c r="C38" s="15" t="s">
        <v>8</v>
      </c>
      <c r="D38" s="13" t="s">
        <v>3</v>
      </c>
      <c r="E38" s="23" t="s">
        <v>384</v>
      </c>
      <c r="F38" s="13"/>
      <c r="G38" s="174">
        <f t="shared" ref="G38:I39" si="9">G39</f>
        <v>378.7</v>
      </c>
      <c r="H38" s="174">
        <f t="shared" si="9"/>
        <v>200</v>
      </c>
      <c r="I38" s="174">
        <f t="shared" si="9"/>
        <v>200</v>
      </c>
    </row>
    <row r="39" spans="1:9" ht="27.75" customHeight="1" x14ac:dyDescent="0.2">
      <c r="A39" s="146" t="s">
        <v>208</v>
      </c>
      <c r="B39" s="15" t="s">
        <v>212</v>
      </c>
      <c r="C39" s="15" t="s">
        <v>8</v>
      </c>
      <c r="D39" s="13" t="s">
        <v>3</v>
      </c>
      <c r="E39" s="13" t="s">
        <v>403</v>
      </c>
      <c r="F39" s="4"/>
      <c r="G39" s="174">
        <f t="shared" si="9"/>
        <v>378.7</v>
      </c>
      <c r="H39" s="174">
        <f t="shared" si="9"/>
        <v>200</v>
      </c>
      <c r="I39" s="174">
        <f t="shared" si="9"/>
        <v>200</v>
      </c>
    </row>
    <row r="40" spans="1:9" ht="26.45" customHeight="1" x14ac:dyDescent="0.2">
      <c r="A40" s="129" t="s">
        <v>123</v>
      </c>
      <c r="B40" s="15" t="s">
        <v>212</v>
      </c>
      <c r="C40" s="15" t="s">
        <v>8</v>
      </c>
      <c r="D40" s="13" t="s">
        <v>3</v>
      </c>
      <c r="E40" s="13" t="s">
        <v>403</v>
      </c>
      <c r="F40" s="4" t="s">
        <v>48</v>
      </c>
      <c r="G40" s="174">
        <v>378.7</v>
      </c>
      <c r="H40" s="174">
        <v>200</v>
      </c>
      <c r="I40" s="174">
        <v>200</v>
      </c>
    </row>
    <row r="41" spans="1:9" s="20" customFormat="1" ht="17.45" customHeight="1" x14ac:dyDescent="0.25">
      <c r="A41" s="6" t="s">
        <v>22</v>
      </c>
      <c r="B41" s="7" t="s">
        <v>212</v>
      </c>
      <c r="C41" s="7" t="s">
        <v>9</v>
      </c>
      <c r="D41" s="8"/>
      <c r="E41" s="8"/>
      <c r="F41" s="8"/>
      <c r="G41" s="19">
        <f t="shared" ref="G41:I46" si="10">G42</f>
        <v>110</v>
      </c>
      <c r="H41" s="19">
        <f t="shared" si="10"/>
        <v>110</v>
      </c>
      <c r="I41" s="19">
        <f t="shared" si="10"/>
        <v>110</v>
      </c>
    </row>
    <row r="42" spans="1:9" ht="26.45" customHeight="1" x14ac:dyDescent="0.2">
      <c r="A42" s="18" t="s">
        <v>23</v>
      </c>
      <c r="B42" s="11" t="s">
        <v>212</v>
      </c>
      <c r="C42" s="11" t="s">
        <v>9</v>
      </c>
      <c r="D42" s="12" t="s">
        <v>7</v>
      </c>
      <c r="E42" s="4"/>
      <c r="F42" s="4"/>
      <c r="G42" s="174">
        <f t="shared" si="10"/>
        <v>110</v>
      </c>
      <c r="H42" s="174">
        <f t="shared" si="10"/>
        <v>110</v>
      </c>
      <c r="I42" s="174">
        <f t="shared" si="10"/>
        <v>110</v>
      </c>
    </row>
    <row r="43" spans="1:9" ht="31.15" customHeight="1" x14ac:dyDescent="0.2">
      <c r="A43" s="129" t="s">
        <v>417</v>
      </c>
      <c r="B43" s="15" t="s">
        <v>212</v>
      </c>
      <c r="C43" s="15" t="s">
        <v>9</v>
      </c>
      <c r="D43" s="13" t="s">
        <v>7</v>
      </c>
      <c r="E43" s="4" t="s">
        <v>149</v>
      </c>
      <c r="F43" s="4"/>
      <c r="G43" s="174">
        <f t="shared" si="10"/>
        <v>110</v>
      </c>
      <c r="H43" s="174">
        <f t="shared" si="10"/>
        <v>110</v>
      </c>
      <c r="I43" s="174">
        <f t="shared" si="10"/>
        <v>110</v>
      </c>
    </row>
    <row r="44" spans="1:9" ht="21" customHeight="1" x14ac:dyDescent="0.2">
      <c r="A44" s="129" t="s">
        <v>262</v>
      </c>
      <c r="B44" s="15" t="s">
        <v>212</v>
      </c>
      <c r="C44" s="15" t="s">
        <v>9</v>
      </c>
      <c r="D44" s="13" t="s">
        <v>7</v>
      </c>
      <c r="E44" s="4" t="s">
        <v>263</v>
      </c>
      <c r="F44" s="4"/>
      <c r="G44" s="174">
        <f>G46</f>
        <v>110</v>
      </c>
      <c r="H44" s="174">
        <f>H46</f>
        <v>110</v>
      </c>
      <c r="I44" s="174">
        <f>I46</f>
        <v>110</v>
      </c>
    </row>
    <row r="45" spans="1:9" ht="40.15" customHeight="1" x14ac:dyDescent="0.2">
      <c r="A45" s="151" t="s">
        <v>265</v>
      </c>
      <c r="B45" s="15" t="s">
        <v>212</v>
      </c>
      <c r="C45" s="15" t="s">
        <v>9</v>
      </c>
      <c r="D45" s="13" t="s">
        <v>7</v>
      </c>
      <c r="E45" s="4" t="s">
        <v>264</v>
      </c>
      <c r="F45" s="4"/>
      <c r="G45" s="174">
        <f>G46</f>
        <v>110</v>
      </c>
      <c r="H45" s="174">
        <f t="shared" ref="H45:I45" si="11">H46</f>
        <v>110</v>
      </c>
      <c r="I45" s="174">
        <f t="shared" si="11"/>
        <v>110</v>
      </c>
    </row>
    <row r="46" spans="1:9" ht="28.15" customHeight="1" x14ac:dyDescent="0.2">
      <c r="A46" s="129" t="s">
        <v>445</v>
      </c>
      <c r="B46" s="15" t="s">
        <v>212</v>
      </c>
      <c r="C46" s="15" t="s">
        <v>9</v>
      </c>
      <c r="D46" s="13" t="s">
        <v>7</v>
      </c>
      <c r="E46" s="4" t="s">
        <v>266</v>
      </c>
      <c r="F46" s="4"/>
      <c r="G46" s="174">
        <f t="shared" si="10"/>
        <v>110</v>
      </c>
      <c r="H46" s="174">
        <f t="shared" si="10"/>
        <v>110</v>
      </c>
      <c r="I46" s="174">
        <f t="shared" si="10"/>
        <v>110</v>
      </c>
    </row>
    <row r="47" spans="1:9" ht="15" customHeight="1" x14ac:dyDescent="0.2">
      <c r="A47" s="129" t="s">
        <v>63</v>
      </c>
      <c r="B47" s="15" t="s">
        <v>212</v>
      </c>
      <c r="C47" s="15" t="s">
        <v>9</v>
      </c>
      <c r="D47" s="13" t="s">
        <v>7</v>
      </c>
      <c r="E47" s="4" t="s">
        <v>266</v>
      </c>
      <c r="F47" s="4" t="s">
        <v>64</v>
      </c>
      <c r="G47" s="174">
        <v>110</v>
      </c>
      <c r="H47" s="174">
        <v>110</v>
      </c>
      <c r="I47" s="174">
        <v>110</v>
      </c>
    </row>
    <row r="48" spans="1:9" ht="13.7" customHeight="1" x14ac:dyDescent="0.25">
      <c r="A48" s="6" t="s">
        <v>24</v>
      </c>
      <c r="B48" s="7" t="s">
        <v>212</v>
      </c>
      <c r="C48" s="7" t="s">
        <v>25</v>
      </c>
      <c r="D48" s="12"/>
      <c r="E48" s="4"/>
      <c r="F48" s="4"/>
      <c r="G48" s="21">
        <f>G49+G67+G135+G141+G117</f>
        <v>333645.3</v>
      </c>
      <c r="H48" s="21">
        <f>H49+H67+H135+H141+H117</f>
        <v>320402.8</v>
      </c>
      <c r="I48" s="21">
        <f>I49+I67+I135+I141+I117</f>
        <v>366725.9</v>
      </c>
    </row>
    <row r="49" spans="1:9" ht="12.4" customHeight="1" x14ac:dyDescent="0.2">
      <c r="A49" s="18" t="s">
        <v>26</v>
      </c>
      <c r="B49" s="11" t="s">
        <v>212</v>
      </c>
      <c r="C49" s="11" t="s">
        <v>25</v>
      </c>
      <c r="D49" s="12" t="s">
        <v>3</v>
      </c>
      <c r="E49" s="4"/>
      <c r="F49" s="4"/>
      <c r="G49" s="19">
        <f t="shared" ref="G49:I51" si="12">G50</f>
        <v>59270.3</v>
      </c>
      <c r="H49" s="19">
        <f t="shared" si="12"/>
        <v>60266.3</v>
      </c>
      <c r="I49" s="19">
        <f t="shared" si="12"/>
        <v>58270.200000000004</v>
      </c>
    </row>
    <row r="50" spans="1:9" ht="31.9" customHeight="1" x14ac:dyDescent="0.2">
      <c r="A50" s="129" t="s">
        <v>226</v>
      </c>
      <c r="B50" s="15" t="s">
        <v>212</v>
      </c>
      <c r="C50" s="15" t="s">
        <v>25</v>
      </c>
      <c r="D50" s="13" t="s">
        <v>3</v>
      </c>
      <c r="E50" s="4" t="s">
        <v>150</v>
      </c>
      <c r="F50" s="4"/>
      <c r="G50" s="16">
        <f>G51+G59</f>
        <v>59270.3</v>
      </c>
      <c r="H50" s="16">
        <f t="shared" ref="H50:I50" si="13">H51+H59</f>
        <v>60266.3</v>
      </c>
      <c r="I50" s="16">
        <f t="shared" si="13"/>
        <v>58270.200000000004</v>
      </c>
    </row>
    <row r="51" spans="1:9" ht="13.15" customHeight="1" x14ac:dyDescent="0.2">
      <c r="A51" s="129" t="s">
        <v>256</v>
      </c>
      <c r="B51" s="15" t="s">
        <v>212</v>
      </c>
      <c r="C51" s="24" t="s">
        <v>25</v>
      </c>
      <c r="D51" s="4" t="s">
        <v>3</v>
      </c>
      <c r="E51" s="4" t="s">
        <v>151</v>
      </c>
      <c r="F51" s="4"/>
      <c r="G51" s="16">
        <f>G52</f>
        <v>1924.5</v>
      </c>
      <c r="H51" s="16">
        <f t="shared" si="12"/>
        <v>2810.5</v>
      </c>
      <c r="I51" s="16">
        <f t="shared" si="12"/>
        <v>814.4</v>
      </c>
    </row>
    <row r="52" spans="1:9" ht="28.15" customHeight="1" x14ac:dyDescent="0.2">
      <c r="A52" s="129" t="s">
        <v>385</v>
      </c>
      <c r="B52" s="15" t="s">
        <v>212</v>
      </c>
      <c r="C52" s="24" t="s">
        <v>25</v>
      </c>
      <c r="D52" s="4" t="s">
        <v>3</v>
      </c>
      <c r="E52" s="4" t="s">
        <v>152</v>
      </c>
      <c r="F52" s="4"/>
      <c r="G52" s="16">
        <f>G53+G55+G57</f>
        <v>1924.5</v>
      </c>
      <c r="H52" s="16">
        <f t="shared" ref="H52:I52" si="14">H53+H55</f>
        <v>2810.5</v>
      </c>
      <c r="I52" s="16">
        <f t="shared" si="14"/>
        <v>814.4</v>
      </c>
    </row>
    <row r="53" spans="1:9" ht="28.9" customHeight="1" x14ac:dyDescent="0.2">
      <c r="A53" s="129" t="s">
        <v>388</v>
      </c>
      <c r="B53" s="15" t="s">
        <v>212</v>
      </c>
      <c r="C53" s="24" t="s">
        <v>25</v>
      </c>
      <c r="D53" s="4" t="s">
        <v>3</v>
      </c>
      <c r="E53" s="13" t="s">
        <v>387</v>
      </c>
      <c r="F53" s="4"/>
      <c r="G53" s="16">
        <f>G54</f>
        <v>560</v>
      </c>
      <c r="H53" s="16">
        <f t="shared" ref="H53:I53" si="15">H54</f>
        <v>2256.1</v>
      </c>
      <c r="I53" s="16">
        <f t="shared" si="15"/>
        <v>260</v>
      </c>
    </row>
    <row r="54" spans="1:9" ht="22.15" customHeight="1" x14ac:dyDescent="0.2">
      <c r="A54" s="129" t="s">
        <v>63</v>
      </c>
      <c r="B54" s="15" t="s">
        <v>212</v>
      </c>
      <c r="C54" s="24" t="s">
        <v>25</v>
      </c>
      <c r="D54" s="4" t="s">
        <v>3</v>
      </c>
      <c r="E54" s="13" t="s">
        <v>387</v>
      </c>
      <c r="F54" s="4" t="s">
        <v>64</v>
      </c>
      <c r="G54" s="16">
        <v>560</v>
      </c>
      <c r="H54" s="16">
        <v>2256.1</v>
      </c>
      <c r="I54" s="16">
        <v>260</v>
      </c>
    </row>
    <row r="55" spans="1:9" ht="28.9" customHeight="1" x14ac:dyDescent="0.2">
      <c r="A55" s="129" t="s">
        <v>135</v>
      </c>
      <c r="B55" s="15" t="s">
        <v>212</v>
      </c>
      <c r="C55" s="24" t="s">
        <v>25</v>
      </c>
      <c r="D55" s="4" t="s">
        <v>3</v>
      </c>
      <c r="E55" s="13" t="s">
        <v>392</v>
      </c>
      <c r="F55" s="4"/>
      <c r="G55" s="16">
        <f>G56</f>
        <v>664.4</v>
      </c>
      <c r="H55" s="16">
        <f t="shared" ref="H55:I55" si="16">H56</f>
        <v>554.4</v>
      </c>
      <c r="I55" s="16">
        <f t="shared" si="16"/>
        <v>554.4</v>
      </c>
    </row>
    <row r="56" spans="1:9" ht="18.600000000000001" customHeight="1" x14ac:dyDescent="0.2">
      <c r="A56" s="129" t="s">
        <v>63</v>
      </c>
      <c r="B56" s="15" t="s">
        <v>212</v>
      </c>
      <c r="C56" s="24" t="s">
        <v>25</v>
      </c>
      <c r="D56" s="4" t="s">
        <v>3</v>
      </c>
      <c r="E56" s="13" t="s">
        <v>392</v>
      </c>
      <c r="F56" s="4" t="s">
        <v>64</v>
      </c>
      <c r="G56" s="16">
        <v>664.4</v>
      </c>
      <c r="H56" s="16">
        <v>554.4</v>
      </c>
      <c r="I56" s="16">
        <v>554.4</v>
      </c>
    </row>
    <row r="57" spans="1:9" ht="59.45" customHeight="1" x14ac:dyDescent="0.2">
      <c r="A57" s="129" t="s">
        <v>536</v>
      </c>
      <c r="B57" s="15" t="s">
        <v>212</v>
      </c>
      <c r="C57" s="167" t="s">
        <v>25</v>
      </c>
      <c r="D57" s="27" t="s">
        <v>3</v>
      </c>
      <c r="E57" s="13" t="s">
        <v>535</v>
      </c>
      <c r="F57" s="4"/>
      <c r="G57" s="16">
        <f>G58</f>
        <v>700.1</v>
      </c>
      <c r="H57" s="16">
        <f t="shared" ref="H57:I57" si="17">H58</f>
        <v>0</v>
      </c>
      <c r="I57" s="16">
        <f t="shared" si="17"/>
        <v>0</v>
      </c>
    </row>
    <row r="58" spans="1:9" ht="18.600000000000001" customHeight="1" x14ac:dyDescent="0.2">
      <c r="A58" s="129" t="s">
        <v>63</v>
      </c>
      <c r="B58" s="15" t="s">
        <v>212</v>
      </c>
      <c r="C58" s="167" t="s">
        <v>25</v>
      </c>
      <c r="D58" s="27" t="s">
        <v>3</v>
      </c>
      <c r="E58" s="13" t="s">
        <v>535</v>
      </c>
      <c r="F58" s="4" t="s">
        <v>64</v>
      </c>
      <c r="G58" s="16">
        <v>700.1</v>
      </c>
      <c r="H58" s="16">
        <v>0</v>
      </c>
      <c r="I58" s="16">
        <v>0</v>
      </c>
    </row>
    <row r="59" spans="1:9" ht="18.600000000000001" customHeight="1" x14ac:dyDescent="0.2">
      <c r="A59" s="129" t="s">
        <v>262</v>
      </c>
      <c r="B59" s="15" t="s">
        <v>212</v>
      </c>
      <c r="C59" s="24" t="s">
        <v>25</v>
      </c>
      <c r="D59" s="4" t="s">
        <v>3</v>
      </c>
      <c r="E59" s="4" t="s">
        <v>376</v>
      </c>
      <c r="F59" s="4"/>
      <c r="G59" s="16">
        <f>G60</f>
        <v>57345.8</v>
      </c>
      <c r="H59" s="16">
        <f t="shared" ref="H59:I59" si="18">H60</f>
        <v>57455.8</v>
      </c>
      <c r="I59" s="16">
        <f t="shared" si="18"/>
        <v>57455.8</v>
      </c>
    </row>
    <row r="60" spans="1:9" ht="43.9" customHeight="1" x14ac:dyDescent="0.2">
      <c r="A60" s="129" t="s">
        <v>377</v>
      </c>
      <c r="B60" s="15" t="s">
        <v>212</v>
      </c>
      <c r="C60" s="24" t="s">
        <v>25</v>
      </c>
      <c r="D60" s="4" t="s">
        <v>3</v>
      </c>
      <c r="E60" s="4" t="s">
        <v>378</v>
      </c>
      <c r="F60" s="4"/>
      <c r="G60" s="16">
        <f>G61+G63+G65</f>
        <v>57345.8</v>
      </c>
      <c r="H60" s="16">
        <f t="shared" ref="H60:I60" si="19">H61+H63+H65</f>
        <v>57455.8</v>
      </c>
      <c r="I60" s="16">
        <f t="shared" si="19"/>
        <v>57455.8</v>
      </c>
    </row>
    <row r="61" spans="1:9" ht="31.9" customHeight="1" x14ac:dyDescent="0.2">
      <c r="A61" s="129" t="s">
        <v>383</v>
      </c>
      <c r="B61" s="15" t="s">
        <v>212</v>
      </c>
      <c r="C61" s="24" t="s">
        <v>25</v>
      </c>
      <c r="D61" s="4" t="s">
        <v>3</v>
      </c>
      <c r="E61" s="4" t="s">
        <v>382</v>
      </c>
      <c r="F61" s="4"/>
      <c r="G61" s="16">
        <f>G62</f>
        <v>9787.4</v>
      </c>
      <c r="H61" s="16">
        <f>H62</f>
        <v>9897.4</v>
      </c>
      <c r="I61" s="16">
        <f>I62</f>
        <v>9897.4</v>
      </c>
    </row>
    <row r="62" spans="1:9" ht="15" customHeight="1" x14ac:dyDescent="0.2">
      <c r="A62" s="129" t="s">
        <v>63</v>
      </c>
      <c r="B62" s="15" t="s">
        <v>212</v>
      </c>
      <c r="C62" s="15" t="s">
        <v>25</v>
      </c>
      <c r="D62" s="13" t="s">
        <v>3</v>
      </c>
      <c r="E62" s="4" t="s">
        <v>382</v>
      </c>
      <c r="F62" s="4" t="s">
        <v>64</v>
      </c>
      <c r="G62" s="16">
        <v>9787.4</v>
      </c>
      <c r="H62" s="16">
        <v>9897.4</v>
      </c>
      <c r="I62" s="16">
        <v>9897.4</v>
      </c>
    </row>
    <row r="63" spans="1:9" ht="53.25" customHeight="1" x14ac:dyDescent="0.2">
      <c r="A63" s="129" t="s">
        <v>122</v>
      </c>
      <c r="B63" s="15" t="s">
        <v>212</v>
      </c>
      <c r="C63" s="15" t="s">
        <v>25</v>
      </c>
      <c r="D63" s="13" t="s">
        <v>3</v>
      </c>
      <c r="E63" s="4" t="s">
        <v>380</v>
      </c>
      <c r="F63" s="4"/>
      <c r="G63" s="16">
        <f>G64</f>
        <v>2039.5</v>
      </c>
      <c r="H63" s="16">
        <f>H64</f>
        <v>2039.5</v>
      </c>
      <c r="I63" s="16">
        <f>I64</f>
        <v>2039.5</v>
      </c>
    </row>
    <row r="64" spans="1:9" ht="15" customHeight="1" x14ac:dyDescent="0.2">
      <c r="A64" s="129" t="s">
        <v>63</v>
      </c>
      <c r="B64" s="15" t="s">
        <v>212</v>
      </c>
      <c r="C64" s="15" t="s">
        <v>25</v>
      </c>
      <c r="D64" s="13" t="s">
        <v>3</v>
      </c>
      <c r="E64" s="4" t="s">
        <v>380</v>
      </c>
      <c r="F64" s="4" t="s">
        <v>64</v>
      </c>
      <c r="G64" s="16">
        <v>2039.5</v>
      </c>
      <c r="H64" s="16">
        <v>2039.5</v>
      </c>
      <c r="I64" s="16">
        <v>2039.5</v>
      </c>
    </row>
    <row r="65" spans="1:9" ht="30.6" customHeight="1" x14ac:dyDescent="0.2">
      <c r="A65" s="129" t="s">
        <v>84</v>
      </c>
      <c r="B65" s="15" t="s">
        <v>212</v>
      </c>
      <c r="C65" s="15" t="s">
        <v>25</v>
      </c>
      <c r="D65" s="13" t="s">
        <v>3</v>
      </c>
      <c r="E65" s="4" t="s">
        <v>379</v>
      </c>
      <c r="F65" s="4"/>
      <c r="G65" s="16">
        <f>G66</f>
        <v>45518.9</v>
      </c>
      <c r="H65" s="16">
        <f>H66</f>
        <v>45518.9</v>
      </c>
      <c r="I65" s="16">
        <f>I66</f>
        <v>45518.9</v>
      </c>
    </row>
    <row r="66" spans="1:9" ht="18.600000000000001" customHeight="1" x14ac:dyDescent="0.2">
      <c r="A66" s="129" t="s">
        <v>63</v>
      </c>
      <c r="B66" s="15" t="s">
        <v>212</v>
      </c>
      <c r="C66" s="15" t="s">
        <v>25</v>
      </c>
      <c r="D66" s="13" t="s">
        <v>3</v>
      </c>
      <c r="E66" s="4" t="s">
        <v>379</v>
      </c>
      <c r="F66" s="4" t="s">
        <v>64</v>
      </c>
      <c r="G66" s="174">
        <v>45518.9</v>
      </c>
      <c r="H66" s="174">
        <v>45518.9</v>
      </c>
      <c r="I66" s="174">
        <v>45518.9</v>
      </c>
    </row>
    <row r="67" spans="1:9" ht="15" customHeight="1" x14ac:dyDescent="0.2">
      <c r="A67" s="18" t="s">
        <v>27</v>
      </c>
      <c r="B67" s="11" t="s">
        <v>212</v>
      </c>
      <c r="C67" s="11" t="s">
        <v>25</v>
      </c>
      <c r="D67" s="12" t="s">
        <v>5</v>
      </c>
      <c r="E67" s="4"/>
      <c r="F67" s="4"/>
      <c r="G67" s="19">
        <f>G68</f>
        <v>258637</v>
      </c>
      <c r="H67" s="19">
        <f>H68</f>
        <v>245685.90000000002</v>
      </c>
      <c r="I67" s="19">
        <f>I68</f>
        <v>294005.10000000003</v>
      </c>
    </row>
    <row r="68" spans="1:9" ht="41.45" customHeight="1" x14ac:dyDescent="0.2">
      <c r="A68" s="242" t="s">
        <v>226</v>
      </c>
      <c r="B68" s="15" t="s">
        <v>212</v>
      </c>
      <c r="C68" s="15" t="s">
        <v>25</v>
      </c>
      <c r="D68" s="13" t="s">
        <v>5</v>
      </c>
      <c r="E68" s="4" t="s">
        <v>150</v>
      </c>
      <c r="F68" s="4"/>
      <c r="G68" s="16">
        <f>G69+G84+G98</f>
        <v>258637</v>
      </c>
      <c r="H68" s="16">
        <f t="shared" ref="H68:I68" si="20">H69+H84+H98</f>
        <v>245685.90000000002</v>
      </c>
      <c r="I68" s="16">
        <f t="shared" si="20"/>
        <v>294005.10000000003</v>
      </c>
    </row>
    <row r="69" spans="1:9" ht="21.6" customHeight="1" x14ac:dyDescent="0.2">
      <c r="A69" s="129" t="s">
        <v>538</v>
      </c>
      <c r="B69" s="15" t="s">
        <v>212</v>
      </c>
      <c r="C69" s="15" t="s">
        <v>25</v>
      </c>
      <c r="D69" s="13" t="s">
        <v>5</v>
      </c>
      <c r="E69" s="13" t="s">
        <v>537</v>
      </c>
      <c r="F69" s="13"/>
      <c r="G69" s="174">
        <f>G77+G70</f>
        <v>18662.399999999998</v>
      </c>
      <c r="H69" s="174">
        <f>H77</f>
        <v>18101</v>
      </c>
      <c r="I69" s="174">
        <f>I77+I70</f>
        <v>74298.7</v>
      </c>
    </row>
    <row r="70" spans="1:9" ht="21.6" customHeight="1" x14ac:dyDescent="0.2">
      <c r="A70" s="129" t="s">
        <v>613</v>
      </c>
      <c r="B70" s="15" t="s">
        <v>212</v>
      </c>
      <c r="C70" s="15" t="s">
        <v>25</v>
      </c>
      <c r="D70" s="13" t="s">
        <v>5</v>
      </c>
      <c r="E70" s="13" t="s">
        <v>612</v>
      </c>
      <c r="F70" s="13"/>
      <c r="G70" s="174">
        <f>G71</f>
        <v>393.2</v>
      </c>
      <c r="H70" s="174">
        <v>0</v>
      </c>
      <c r="I70" s="174">
        <f>I73+I75</f>
        <v>55886</v>
      </c>
    </row>
    <row r="71" spans="1:9" ht="43.15" customHeight="1" x14ac:dyDescent="0.2">
      <c r="A71" s="129" t="s">
        <v>611</v>
      </c>
      <c r="B71" s="15" t="s">
        <v>212</v>
      </c>
      <c r="C71" s="15" t="s">
        <v>25</v>
      </c>
      <c r="D71" s="13" t="s">
        <v>5</v>
      </c>
      <c r="E71" s="13" t="s">
        <v>610</v>
      </c>
      <c r="F71" s="13"/>
      <c r="G71" s="174">
        <f>G72</f>
        <v>393.2</v>
      </c>
      <c r="H71" s="174">
        <v>0</v>
      </c>
      <c r="I71" s="174">
        <v>0</v>
      </c>
    </row>
    <row r="72" spans="1:9" ht="27.6" customHeight="1" x14ac:dyDescent="0.2">
      <c r="A72" s="129" t="s">
        <v>123</v>
      </c>
      <c r="B72" s="15" t="s">
        <v>212</v>
      </c>
      <c r="C72" s="15" t="s">
        <v>25</v>
      </c>
      <c r="D72" s="13" t="s">
        <v>5</v>
      </c>
      <c r="E72" s="13" t="s">
        <v>610</v>
      </c>
      <c r="F72" s="13" t="s">
        <v>48</v>
      </c>
      <c r="G72" s="174">
        <v>393.2</v>
      </c>
      <c r="H72" s="174">
        <v>0</v>
      </c>
      <c r="I72" s="174">
        <v>0</v>
      </c>
    </row>
    <row r="73" spans="1:9" ht="72" customHeight="1" x14ac:dyDescent="0.2">
      <c r="A73" s="129" t="s">
        <v>614</v>
      </c>
      <c r="B73" s="15" t="s">
        <v>212</v>
      </c>
      <c r="C73" s="15" t="s">
        <v>25</v>
      </c>
      <c r="D73" s="13" t="s">
        <v>5</v>
      </c>
      <c r="E73" s="13" t="s">
        <v>616</v>
      </c>
      <c r="F73" s="13"/>
      <c r="G73" s="174">
        <v>0</v>
      </c>
      <c r="H73" s="174">
        <v>0</v>
      </c>
      <c r="I73" s="174">
        <f>I74</f>
        <v>13284</v>
      </c>
    </row>
    <row r="74" spans="1:9" ht="21.6" customHeight="1" x14ac:dyDescent="0.2">
      <c r="A74" s="129" t="s">
        <v>63</v>
      </c>
      <c r="B74" s="15" t="s">
        <v>212</v>
      </c>
      <c r="C74" s="15" t="s">
        <v>25</v>
      </c>
      <c r="D74" s="13" t="s">
        <v>5</v>
      </c>
      <c r="E74" s="13" t="s">
        <v>616</v>
      </c>
      <c r="F74" s="13" t="s">
        <v>64</v>
      </c>
      <c r="G74" s="174">
        <v>0</v>
      </c>
      <c r="H74" s="174">
        <v>0</v>
      </c>
      <c r="I74" s="174">
        <v>13284</v>
      </c>
    </row>
    <row r="75" spans="1:9" ht="36.6" customHeight="1" x14ac:dyDescent="0.2">
      <c r="A75" s="129" t="s">
        <v>615</v>
      </c>
      <c r="B75" s="15" t="s">
        <v>212</v>
      </c>
      <c r="C75" s="15" t="s">
        <v>25</v>
      </c>
      <c r="D75" s="13" t="s">
        <v>5</v>
      </c>
      <c r="E75" s="13" t="s">
        <v>617</v>
      </c>
      <c r="F75" s="13"/>
      <c r="G75" s="174">
        <v>0</v>
      </c>
      <c r="H75" s="174">
        <v>0</v>
      </c>
      <c r="I75" s="174">
        <f>I76</f>
        <v>42602</v>
      </c>
    </row>
    <row r="76" spans="1:9" ht="21.6" customHeight="1" x14ac:dyDescent="0.2">
      <c r="A76" s="129" t="s">
        <v>63</v>
      </c>
      <c r="B76" s="15" t="s">
        <v>212</v>
      </c>
      <c r="C76" s="15" t="s">
        <v>25</v>
      </c>
      <c r="D76" s="13" t="s">
        <v>5</v>
      </c>
      <c r="E76" s="13" t="s">
        <v>617</v>
      </c>
      <c r="F76" s="13" t="s">
        <v>64</v>
      </c>
      <c r="G76" s="174">
        <v>0</v>
      </c>
      <c r="H76" s="174">
        <v>0</v>
      </c>
      <c r="I76" s="174">
        <v>42602</v>
      </c>
    </row>
    <row r="77" spans="1:9" ht="21.6" customHeight="1" x14ac:dyDescent="0.2">
      <c r="A77" s="129" t="s">
        <v>539</v>
      </c>
      <c r="B77" s="15" t="s">
        <v>212</v>
      </c>
      <c r="C77" s="15" t="s">
        <v>25</v>
      </c>
      <c r="D77" s="13" t="s">
        <v>5</v>
      </c>
      <c r="E77" s="13" t="s">
        <v>540</v>
      </c>
      <c r="F77" s="13"/>
      <c r="G77" s="174">
        <f>G80+G78+G82</f>
        <v>18269.199999999997</v>
      </c>
      <c r="H77" s="174">
        <f t="shared" ref="H77:I77" si="21">H80+H78+H82</f>
        <v>18101</v>
      </c>
      <c r="I77" s="174">
        <f t="shared" si="21"/>
        <v>18412.7</v>
      </c>
    </row>
    <row r="78" spans="1:9" ht="95.45" customHeight="1" x14ac:dyDescent="0.2">
      <c r="A78" s="129" t="s">
        <v>590</v>
      </c>
      <c r="B78" s="15" t="s">
        <v>212</v>
      </c>
      <c r="C78" s="15" t="s">
        <v>25</v>
      </c>
      <c r="D78" s="13" t="s">
        <v>5</v>
      </c>
      <c r="E78" s="13" t="s">
        <v>589</v>
      </c>
      <c r="F78" s="13"/>
      <c r="G78" s="174">
        <f>G79</f>
        <v>455.6</v>
      </c>
      <c r="H78" s="174">
        <f t="shared" ref="H78:I78" si="22">H79</f>
        <v>455.6</v>
      </c>
      <c r="I78" s="174">
        <f t="shared" si="22"/>
        <v>455.6</v>
      </c>
    </row>
    <row r="79" spans="1:9" ht="21.6" customHeight="1" x14ac:dyDescent="0.2">
      <c r="A79" s="129" t="s">
        <v>63</v>
      </c>
      <c r="B79" s="15" t="s">
        <v>212</v>
      </c>
      <c r="C79" s="15" t="s">
        <v>25</v>
      </c>
      <c r="D79" s="13" t="s">
        <v>5</v>
      </c>
      <c r="E79" s="13" t="s">
        <v>589</v>
      </c>
      <c r="F79" s="13" t="s">
        <v>64</v>
      </c>
      <c r="G79" s="174">
        <v>455.6</v>
      </c>
      <c r="H79" s="174">
        <v>455.6</v>
      </c>
      <c r="I79" s="174">
        <v>455.6</v>
      </c>
    </row>
    <row r="80" spans="1:9" ht="57" customHeight="1" x14ac:dyDescent="0.2">
      <c r="A80" s="129" t="s">
        <v>588</v>
      </c>
      <c r="B80" s="15" t="s">
        <v>212</v>
      </c>
      <c r="C80" s="15" t="s">
        <v>25</v>
      </c>
      <c r="D80" s="13" t="s">
        <v>5</v>
      </c>
      <c r="E80" s="13" t="s">
        <v>541</v>
      </c>
      <c r="F80" s="13"/>
      <c r="G80" s="174">
        <f>G81</f>
        <v>785</v>
      </c>
      <c r="H80" s="174">
        <f t="shared" ref="H80:I80" si="23">H81</f>
        <v>796.9</v>
      </c>
      <c r="I80" s="174">
        <f t="shared" si="23"/>
        <v>811.3</v>
      </c>
    </row>
    <row r="81" spans="1:9" ht="21.6" customHeight="1" x14ac:dyDescent="0.2">
      <c r="A81" s="129" t="s">
        <v>63</v>
      </c>
      <c r="B81" s="15" t="s">
        <v>212</v>
      </c>
      <c r="C81" s="15" t="s">
        <v>25</v>
      </c>
      <c r="D81" s="13" t="s">
        <v>5</v>
      </c>
      <c r="E81" s="13" t="s">
        <v>541</v>
      </c>
      <c r="F81" s="13" t="s">
        <v>64</v>
      </c>
      <c r="G81" s="174">
        <v>785</v>
      </c>
      <c r="H81" s="174">
        <v>796.9</v>
      </c>
      <c r="I81" s="174">
        <v>811.3</v>
      </c>
    </row>
    <row r="82" spans="1:9" ht="109.9" customHeight="1" x14ac:dyDescent="0.2">
      <c r="A82" s="129" t="s">
        <v>587</v>
      </c>
      <c r="B82" s="15" t="s">
        <v>212</v>
      </c>
      <c r="C82" s="15" t="s">
        <v>25</v>
      </c>
      <c r="D82" s="13" t="s">
        <v>5</v>
      </c>
      <c r="E82" s="13" t="s">
        <v>591</v>
      </c>
      <c r="F82" s="223"/>
      <c r="G82" s="174">
        <f>G83</f>
        <v>17028.599999999999</v>
      </c>
      <c r="H82" s="174">
        <f>H83</f>
        <v>16848.5</v>
      </c>
      <c r="I82" s="174">
        <f>I83</f>
        <v>17145.8</v>
      </c>
    </row>
    <row r="83" spans="1:9" ht="21.6" customHeight="1" x14ac:dyDescent="0.2">
      <c r="A83" s="169" t="s">
        <v>63</v>
      </c>
      <c r="B83" s="15" t="s">
        <v>212</v>
      </c>
      <c r="C83" s="15" t="s">
        <v>25</v>
      </c>
      <c r="D83" s="13" t="s">
        <v>5</v>
      </c>
      <c r="E83" s="13" t="s">
        <v>591</v>
      </c>
      <c r="F83" s="223" t="s">
        <v>64</v>
      </c>
      <c r="G83" s="174">
        <v>17028.599999999999</v>
      </c>
      <c r="H83" s="174">
        <v>16848.5</v>
      </c>
      <c r="I83" s="174">
        <v>17145.8</v>
      </c>
    </row>
    <row r="84" spans="1:9" ht="17.45" customHeight="1" x14ac:dyDescent="0.2">
      <c r="A84" s="129" t="s">
        <v>256</v>
      </c>
      <c r="B84" s="15" t="s">
        <v>212</v>
      </c>
      <c r="C84" s="24" t="s">
        <v>25</v>
      </c>
      <c r="D84" s="4" t="s">
        <v>5</v>
      </c>
      <c r="E84" s="4" t="s">
        <v>151</v>
      </c>
      <c r="F84" s="4"/>
      <c r="G84" s="16">
        <f t="shared" ref="G84:I84" si="24">G85</f>
        <v>23616.5</v>
      </c>
      <c r="H84" s="16">
        <f t="shared" si="24"/>
        <v>14184.100000000002</v>
      </c>
      <c r="I84" s="16">
        <f t="shared" si="24"/>
        <v>6645.5999999999995</v>
      </c>
    </row>
    <row r="85" spans="1:9" ht="33" customHeight="1" x14ac:dyDescent="0.2">
      <c r="A85" s="129" t="s">
        <v>385</v>
      </c>
      <c r="B85" s="15" t="s">
        <v>212</v>
      </c>
      <c r="C85" s="24" t="s">
        <v>25</v>
      </c>
      <c r="D85" s="4" t="s">
        <v>5</v>
      </c>
      <c r="E85" s="4" t="s">
        <v>152</v>
      </c>
      <c r="F85" s="4"/>
      <c r="G85" s="16">
        <f>G86+G88+G90+G96+G92+G94</f>
        <v>23616.5</v>
      </c>
      <c r="H85" s="16">
        <f t="shared" ref="H85:I85" si="25">H86+H88+H90</f>
        <v>14184.100000000002</v>
      </c>
      <c r="I85" s="16">
        <f t="shared" si="25"/>
        <v>6645.5999999999995</v>
      </c>
    </row>
    <row r="86" spans="1:9" ht="27" customHeight="1" x14ac:dyDescent="0.2">
      <c r="A86" s="129" t="s">
        <v>390</v>
      </c>
      <c r="B86" s="15" t="s">
        <v>212</v>
      </c>
      <c r="C86" s="24" t="s">
        <v>25</v>
      </c>
      <c r="D86" s="4" t="s">
        <v>5</v>
      </c>
      <c r="E86" s="13" t="s">
        <v>389</v>
      </c>
      <c r="F86" s="4"/>
      <c r="G86" s="16">
        <f>G87</f>
        <v>12002.6</v>
      </c>
      <c r="H86" s="16">
        <f t="shared" ref="H86:I86" si="26">H87</f>
        <v>8338.6</v>
      </c>
      <c r="I86" s="16">
        <f t="shared" si="26"/>
        <v>2077.1</v>
      </c>
    </row>
    <row r="87" spans="1:9" ht="21" customHeight="1" x14ac:dyDescent="0.2">
      <c r="A87" s="129" t="s">
        <v>63</v>
      </c>
      <c r="B87" s="15" t="s">
        <v>212</v>
      </c>
      <c r="C87" s="24" t="s">
        <v>25</v>
      </c>
      <c r="D87" s="4" t="s">
        <v>5</v>
      </c>
      <c r="E87" s="13" t="s">
        <v>389</v>
      </c>
      <c r="F87" s="4" t="s">
        <v>64</v>
      </c>
      <c r="G87" s="16">
        <v>12002.6</v>
      </c>
      <c r="H87" s="16">
        <v>8338.6</v>
      </c>
      <c r="I87" s="16">
        <v>2077.1</v>
      </c>
    </row>
    <row r="88" spans="1:9" ht="28.9" customHeight="1" x14ac:dyDescent="0.2">
      <c r="A88" s="129" t="s">
        <v>69</v>
      </c>
      <c r="B88" s="15" t="s">
        <v>212</v>
      </c>
      <c r="C88" s="24" t="s">
        <v>25</v>
      </c>
      <c r="D88" s="4" t="s">
        <v>5</v>
      </c>
      <c r="E88" s="13" t="s">
        <v>393</v>
      </c>
      <c r="F88" s="4"/>
      <c r="G88" s="16">
        <f>G89</f>
        <v>5578</v>
      </c>
      <c r="H88" s="16">
        <f>H89</f>
        <v>2760.3</v>
      </c>
      <c r="I88" s="16">
        <f>I89</f>
        <v>2760.3</v>
      </c>
    </row>
    <row r="89" spans="1:9" ht="22.15" customHeight="1" x14ac:dyDescent="0.2">
      <c r="A89" s="129" t="s">
        <v>63</v>
      </c>
      <c r="B89" s="15" t="s">
        <v>212</v>
      </c>
      <c r="C89" s="24" t="s">
        <v>25</v>
      </c>
      <c r="D89" s="4" t="s">
        <v>5</v>
      </c>
      <c r="E89" s="13" t="s">
        <v>393</v>
      </c>
      <c r="F89" s="4" t="s">
        <v>64</v>
      </c>
      <c r="G89" s="16">
        <v>5578</v>
      </c>
      <c r="H89" s="16">
        <v>2760.3</v>
      </c>
      <c r="I89" s="16">
        <v>2760.3</v>
      </c>
    </row>
    <row r="90" spans="1:9" ht="41.45" customHeight="1" x14ac:dyDescent="0.2">
      <c r="A90" s="129" t="s">
        <v>239</v>
      </c>
      <c r="B90" s="15" t="s">
        <v>212</v>
      </c>
      <c r="C90" s="24" t="s">
        <v>25</v>
      </c>
      <c r="D90" s="4" t="s">
        <v>5</v>
      </c>
      <c r="E90" s="13" t="s">
        <v>386</v>
      </c>
      <c r="F90" s="4"/>
      <c r="G90" s="16">
        <f>G91</f>
        <v>2599.9</v>
      </c>
      <c r="H90" s="16">
        <f t="shared" ref="H90:I90" si="27">H91</f>
        <v>3085.2</v>
      </c>
      <c r="I90" s="16">
        <f t="shared" si="27"/>
        <v>1808.2</v>
      </c>
    </row>
    <row r="91" spans="1:9" ht="19.149999999999999" customHeight="1" x14ac:dyDescent="0.2">
      <c r="A91" s="129" t="s">
        <v>63</v>
      </c>
      <c r="B91" s="15" t="s">
        <v>212</v>
      </c>
      <c r="C91" s="24" t="s">
        <v>25</v>
      </c>
      <c r="D91" s="4" t="s">
        <v>5</v>
      </c>
      <c r="E91" s="13" t="s">
        <v>386</v>
      </c>
      <c r="F91" s="4" t="s">
        <v>64</v>
      </c>
      <c r="G91" s="16">
        <v>2599.9</v>
      </c>
      <c r="H91" s="16">
        <v>3085.2</v>
      </c>
      <c r="I91" s="16">
        <v>1808.2</v>
      </c>
    </row>
    <row r="92" spans="1:9" ht="70.150000000000006" customHeight="1" x14ac:dyDescent="0.2">
      <c r="A92" s="129" t="s">
        <v>534</v>
      </c>
      <c r="B92" s="15" t="s">
        <v>212</v>
      </c>
      <c r="C92" s="24" t="s">
        <v>25</v>
      </c>
      <c r="D92" s="4" t="s">
        <v>5</v>
      </c>
      <c r="E92" s="13" t="s">
        <v>533</v>
      </c>
      <c r="F92" s="4"/>
      <c r="G92" s="174">
        <f>G93</f>
        <v>1265.3</v>
      </c>
      <c r="H92" s="174">
        <f t="shared" ref="H92:I92" si="28">H93</f>
        <v>0</v>
      </c>
      <c r="I92" s="174">
        <f t="shared" si="28"/>
        <v>0</v>
      </c>
    </row>
    <row r="93" spans="1:9" ht="19.149999999999999" customHeight="1" x14ac:dyDescent="0.2">
      <c r="A93" s="129" t="s">
        <v>63</v>
      </c>
      <c r="B93" s="15" t="s">
        <v>212</v>
      </c>
      <c r="C93" s="24" t="s">
        <v>25</v>
      </c>
      <c r="D93" s="4" t="s">
        <v>5</v>
      </c>
      <c r="E93" s="13" t="s">
        <v>533</v>
      </c>
      <c r="F93" s="4" t="s">
        <v>64</v>
      </c>
      <c r="G93" s="174">
        <v>1265.3</v>
      </c>
      <c r="H93" s="174">
        <v>0</v>
      </c>
      <c r="I93" s="174">
        <v>0</v>
      </c>
    </row>
    <row r="94" spans="1:9" ht="42.6" customHeight="1" x14ac:dyDescent="0.2">
      <c r="A94" s="129" t="s">
        <v>597</v>
      </c>
      <c r="B94" s="15" t="s">
        <v>212</v>
      </c>
      <c r="C94" s="24" t="s">
        <v>25</v>
      </c>
      <c r="D94" s="4" t="s">
        <v>5</v>
      </c>
      <c r="E94" s="13" t="s">
        <v>598</v>
      </c>
      <c r="F94" s="13"/>
      <c r="G94" s="174">
        <f>G95</f>
        <v>765.3</v>
      </c>
      <c r="H94" s="174">
        <f t="shared" ref="H94:I94" si="29">H95</f>
        <v>0</v>
      </c>
      <c r="I94" s="174">
        <f t="shared" si="29"/>
        <v>0</v>
      </c>
    </row>
    <row r="95" spans="1:9" ht="19.149999999999999" customHeight="1" x14ac:dyDescent="0.2">
      <c r="A95" s="129" t="s">
        <v>63</v>
      </c>
      <c r="B95" s="15" t="s">
        <v>212</v>
      </c>
      <c r="C95" s="24" t="s">
        <v>25</v>
      </c>
      <c r="D95" s="4" t="s">
        <v>5</v>
      </c>
      <c r="E95" s="13" t="s">
        <v>598</v>
      </c>
      <c r="F95" s="13" t="s">
        <v>64</v>
      </c>
      <c r="G95" s="174">
        <v>765.3</v>
      </c>
      <c r="H95" s="174">
        <v>0</v>
      </c>
      <c r="I95" s="174">
        <v>0</v>
      </c>
    </row>
    <row r="96" spans="1:9" ht="58.15" customHeight="1" x14ac:dyDescent="0.2">
      <c r="A96" s="129" t="s">
        <v>531</v>
      </c>
      <c r="B96" s="15" t="s">
        <v>212</v>
      </c>
      <c r="C96" s="186" t="s">
        <v>25</v>
      </c>
      <c r="D96" s="23" t="s">
        <v>5</v>
      </c>
      <c r="E96" s="13" t="s">
        <v>532</v>
      </c>
      <c r="F96" s="4"/>
      <c r="G96" s="16">
        <f>G97</f>
        <v>1405.4</v>
      </c>
      <c r="H96" s="16">
        <f t="shared" ref="H96:I96" si="30">H97</f>
        <v>0</v>
      </c>
      <c r="I96" s="16">
        <f t="shared" si="30"/>
        <v>0</v>
      </c>
    </row>
    <row r="97" spans="1:9" ht="19.149999999999999" customHeight="1" x14ac:dyDescent="0.2">
      <c r="A97" s="129" t="s">
        <v>63</v>
      </c>
      <c r="B97" s="15" t="s">
        <v>212</v>
      </c>
      <c r="C97" s="186" t="s">
        <v>25</v>
      </c>
      <c r="D97" s="23" t="s">
        <v>5</v>
      </c>
      <c r="E97" s="13" t="s">
        <v>532</v>
      </c>
      <c r="F97" s="4" t="s">
        <v>64</v>
      </c>
      <c r="G97" s="16">
        <v>1405.4</v>
      </c>
      <c r="H97" s="16">
        <v>0</v>
      </c>
      <c r="I97" s="16">
        <v>0</v>
      </c>
    </row>
    <row r="98" spans="1:9" ht="16.149999999999999" customHeight="1" x14ac:dyDescent="0.2">
      <c r="A98" s="129" t="s">
        <v>262</v>
      </c>
      <c r="B98" s="15" t="s">
        <v>212</v>
      </c>
      <c r="C98" s="24" t="s">
        <v>25</v>
      </c>
      <c r="D98" s="4" t="s">
        <v>5</v>
      </c>
      <c r="E98" s="13" t="s">
        <v>376</v>
      </c>
      <c r="F98" s="4"/>
      <c r="G98" s="16">
        <f>G99+G102</f>
        <v>216358.1</v>
      </c>
      <c r="H98" s="16">
        <f t="shared" ref="H98:I98" si="31">H99+H102</f>
        <v>213400.80000000002</v>
      </c>
      <c r="I98" s="16">
        <f t="shared" si="31"/>
        <v>213060.80000000002</v>
      </c>
    </row>
    <row r="99" spans="1:9" ht="42.6" customHeight="1" x14ac:dyDescent="0.2">
      <c r="A99" s="129" t="s">
        <v>377</v>
      </c>
      <c r="B99" s="15" t="s">
        <v>212</v>
      </c>
      <c r="C99" s="24" t="s">
        <v>25</v>
      </c>
      <c r="D99" s="4" t="s">
        <v>5</v>
      </c>
      <c r="E99" s="13" t="s">
        <v>378</v>
      </c>
      <c r="F99" s="4"/>
      <c r="G99" s="16">
        <f>G100</f>
        <v>12818.7</v>
      </c>
      <c r="H99" s="16">
        <f t="shared" ref="H99:I100" si="32">H100</f>
        <v>12818.7</v>
      </c>
      <c r="I99" s="16">
        <f t="shared" si="32"/>
        <v>12818.7</v>
      </c>
    </row>
    <row r="100" spans="1:9" ht="31.9" customHeight="1" x14ac:dyDescent="0.2">
      <c r="A100" s="129" t="s">
        <v>65</v>
      </c>
      <c r="B100" s="15" t="s">
        <v>212</v>
      </c>
      <c r="C100" s="24" t="s">
        <v>25</v>
      </c>
      <c r="D100" s="4" t="s">
        <v>5</v>
      </c>
      <c r="E100" s="13" t="s">
        <v>379</v>
      </c>
      <c r="F100" s="4"/>
      <c r="G100" s="16">
        <f>G101</f>
        <v>12818.7</v>
      </c>
      <c r="H100" s="16">
        <f t="shared" si="32"/>
        <v>12818.7</v>
      </c>
      <c r="I100" s="16">
        <f t="shared" si="32"/>
        <v>12818.7</v>
      </c>
    </row>
    <row r="101" spans="1:9" ht="16.149999999999999" customHeight="1" x14ac:dyDescent="0.2">
      <c r="A101" s="129" t="s">
        <v>63</v>
      </c>
      <c r="B101" s="15" t="s">
        <v>212</v>
      </c>
      <c r="C101" s="24" t="s">
        <v>25</v>
      </c>
      <c r="D101" s="4" t="s">
        <v>5</v>
      </c>
      <c r="E101" s="13" t="s">
        <v>379</v>
      </c>
      <c r="F101" s="4" t="s">
        <v>64</v>
      </c>
      <c r="G101" s="174">
        <v>12818.7</v>
      </c>
      <c r="H101" s="174">
        <v>12818.7</v>
      </c>
      <c r="I101" s="174">
        <v>12818.7</v>
      </c>
    </row>
    <row r="102" spans="1:9" ht="55.9" customHeight="1" x14ac:dyDescent="0.2">
      <c r="A102" s="129" t="s">
        <v>394</v>
      </c>
      <c r="B102" s="15" t="s">
        <v>212</v>
      </c>
      <c r="C102" s="24" t="s">
        <v>25</v>
      </c>
      <c r="D102" s="4" t="s">
        <v>5</v>
      </c>
      <c r="E102" s="13" t="s">
        <v>384</v>
      </c>
      <c r="F102" s="4"/>
      <c r="G102" s="16">
        <f>G103+G105+G107+G109+G111+G113</f>
        <v>203539.4</v>
      </c>
      <c r="H102" s="16">
        <f t="shared" ref="H102:I102" si="33">H103+H105+H107+H109+H111+H113</f>
        <v>200582.1</v>
      </c>
      <c r="I102" s="16">
        <f t="shared" si="33"/>
        <v>200242.1</v>
      </c>
    </row>
    <row r="103" spans="1:9" ht="28.15" customHeight="1" x14ac:dyDescent="0.2">
      <c r="A103" s="129" t="s">
        <v>400</v>
      </c>
      <c r="B103" s="15" t="s">
        <v>212</v>
      </c>
      <c r="C103" s="24" t="s">
        <v>25</v>
      </c>
      <c r="D103" s="4" t="s">
        <v>5</v>
      </c>
      <c r="E103" s="13" t="s">
        <v>399</v>
      </c>
      <c r="F103" s="4"/>
      <c r="G103" s="16">
        <f>G104</f>
        <v>46267.9</v>
      </c>
      <c r="H103" s="16">
        <f t="shared" ref="H103:I103" si="34">H104</f>
        <v>46267.9</v>
      </c>
      <c r="I103" s="16">
        <f t="shared" si="34"/>
        <v>46267.9</v>
      </c>
    </row>
    <row r="104" spans="1:9" ht="19.149999999999999" customHeight="1" x14ac:dyDescent="0.2">
      <c r="A104" s="129" t="s">
        <v>63</v>
      </c>
      <c r="B104" s="15" t="s">
        <v>212</v>
      </c>
      <c r="C104" s="24" t="s">
        <v>25</v>
      </c>
      <c r="D104" s="4" t="s">
        <v>5</v>
      </c>
      <c r="E104" s="13" t="s">
        <v>399</v>
      </c>
      <c r="F104" s="4" t="s">
        <v>64</v>
      </c>
      <c r="G104" s="16">
        <v>46267.9</v>
      </c>
      <c r="H104" s="16">
        <v>46267.9</v>
      </c>
      <c r="I104" s="16">
        <v>46267.9</v>
      </c>
    </row>
    <row r="105" spans="1:9" ht="48" customHeight="1" x14ac:dyDescent="0.2">
      <c r="A105" s="129" t="s">
        <v>122</v>
      </c>
      <c r="B105" s="15" t="s">
        <v>212</v>
      </c>
      <c r="C105" s="24" t="s">
        <v>25</v>
      </c>
      <c r="D105" s="4" t="s">
        <v>5</v>
      </c>
      <c r="E105" s="13" t="s">
        <v>398</v>
      </c>
      <c r="F105" s="4"/>
      <c r="G105" s="16">
        <f>G106</f>
        <v>4836.5</v>
      </c>
      <c r="H105" s="16">
        <f t="shared" ref="H105:I105" si="35">H106</f>
        <v>4836.5</v>
      </c>
      <c r="I105" s="16">
        <f t="shared" si="35"/>
        <v>4836.5</v>
      </c>
    </row>
    <row r="106" spans="1:9" ht="22.9" customHeight="1" x14ac:dyDescent="0.2">
      <c r="A106" s="129" t="s">
        <v>63</v>
      </c>
      <c r="B106" s="15" t="s">
        <v>212</v>
      </c>
      <c r="C106" s="24" t="s">
        <v>25</v>
      </c>
      <c r="D106" s="4" t="s">
        <v>5</v>
      </c>
      <c r="E106" s="13" t="s">
        <v>398</v>
      </c>
      <c r="F106" s="4" t="s">
        <v>64</v>
      </c>
      <c r="G106" s="16">
        <v>4836.5</v>
      </c>
      <c r="H106" s="16">
        <v>4836.5</v>
      </c>
      <c r="I106" s="16">
        <v>4836.5</v>
      </c>
    </row>
    <row r="107" spans="1:9" ht="32.450000000000003" customHeight="1" x14ac:dyDescent="0.2">
      <c r="A107" s="129" t="s">
        <v>67</v>
      </c>
      <c r="B107" s="15" t="s">
        <v>212</v>
      </c>
      <c r="C107" s="24" t="s">
        <v>25</v>
      </c>
      <c r="D107" s="4" t="s">
        <v>5</v>
      </c>
      <c r="E107" s="13" t="s">
        <v>397</v>
      </c>
      <c r="F107" s="4"/>
      <c r="G107" s="16">
        <f>G108</f>
        <v>138713.5</v>
      </c>
      <c r="H107" s="16">
        <f t="shared" ref="H107:I107" si="36">H108</f>
        <v>136528</v>
      </c>
      <c r="I107" s="16">
        <f t="shared" si="36"/>
        <v>136528</v>
      </c>
    </row>
    <row r="108" spans="1:9" ht="22.9" customHeight="1" x14ac:dyDescent="0.2">
      <c r="A108" s="129" t="s">
        <v>63</v>
      </c>
      <c r="B108" s="15" t="s">
        <v>212</v>
      </c>
      <c r="C108" s="24" t="s">
        <v>25</v>
      </c>
      <c r="D108" s="4" t="s">
        <v>5</v>
      </c>
      <c r="E108" s="13" t="s">
        <v>397</v>
      </c>
      <c r="F108" s="4" t="s">
        <v>64</v>
      </c>
      <c r="G108" s="174">
        <v>138713.5</v>
      </c>
      <c r="H108" s="174">
        <v>136528</v>
      </c>
      <c r="I108" s="174">
        <v>136528</v>
      </c>
    </row>
    <row r="109" spans="1:9" ht="73.150000000000006" customHeight="1" x14ac:dyDescent="0.2">
      <c r="A109" s="243" t="s">
        <v>68</v>
      </c>
      <c r="B109" s="15" t="s">
        <v>212</v>
      </c>
      <c r="C109" s="24" t="s">
        <v>25</v>
      </c>
      <c r="D109" s="4" t="s">
        <v>5</v>
      </c>
      <c r="E109" s="13" t="s">
        <v>396</v>
      </c>
      <c r="F109" s="13"/>
      <c r="G109" s="174">
        <f>G110</f>
        <v>5729.2</v>
      </c>
      <c r="H109" s="174">
        <f t="shared" ref="H109:I109" si="37">H110</f>
        <v>5729.2</v>
      </c>
      <c r="I109" s="174">
        <f t="shared" si="37"/>
        <v>5729.2</v>
      </c>
    </row>
    <row r="110" spans="1:9" ht="18.600000000000001" customHeight="1" x14ac:dyDescent="0.2">
      <c r="A110" s="129" t="s">
        <v>63</v>
      </c>
      <c r="B110" s="15" t="s">
        <v>212</v>
      </c>
      <c r="C110" s="24" t="s">
        <v>25</v>
      </c>
      <c r="D110" s="4" t="s">
        <v>5</v>
      </c>
      <c r="E110" s="13" t="s">
        <v>396</v>
      </c>
      <c r="F110" s="13" t="s">
        <v>64</v>
      </c>
      <c r="G110" s="174">
        <v>5729.2</v>
      </c>
      <c r="H110" s="174">
        <v>5729.2</v>
      </c>
      <c r="I110" s="174">
        <v>5729.2</v>
      </c>
    </row>
    <row r="111" spans="1:9" ht="57" customHeight="1" x14ac:dyDescent="0.2">
      <c r="A111" s="129" t="s">
        <v>620</v>
      </c>
      <c r="B111" s="15" t="s">
        <v>212</v>
      </c>
      <c r="C111" s="15" t="s">
        <v>25</v>
      </c>
      <c r="D111" s="13" t="s">
        <v>5</v>
      </c>
      <c r="E111" s="13" t="s">
        <v>542</v>
      </c>
      <c r="F111" s="224"/>
      <c r="G111" s="174">
        <f>G112</f>
        <v>6573.9</v>
      </c>
      <c r="H111" s="174">
        <f>H112</f>
        <v>5802.1</v>
      </c>
      <c r="I111" s="174">
        <f>I112</f>
        <v>5462.1</v>
      </c>
    </row>
    <row r="112" spans="1:9" ht="18" customHeight="1" x14ac:dyDescent="0.2">
      <c r="A112" s="129" t="s">
        <v>63</v>
      </c>
      <c r="B112" s="15" t="s">
        <v>212</v>
      </c>
      <c r="C112" s="15" t="s">
        <v>25</v>
      </c>
      <c r="D112" s="13" t="s">
        <v>5</v>
      </c>
      <c r="E112" s="13" t="s">
        <v>542</v>
      </c>
      <c r="F112" s="224" t="s">
        <v>64</v>
      </c>
      <c r="G112" s="174">
        <v>6573.9</v>
      </c>
      <c r="H112" s="174">
        <v>5802.1</v>
      </c>
      <c r="I112" s="174">
        <v>5462.1</v>
      </c>
    </row>
    <row r="113" spans="1:9" ht="75" customHeight="1" x14ac:dyDescent="0.2">
      <c r="A113" s="129" t="s">
        <v>186</v>
      </c>
      <c r="B113" s="15" t="s">
        <v>212</v>
      </c>
      <c r="C113" s="15" t="s">
        <v>25</v>
      </c>
      <c r="D113" s="13" t="s">
        <v>5</v>
      </c>
      <c r="E113" s="13" t="s">
        <v>395</v>
      </c>
      <c r="F113" s="4"/>
      <c r="G113" s="174">
        <f>G114+G115+G116</f>
        <v>1418.4</v>
      </c>
      <c r="H113" s="174">
        <f>H114+H115+H116</f>
        <v>1418.4</v>
      </c>
      <c r="I113" s="174">
        <f>I114+I115+I116</f>
        <v>1418.4</v>
      </c>
    </row>
    <row r="114" spans="1:9" ht="29.45" customHeight="1" x14ac:dyDescent="0.2">
      <c r="A114" s="129" t="s">
        <v>123</v>
      </c>
      <c r="B114" s="15" t="s">
        <v>212</v>
      </c>
      <c r="C114" s="15" t="s">
        <v>25</v>
      </c>
      <c r="D114" s="13" t="s">
        <v>5</v>
      </c>
      <c r="E114" s="13" t="s">
        <v>395</v>
      </c>
      <c r="F114" s="224" t="s">
        <v>48</v>
      </c>
      <c r="G114" s="174">
        <v>1</v>
      </c>
      <c r="H114" s="174">
        <v>1</v>
      </c>
      <c r="I114" s="174">
        <v>1</v>
      </c>
    </row>
    <row r="115" spans="1:9" ht="31.9" customHeight="1" x14ac:dyDescent="0.2">
      <c r="A115" s="129" t="s">
        <v>112</v>
      </c>
      <c r="B115" s="15" t="s">
        <v>212</v>
      </c>
      <c r="C115" s="15" t="s">
        <v>25</v>
      </c>
      <c r="D115" s="13" t="s">
        <v>5</v>
      </c>
      <c r="E115" s="13" t="s">
        <v>395</v>
      </c>
      <c r="F115" s="224" t="s">
        <v>70</v>
      </c>
      <c r="G115" s="174">
        <v>110</v>
      </c>
      <c r="H115" s="174">
        <v>110</v>
      </c>
      <c r="I115" s="174">
        <v>110</v>
      </c>
    </row>
    <row r="116" spans="1:9" ht="19.899999999999999" customHeight="1" x14ac:dyDescent="0.2">
      <c r="A116" s="129" t="s">
        <v>63</v>
      </c>
      <c r="B116" s="15" t="s">
        <v>212</v>
      </c>
      <c r="C116" s="15" t="s">
        <v>25</v>
      </c>
      <c r="D116" s="13" t="s">
        <v>5</v>
      </c>
      <c r="E116" s="13" t="s">
        <v>395</v>
      </c>
      <c r="F116" s="4" t="s">
        <v>64</v>
      </c>
      <c r="G116" s="174">
        <v>1307.4000000000001</v>
      </c>
      <c r="H116" s="174">
        <v>1307.4000000000001</v>
      </c>
      <c r="I116" s="174">
        <v>1307.4000000000001</v>
      </c>
    </row>
    <row r="117" spans="1:9" ht="23.25" customHeight="1" x14ac:dyDescent="0.2">
      <c r="A117" s="18" t="s">
        <v>95</v>
      </c>
      <c r="B117" s="11" t="s">
        <v>212</v>
      </c>
      <c r="C117" s="11" t="s">
        <v>25</v>
      </c>
      <c r="D117" s="12" t="s">
        <v>7</v>
      </c>
      <c r="E117" s="4"/>
      <c r="F117" s="4"/>
      <c r="G117" s="19">
        <f t="shared" ref="G117:I119" si="38">G118</f>
        <v>8586</v>
      </c>
      <c r="H117" s="19">
        <f t="shared" si="38"/>
        <v>8229.7999999999993</v>
      </c>
      <c r="I117" s="19">
        <f t="shared" si="38"/>
        <v>8229.7999999999993</v>
      </c>
    </row>
    <row r="118" spans="1:9" ht="32.450000000000003" customHeight="1" x14ac:dyDescent="0.2">
      <c r="A118" s="129" t="s">
        <v>230</v>
      </c>
      <c r="B118" s="15" t="s">
        <v>212</v>
      </c>
      <c r="C118" s="15" t="s">
        <v>25</v>
      </c>
      <c r="D118" s="13" t="s">
        <v>7</v>
      </c>
      <c r="E118" s="4" t="s">
        <v>150</v>
      </c>
      <c r="F118" s="4"/>
      <c r="G118" s="16">
        <f>G119+G123</f>
        <v>8586</v>
      </c>
      <c r="H118" s="16">
        <f t="shared" ref="H118:I118" si="39">H119+H123</f>
        <v>8229.7999999999993</v>
      </c>
      <c r="I118" s="16">
        <f t="shared" si="39"/>
        <v>8229.7999999999993</v>
      </c>
    </row>
    <row r="119" spans="1:9" ht="21" customHeight="1" x14ac:dyDescent="0.2">
      <c r="A119" s="129" t="s">
        <v>256</v>
      </c>
      <c r="B119" s="15" t="s">
        <v>212</v>
      </c>
      <c r="C119" s="15" t="s">
        <v>25</v>
      </c>
      <c r="D119" s="13" t="s">
        <v>7</v>
      </c>
      <c r="E119" s="4" t="s">
        <v>151</v>
      </c>
      <c r="F119" s="4"/>
      <c r="G119" s="16">
        <f>G120</f>
        <v>288.5</v>
      </c>
      <c r="H119" s="16">
        <f t="shared" si="38"/>
        <v>0</v>
      </c>
      <c r="I119" s="16">
        <f t="shared" si="38"/>
        <v>0</v>
      </c>
    </row>
    <row r="120" spans="1:9" ht="29.45" customHeight="1" x14ac:dyDescent="0.2">
      <c r="A120" s="129" t="s">
        <v>385</v>
      </c>
      <c r="B120" s="15" t="s">
        <v>212</v>
      </c>
      <c r="C120" s="24" t="s">
        <v>25</v>
      </c>
      <c r="D120" s="13" t="s">
        <v>7</v>
      </c>
      <c r="E120" s="4" t="s">
        <v>152</v>
      </c>
      <c r="F120" s="4"/>
      <c r="G120" s="16">
        <f>G121</f>
        <v>288.5</v>
      </c>
      <c r="H120" s="16">
        <f t="shared" ref="H120:I120" si="40">H121</f>
        <v>0</v>
      </c>
      <c r="I120" s="16">
        <f t="shared" si="40"/>
        <v>0</v>
      </c>
    </row>
    <row r="121" spans="1:9" ht="27.6" customHeight="1" x14ac:dyDescent="0.2">
      <c r="A121" s="129" t="s">
        <v>391</v>
      </c>
      <c r="B121" s="15" t="s">
        <v>212</v>
      </c>
      <c r="C121" s="15" t="s">
        <v>25</v>
      </c>
      <c r="D121" s="13" t="s">
        <v>7</v>
      </c>
      <c r="E121" s="13" t="s">
        <v>530</v>
      </c>
      <c r="F121" s="4"/>
      <c r="G121" s="16">
        <f>G122</f>
        <v>288.5</v>
      </c>
      <c r="H121" s="16">
        <f>H122</f>
        <v>0</v>
      </c>
      <c r="I121" s="16">
        <f>I122</f>
        <v>0</v>
      </c>
    </row>
    <row r="122" spans="1:9" ht="13.9" customHeight="1" x14ac:dyDescent="0.2">
      <c r="A122" s="129" t="s">
        <v>63</v>
      </c>
      <c r="B122" s="15" t="s">
        <v>212</v>
      </c>
      <c r="C122" s="15" t="s">
        <v>25</v>
      </c>
      <c r="D122" s="13" t="s">
        <v>7</v>
      </c>
      <c r="E122" s="13" t="s">
        <v>530</v>
      </c>
      <c r="F122" s="4" t="s">
        <v>64</v>
      </c>
      <c r="G122" s="174">
        <v>288.5</v>
      </c>
      <c r="H122" s="174">
        <v>0</v>
      </c>
      <c r="I122" s="174">
        <v>0</v>
      </c>
    </row>
    <row r="123" spans="1:9" ht="18" customHeight="1" x14ac:dyDescent="0.2">
      <c r="A123" s="129" t="s">
        <v>313</v>
      </c>
      <c r="B123" s="15" t="s">
        <v>212</v>
      </c>
      <c r="C123" s="15" t="s">
        <v>25</v>
      </c>
      <c r="D123" s="13" t="s">
        <v>7</v>
      </c>
      <c r="E123" s="4" t="s">
        <v>376</v>
      </c>
      <c r="F123" s="4"/>
      <c r="G123" s="174">
        <f>G124</f>
        <v>8297.5</v>
      </c>
      <c r="H123" s="174">
        <f t="shared" ref="H123:I123" si="41">H124</f>
        <v>8229.7999999999993</v>
      </c>
      <c r="I123" s="174">
        <f t="shared" si="41"/>
        <v>8229.7999999999993</v>
      </c>
    </row>
    <row r="124" spans="1:9" ht="40.9" customHeight="1" x14ac:dyDescent="0.2">
      <c r="A124" s="129" t="s">
        <v>404</v>
      </c>
      <c r="B124" s="15" t="s">
        <v>212</v>
      </c>
      <c r="C124" s="15" t="s">
        <v>25</v>
      </c>
      <c r="D124" s="13" t="s">
        <v>7</v>
      </c>
      <c r="E124" s="4" t="s">
        <v>405</v>
      </c>
      <c r="F124" s="4"/>
      <c r="G124" s="174">
        <f>G125+G127+G129+G131+G133</f>
        <v>8297.5</v>
      </c>
      <c r="H124" s="174">
        <f t="shared" ref="H124:I124" si="42">H125+H127+H129+H131+H133</f>
        <v>8229.7999999999993</v>
      </c>
      <c r="I124" s="174">
        <f t="shared" si="42"/>
        <v>8229.7999999999993</v>
      </c>
    </row>
    <row r="125" spans="1:9" ht="30.6" customHeight="1" x14ac:dyDescent="0.2">
      <c r="A125" s="129" t="s">
        <v>410</v>
      </c>
      <c r="B125" s="15" t="s">
        <v>212</v>
      </c>
      <c r="C125" s="15" t="s">
        <v>25</v>
      </c>
      <c r="D125" s="13" t="s">
        <v>7</v>
      </c>
      <c r="E125" s="13" t="s">
        <v>525</v>
      </c>
      <c r="F125" s="4"/>
      <c r="G125" s="174">
        <f>G126</f>
        <v>5286.1</v>
      </c>
      <c r="H125" s="174">
        <f t="shared" ref="H125:I125" si="43">H126</f>
        <v>5218.3999999999996</v>
      </c>
      <c r="I125" s="174">
        <f t="shared" si="43"/>
        <v>5218.3999999999996</v>
      </c>
    </row>
    <row r="126" spans="1:9" ht="15.6" customHeight="1" x14ac:dyDescent="0.2">
      <c r="A126" s="129" t="s">
        <v>63</v>
      </c>
      <c r="B126" s="15" t="s">
        <v>212</v>
      </c>
      <c r="C126" s="15" t="s">
        <v>25</v>
      </c>
      <c r="D126" s="13" t="s">
        <v>7</v>
      </c>
      <c r="E126" s="13" t="s">
        <v>525</v>
      </c>
      <c r="F126" s="4" t="s">
        <v>64</v>
      </c>
      <c r="G126" s="174">
        <v>5286.1</v>
      </c>
      <c r="H126" s="174">
        <v>5218.3999999999996</v>
      </c>
      <c r="I126" s="174">
        <v>5218.3999999999996</v>
      </c>
    </row>
    <row r="127" spans="1:9" ht="53.45" customHeight="1" x14ac:dyDescent="0.2">
      <c r="A127" s="129" t="s">
        <v>122</v>
      </c>
      <c r="B127" s="15" t="s">
        <v>212</v>
      </c>
      <c r="C127" s="15" t="s">
        <v>25</v>
      </c>
      <c r="D127" s="13" t="s">
        <v>7</v>
      </c>
      <c r="E127" s="13" t="s">
        <v>411</v>
      </c>
      <c r="F127" s="4"/>
      <c r="G127" s="174">
        <f>G128</f>
        <v>2401.4</v>
      </c>
      <c r="H127" s="174">
        <f>H128</f>
        <v>2401.4</v>
      </c>
      <c r="I127" s="174">
        <f>I128</f>
        <v>2401.4</v>
      </c>
    </row>
    <row r="128" spans="1:9" ht="19.899999999999999" customHeight="1" x14ac:dyDescent="0.2">
      <c r="A128" s="129" t="s">
        <v>63</v>
      </c>
      <c r="B128" s="15" t="s">
        <v>212</v>
      </c>
      <c r="C128" s="15" t="s">
        <v>25</v>
      </c>
      <c r="D128" s="13" t="s">
        <v>7</v>
      </c>
      <c r="E128" s="13" t="s">
        <v>411</v>
      </c>
      <c r="F128" s="4" t="s">
        <v>64</v>
      </c>
      <c r="G128" s="174">
        <v>2401.4</v>
      </c>
      <c r="H128" s="174">
        <v>2401.4</v>
      </c>
      <c r="I128" s="174">
        <v>2401.4</v>
      </c>
    </row>
    <row r="129" spans="1:9" ht="29.45" customHeight="1" x14ac:dyDescent="0.2">
      <c r="A129" s="129" t="s">
        <v>156</v>
      </c>
      <c r="B129" s="15" t="s">
        <v>212</v>
      </c>
      <c r="C129" s="15" t="s">
        <v>25</v>
      </c>
      <c r="D129" s="13" t="s">
        <v>7</v>
      </c>
      <c r="E129" s="13" t="s">
        <v>408</v>
      </c>
      <c r="F129" s="4"/>
      <c r="G129" s="174">
        <f>G130</f>
        <v>170</v>
      </c>
      <c r="H129" s="174">
        <f>H130</f>
        <v>170</v>
      </c>
      <c r="I129" s="174">
        <f>I130</f>
        <v>170</v>
      </c>
    </row>
    <row r="130" spans="1:9" ht="19.5" customHeight="1" x14ac:dyDescent="0.2">
      <c r="A130" s="129" t="s">
        <v>63</v>
      </c>
      <c r="B130" s="15" t="s">
        <v>212</v>
      </c>
      <c r="C130" s="24" t="s">
        <v>25</v>
      </c>
      <c r="D130" s="13" t="s">
        <v>7</v>
      </c>
      <c r="E130" s="13" t="s">
        <v>408</v>
      </c>
      <c r="F130" s="4" t="s">
        <v>64</v>
      </c>
      <c r="G130" s="174">
        <v>170</v>
      </c>
      <c r="H130" s="174">
        <v>170</v>
      </c>
      <c r="I130" s="174">
        <v>170</v>
      </c>
    </row>
    <row r="131" spans="1:9" ht="34.15" customHeight="1" x14ac:dyDescent="0.2">
      <c r="A131" s="129" t="s">
        <v>407</v>
      </c>
      <c r="B131" s="15" t="s">
        <v>212</v>
      </c>
      <c r="C131" s="15" t="s">
        <v>25</v>
      </c>
      <c r="D131" s="13" t="s">
        <v>7</v>
      </c>
      <c r="E131" s="13" t="s">
        <v>406</v>
      </c>
      <c r="F131" s="13"/>
      <c r="G131" s="174">
        <f t="shared" ref="G131:I131" si="44">G132</f>
        <v>270</v>
      </c>
      <c r="H131" s="174">
        <f t="shared" si="44"/>
        <v>270</v>
      </c>
      <c r="I131" s="174">
        <f t="shared" si="44"/>
        <v>270</v>
      </c>
    </row>
    <row r="132" spans="1:9" s="30" customFormat="1" ht="20.45" customHeight="1" x14ac:dyDescent="0.2">
      <c r="A132" s="129" t="s">
        <v>63</v>
      </c>
      <c r="B132" s="15" t="s">
        <v>212</v>
      </c>
      <c r="C132" s="15" t="s">
        <v>25</v>
      </c>
      <c r="D132" s="13" t="s">
        <v>7</v>
      </c>
      <c r="E132" s="13" t="s">
        <v>406</v>
      </c>
      <c r="F132" s="13" t="s">
        <v>64</v>
      </c>
      <c r="G132" s="174">
        <v>270</v>
      </c>
      <c r="H132" s="174">
        <v>270</v>
      </c>
      <c r="I132" s="174">
        <v>270</v>
      </c>
    </row>
    <row r="133" spans="1:9" s="30" customFormat="1" ht="43.9" customHeight="1" x14ac:dyDescent="0.2">
      <c r="A133" s="129" t="s">
        <v>667</v>
      </c>
      <c r="B133" s="15" t="s">
        <v>212</v>
      </c>
      <c r="C133" s="15" t="s">
        <v>25</v>
      </c>
      <c r="D133" s="13" t="s">
        <v>7</v>
      </c>
      <c r="E133" s="13" t="s">
        <v>409</v>
      </c>
      <c r="F133" s="4"/>
      <c r="G133" s="16">
        <f t="shared" ref="G133:I133" si="45">G134</f>
        <v>170</v>
      </c>
      <c r="H133" s="16">
        <f t="shared" si="45"/>
        <v>170</v>
      </c>
      <c r="I133" s="16">
        <f t="shared" si="45"/>
        <v>170</v>
      </c>
    </row>
    <row r="134" spans="1:9" ht="18" customHeight="1" x14ac:dyDescent="0.2">
      <c r="A134" s="129" t="s">
        <v>63</v>
      </c>
      <c r="B134" s="15" t="s">
        <v>212</v>
      </c>
      <c r="C134" s="15" t="s">
        <v>25</v>
      </c>
      <c r="D134" s="13" t="s">
        <v>7</v>
      </c>
      <c r="E134" s="13" t="s">
        <v>409</v>
      </c>
      <c r="F134" s="4" t="s">
        <v>64</v>
      </c>
      <c r="G134" s="16">
        <v>170</v>
      </c>
      <c r="H134" s="16">
        <v>170</v>
      </c>
      <c r="I134" s="16">
        <v>170</v>
      </c>
    </row>
    <row r="135" spans="1:9" ht="14.25" customHeight="1" x14ac:dyDescent="0.2">
      <c r="A135" s="18" t="s">
        <v>109</v>
      </c>
      <c r="B135" s="11" t="s">
        <v>212</v>
      </c>
      <c r="C135" s="11" t="s">
        <v>25</v>
      </c>
      <c r="D135" s="12" t="s">
        <v>25</v>
      </c>
      <c r="E135" s="4"/>
      <c r="F135" s="4"/>
      <c r="G135" s="19">
        <f>G136</f>
        <v>210</v>
      </c>
      <c r="H135" s="19">
        <f>H136</f>
        <v>210</v>
      </c>
      <c r="I135" s="19">
        <f>I136</f>
        <v>210</v>
      </c>
    </row>
    <row r="136" spans="1:9" ht="27.6" customHeight="1" x14ac:dyDescent="0.2">
      <c r="A136" s="129" t="s">
        <v>230</v>
      </c>
      <c r="B136" s="15" t="s">
        <v>212</v>
      </c>
      <c r="C136" s="24" t="s">
        <v>25</v>
      </c>
      <c r="D136" s="4" t="s">
        <v>25</v>
      </c>
      <c r="E136" s="4" t="s">
        <v>150</v>
      </c>
      <c r="F136" s="4"/>
      <c r="G136" s="16">
        <f>G138</f>
        <v>210</v>
      </c>
      <c r="H136" s="16">
        <f>H138</f>
        <v>210</v>
      </c>
      <c r="I136" s="16">
        <f>I138</f>
        <v>210</v>
      </c>
    </row>
    <row r="137" spans="1:9" ht="15" customHeight="1" x14ac:dyDescent="0.2">
      <c r="A137" s="129" t="s">
        <v>262</v>
      </c>
      <c r="B137" s="15" t="s">
        <v>212</v>
      </c>
      <c r="C137" s="24" t="s">
        <v>25</v>
      </c>
      <c r="D137" s="4" t="s">
        <v>25</v>
      </c>
      <c r="E137" s="4" t="s">
        <v>376</v>
      </c>
      <c r="F137" s="4"/>
      <c r="G137" s="16">
        <f>G138</f>
        <v>210</v>
      </c>
      <c r="H137" s="16">
        <f>H138</f>
        <v>210</v>
      </c>
      <c r="I137" s="16">
        <f>I138</f>
        <v>210</v>
      </c>
    </row>
    <row r="138" spans="1:9" ht="54" customHeight="1" x14ac:dyDescent="0.2">
      <c r="A138" s="129" t="s">
        <v>394</v>
      </c>
      <c r="B138" s="15" t="s">
        <v>212</v>
      </c>
      <c r="C138" s="24" t="s">
        <v>25</v>
      </c>
      <c r="D138" s="4" t="s">
        <v>25</v>
      </c>
      <c r="E138" s="13" t="s">
        <v>384</v>
      </c>
      <c r="F138" s="4"/>
      <c r="G138" s="16">
        <f t="shared" ref="G138:I139" si="46">G139</f>
        <v>210</v>
      </c>
      <c r="H138" s="16">
        <f t="shared" si="46"/>
        <v>210</v>
      </c>
      <c r="I138" s="16">
        <f t="shared" si="46"/>
        <v>210</v>
      </c>
    </row>
    <row r="139" spans="1:9" ht="18.75" customHeight="1" x14ac:dyDescent="0.2">
      <c r="A139" s="129" t="s">
        <v>71</v>
      </c>
      <c r="B139" s="15" t="s">
        <v>212</v>
      </c>
      <c r="C139" s="15" t="s">
        <v>25</v>
      </c>
      <c r="D139" s="13" t="s">
        <v>25</v>
      </c>
      <c r="E139" s="27" t="s">
        <v>401</v>
      </c>
      <c r="F139" s="4"/>
      <c r="G139" s="174">
        <f t="shared" si="46"/>
        <v>210</v>
      </c>
      <c r="H139" s="174">
        <f t="shared" si="46"/>
        <v>210</v>
      </c>
      <c r="I139" s="174">
        <f t="shared" si="46"/>
        <v>210</v>
      </c>
    </row>
    <row r="140" spans="1:9" ht="15" customHeight="1" x14ac:dyDescent="0.2">
      <c r="A140" s="129" t="s">
        <v>63</v>
      </c>
      <c r="B140" s="15" t="s">
        <v>212</v>
      </c>
      <c r="C140" s="15" t="s">
        <v>25</v>
      </c>
      <c r="D140" s="13" t="s">
        <v>25</v>
      </c>
      <c r="E140" s="27" t="s">
        <v>401</v>
      </c>
      <c r="F140" s="13" t="s">
        <v>64</v>
      </c>
      <c r="G140" s="174">
        <v>210</v>
      </c>
      <c r="H140" s="174">
        <v>210</v>
      </c>
      <c r="I140" s="174">
        <v>210</v>
      </c>
    </row>
    <row r="141" spans="1:9" s="30" customFormat="1" ht="18.75" customHeight="1" x14ac:dyDescent="0.2">
      <c r="A141" s="18" t="s">
        <v>28</v>
      </c>
      <c r="B141" s="7" t="s">
        <v>212</v>
      </c>
      <c r="C141" s="11" t="s">
        <v>25</v>
      </c>
      <c r="D141" s="12" t="s">
        <v>15</v>
      </c>
      <c r="E141" s="4"/>
      <c r="F141" s="4"/>
      <c r="G141" s="19">
        <f t="shared" ref="G141:I143" si="47">G142</f>
        <v>6941.9999999999991</v>
      </c>
      <c r="H141" s="19">
        <f t="shared" si="47"/>
        <v>6010.8</v>
      </c>
      <c r="I141" s="19">
        <f t="shared" si="47"/>
        <v>6010.8</v>
      </c>
    </row>
    <row r="142" spans="1:9" ht="30.75" customHeight="1" x14ac:dyDescent="0.2">
      <c r="A142" s="129" t="s">
        <v>226</v>
      </c>
      <c r="B142" s="15" t="s">
        <v>212</v>
      </c>
      <c r="C142" s="15" t="s">
        <v>25</v>
      </c>
      <c r="D142" s="13" t="s">
        <v>15</v>
      </c>
      <c r="E142" s="4" t="s">
        <v>150</v>
      </c>
      <c r="F142" s="4"/>
      <c r="G142" s="174">
        <f t="shared" si="47"/>
        <v>6941.9999999999991</v>
      </c>
      <c r="H142" s="174">
        <f t="shared" si="47"/>
        <v>6010.8</v>
      </c>
      <c r="I142" s="174">
        <f t="shared" si="47"/>
        <v>6010.8</v>
      </c>
    </row>
    <row r="143" spans="1:9" ht="18.75" customHeight="1" x14ac:dyDescent="0.2">
      <c r="A143" s="129" t="s">
        <v>313</v>
      </c>
      <c r="B143" s="15" t="s">
        <v>212</v>
      </c>
      <c r="C143" s="15" t="s">
        <v>25</v>
      </c>
      <c r="D143" s="13" t="s">
        <v>15</v>
      </c>
      <c r="E143" s="4" t="s">
        <v>376</v>
      </c>
      <c r="F143" s="4"/>
      <c r="G143" s="174">
        <f>G144</f>
        <v>6941.9999999999991</v>
      </c>
      <c r="H143" s="174">
        <f t="shared" si="47"/>
        <v>6010.8</v>
      </c>
      <c r="I143" s="174">
        <f t="shared" si="47"/>
        <v>6010.8</v>
      </c>
    </row>
    <row r="144" spans="1:9" ht="45.75" customHeight="1" x14ac:dyDescent="0.2">
      <c r="A144" s="129" t="s">
        <v>413</v>
      </c>
      <c r="B144" s="15" t="s">
        <v>212</v>
      </c>
      <c r="C144" s="15" t="s">
        <v>25</v>
      </c>
      <c r="D144" s="13" t="s">
        <v>15</v>
      </c>
      <c r="E144" s="4" t="s">
        <v>412</v>
      </c>
      <c r="F144" s="4"/>
      <c r="G144" s="174">
        <f>G145+G149+G151</f>
        <v>6941.9999999999991</v>
      </c>
      <c r="H144" s="174">
        <f>H145+H149</f>
        <v>6010.8</v>
      </c>
      <c r="I144" s="174">
        <f>I145+I149</f>
        <v>6010.8</v>
      </c>
    </row>
    <row r="145" spans="1:9" ht="28.5" customHeight="1" x14ac:dyDescent="0.2">
      <c r="A145" s="129" t="s">
        <v>44</v>
      </c>
      <c r="B145" s="15" t="s">
        <v>212</v>
      </c>
      <c r="C145" s="15" t="s">
        <v>25</v>
      </c>
      <c r="D145" s="13" t="s">
        <v>15</v>
      </c>
      <c r="E145" s="4" t="s">
        <v>414</v>
      </c>
      <c r="F145" s="4"/>
      <c r="G145" s="174">
        <f>G146+G147+G148</f>
        <v>4837.0999999999995</v>
      </c>
      <c r="H145" s="174">
        <f>H146+H147+H148</f>
        <v>4059.3</v>
      </c>
      <c r="I145" s="174">
        <f>I146+I147+I148</f>
        <v>4059.3</v>
      </c>
    </row>
    <row r="146" spans="1:9" ht="26.45" customHeight="1" x14ac:dyDescent="0.2">
      <c r="A146" s="129" t="s">
        <v>45</v>
      </c>
      <c r="B146" s="15" t="s">
        <v>212</v>
      </c>
      <c r="C146" s="15" t="s">
        <v>25</v>
      </c>
      <c r="D146" s="13" t="s">
        <v>15</v>
      </c>
      <c r="E146" s="4" t="s">
        <v>414</v>
      </c>
      <c r="F146" s="4" t="s">
        <v>46</v>
      </c>
      <c r="G146" s="174">
        <v>4449.7</v>
      </c>
      <c r="H146" s="174">
        <v>3671.9</v>
      </c>
      <c r="I146" s="174">
        <v>3671.9</v>
      </c>
    </row>
    <row r="147" spans="1:9" ht="34.5" customHeight="1" x14ac:dyDescent="0.2">
      <c r="A147" s="129" t="s">
        <v>123</v>
      </c>
      <c r="B147" s="15" t="s">
        <v>212</v>
      </c>
      <c r="C147" s="15" t="s">
        <v>25</v>
      </c>
      <c r="D147" s="13" t="s">
        <v>15</v>
      </c>
      <c r="E147" s="4" t="s">
        <v>414</v>
      </c>
      <c r="F147" s="4" t="s">
        <v>48</v>
      </c>
      <c r="G147" s="174">
        <v>381.4</v>
      </c>
      <c r="H147" s="174">
        <v>381.4</v>
      </c>
      <c r="I147" s="174">
        <v>381.4</v>
      </c>
    </row>
    <row r="148" spans="1:9" ht="24" customHeight="1" x14ac:dyDescent="0.2">
      <c r="A148" s="129" t="s">
        <v>664</v>
      </c>
      <c r="B148" s="15" t="s">
        <v>212</v>
      </c>
      <c r="C148" s="15" t="s">
        <v>25</v>
      </c>
      <c r="D148" s="13" t="s">
        <v>15</v>
      </c>
      <c r="E148" s="4" t="s">
        <v>414</v>
      </c>
      <c r="F148" s="4" t="s">
        <v>49</v>
      </c>
      <c r="G148" s="174">
        <v>6</v>
      </c>
      <c r="H148" s="174">
        <v>6</v>
      </c>
      <c r="I148" s="174">
        <v>6</v>
      </c>
    </row>
    <row r="149" spans="1:9" ht="54" customHeight="1" x14ac:dyDescent="0.2">
      <c r="A149" s="143" t="s">
        <v>122</v>
      </c>
      <c r="B149" s="15" t="s">
        <v>212</v>
      </c>
      <c r="C149" s="177" t="s">
        <v>25</v>
      </c>
      <c r="D149" s="209" t="s">
        <v>15</v>
      </c>
      <c r="E149" s="188" t="s">
        <v>415</v>
      </c>
      <c r="F149" s="191"/>
      <c r="G149" s="174">
        <f>G150</f>
        <v>1951.5</v>
      </c>
      <c r="H149" s="174">
        <f>H150</f>
        <v>1951.5</v>
      </c>
      <c r="I149" s="174">
        <f>I150</f>
        <v>1951.5</v>
      </c>
    </row>
    <row r="150" spans="1:9" ht="31.15" customHeight="1" x14ac:dyDescent="0.2">
      <c r="A150" s="129" t="s">
        <v>45</v>
      </c>
      <c r="B150" s="15" t="s">
        <v>212</v>
      </c>
      <c r="C150" s="15" t="s">
        <v>25</v>
      </c>
      <c r="D150" s="13" t="s">
        <v>15</v>
      </c>
      <c r="E150" s="4" t="s">
        <v>415</v>
      </c>
      <c r="F150" s="4" t="s">
        <v>46</v>
      </c>
      <c r="G150" s="174">
        <v>1951.5</v>
      </c>
      <c r="H150" s="174">
        <v>1951.5</v>
      </c>
      <c r="I150" s="174">
        <v>1951.5</v>
      </c>
    </row>
    <row r="151" spans="1:9" ht="31.15" customHeight="1" x14ac:dyDescent="0.2">
      <c r="A151" s="129" t="s">
        <v>657</v>
      </c>
      <c r="B151" s="15" t="s">
        <v>212</v>
      </c>
      <c r="C151" s="15" t="s">
        <v>25</v>
      </c>
      <c r="D151" s="13" t="s">
        <v>15</v>
      </c>
      <c r="E151" s="13" t="s">
        <v>661</v>
      </c>
      <c r="F151" s="4"/>
      <c r="G151" s="174">
        <f>G152</f>
        <v>153.4</v>
      </c>
      <c r="H151" s="174">
        <v>0</v>
      </c>
      <c r="I151" s="174">
        <v>0</v>
      </c>
    </row>
    <row r="152" spans="1:9" ht="31.15" customHeight="1" x14ac:dyDescent="0.2">
      <c r="A152" s="129" t="s">
        <v>45</v>
      </c>
      <c r="B152" s="15" t="s">
        <v>212</v>
      </c>
      <c r="C152" s="15" t="s">
        <v>25</v>
      </c>
      <c r="D152" s="13" t="s">
        <v>15</v>
      </c>
      <c r="E152" s="13" t="s">
        <v>661</v>
      </c>
      <c r="F152" s="4" t="s">
        <v>46</v>
      </c>
      <c r="G152" s="174">
        <v>153.4</v>
      </c>
      <c r="H152" s="174">
        <v>0</v>
      </c>
      <c r="I152" s="174">
        <v>0</v>
      </c>
    </row>
    <row r="153" spans="1:9" ht="17.45" customHeight="1" x14ac:dyDescent="0.25">
      <c r="A153" s="244" t="s">
        <v>33</v>
      </c>
      <c r="B153" s="7" t="s">
        <v>212</v>
      </c>
      <c r="C153" s="7" t="s">
        <v>34</v>
      </c>
      <c r="D153" s="8"/>
      <c r="E153" s="8"/>
      <c r="F153" s="8"/>
      <c r="G153" s="17">
        <f>G154</f>
        <v>2308.6999999999998</v>
      </c>
      <c r="H153" s="17">
        <f>H154</f>
        <v>2308.6999999999998</v>
      </c>
      <c r="I153" s="17">
        <f>I154</f>
        <v>2308.6999999999998</v>
      </c>
    </row>
    <row r="154" spans="1:9" ht="14.25" customHeight="1" x14ac:dyDescent="0.2">
      <c r="A154" s="245" t="s">
        <v>35</v>
      </c>
      <c r="B154" s="11" t="s">
        <v>212</v>
      </c>
      <c r="C154" s="11" t="s">
        <v>34</v>
      </c>
      <c r="D154" s="12" t="s">
        <v>7</v>
      </c>
      <c r="E154" s="4"/>
      <c r="F154" s="4"/>
      <c r="G154" s="19">
        <f t="shared" ref="G154:I155" si="48">G155</f>
        <v>2308.6999999999998</v>
      </c>
      <c r="H154" s="19">
        <f t="shared" si="48"/>
        <v>2308.6999999999998</v>
      </c>
      <c r="I154" s="19">
        <f t="shared" si="48"/>
        <v>2308.6999999999998</v>
      </c>
    </row>
    <row r="155" spans="1:9" ht="32.450000000000003" customHeight="1" x14ac:dyDescent="0.2">
      <c r="A155" s="129" t="s">
        <v>230</v>
      </c>
      <c r="B155" s="15" t="s">
        <v>212</v>
      </c>
      <c r="C155" s="24" t="s">
        <v>34</v>
      </c>
      <c r="D155" s="4" t="s">
        <v>7</v>
      </c>
      <c r="E155" s="4" t="s">
        <v>150</v>
      </c>
      <c r="F155" s="4"/>
      <c r="G155" s="16">
        <f t="shared" si="48"/>
        <v>2308.6999999999998</v>
      </c>
      <c r="H155" s="16">
        <f t="shared" si="48"/>
        <v>2308.6999999999998</v>
      </c>
      <c r="I155" s="16">
        <f t="shared" si="48"/>
        <v>2308.6999999999998</v>
      </c>
    </row>
    <row r="156" spans="1:9" ht="18.600000000000001" customHeight="1" x14ac:dyDescent="0.2">
      <c r="A156" s="129" t="s">
        <v>313</v>
      </c>
      <c r="B156" s="15" t="s">
        <v>212</v>
      </c>
      <c r="C156" s="15" t="s">
        <v>34</v>
      </c>
      <c r="D156" s="13" t="s">
        <v>7</v>
      </c>
      <c r="E156" s="13" t="s">
        <v>376</v>
      </c>
      <c r="F156" s="4"/>
      <c r="G156" s="16">
        <f>G158</f>
        <v>2308.6999999999998</v>
      </c>
      <c r="H156" s="16">
        <f>H158</f>
        <v>2308.6999999999998</v>
      </c>
      <c r="I156" s="16">
        <f>I158</f>
        <v>2308.6999999999998</v>
      </c>
    </row>
    <row r="157" spans="1:9" ht="54.6" customHeight="1" x14ac:dyDescent="0.2">
      <c r="A157" s="129" t="s">
        <v>394</v>
      </c>
      <c r="B157" s="15" t="s">
        <v>212</v>
      </c>
      <c r="C157" s="24" t="s">
        <v>34</v>
      </c>
      <c r="D157" s="4" t="s">
        <v>7</v>
      </c>
      <c r="E157" s="13" t="s">
        <v>384</v>
      </c>
      <c r="F157" s="4"/>
      <c r="G157" s="16">
        <f t="shared" ref="G157:I158" si="49">G158</f>
        <v>2308.6999999999998</v>
      </c>
      <c r="H157" s="16">
        <f t="shared" si="49"/>
        <v>2308.6999999999998</v>
      </c>
      <c r="I157" s="16">
        <f t="shared" si="49"/>
        <v>2308.6999999999998</v>
      </c>
    </row>
    <row r="158" spans="1:9" ht="72" customHeight="1" x14ac:dyDescent="0.2">
      <c r="A158" s="246" t="s">
        <v>68</v>
      </c>
      <c r="B158" s="15" t="s">
        <v>212</v>
      </c>
      <c r="C158" s="15" t="s">
        <v>34</v>
      </c>
      <c r="D158" s="13" t="s">
        <v>7</v>
      </c>
      <c r="E158" s="13" t="s">
        <v>396</v>
      </c>
      <c r="F158" s="4"/>
      <c r="G158" s="16">
        <f t="shared" si="49"/>
        <v>2308.6999999999998</v>
      </c>
      <c r="H158" s="16">
        <f t="shared" si="49"/>
        <v>2308.6999999999998</v>
      </c>
      <c r="I158" s="16">
        <f t="shared" si="49"/>
        <v>2308.6999999999998</v>
      </c>
    </row>
    <row r="159" spans="1:9" ht="19.149999999999999" customHeight="1" x14ac:dyDescent="0.2">
      <c r="A159" s="247" t="s">
        <v>63</v>
      </c>
      <c r="B159" s="15" t="s">
        <v>212</v>
      </c>
      <c r="C159" s="15" t="s">
        <v>34</v>
      </c>
      <c r="D159" s="13" t="s">
        <v>7</v>
      </c>
      <c r="E159" s="13" t="s">
        <v>396</v>
      </c>
      <c r="F159" s="4" t="s">
        <v>64</v>
      </c>
      <c r="G159" s="16">
        <v>2308.6999999999998</v>
      </c>
      <c r="H159" s="16">
        <v>2308.6999999999998</v>
      </c>
      <c r="I159" s="16">
        <v>2308.6999999999998</v>
      </c>
    </row>
    <row r="160" spans="1:9" ht="27.75" customHeight="1" x14ac:dyDescent="0.25">
      <c r="A160" s="3" t="s">
        <v>204</v>
      </c>
      <c r="B160" s="106" t="s">
        <v>210</v>
      </c>
      <c r="C160" s="24"/>
      <c r="D160" s="4"/>
      <c r="E160" s="4"/>
      <c r="F160" s="4"/>
      <c r="G160" s="248">
        <f t="shared" ref="G160:I162" si="50">G161</f>
        <v>978.9</v>
      </c>
      <c r="H160" s="248">
        <f t="shared" si="50"/>
        <v>898.7</v>
      </c>
      <c r="I160" s="248">
        <f t="shared" si="50"/>
        <v>898.7</v>
      </c>
    </row>
    <row r="161" spans="1:9" ht="18.600000000000001" customHeight="1" x14ac:dyDescent="0.25">
      <c r="A161" s="6" t="s">
        <v>2</v>
      </c>
      <c r="B161" s="7" t="s">
        <v>210</v>
      </c>
      <c r="C161" s="86" t="s">
        <v>3</v>
      </c>
      <c r="D161" s="8"/>
      <c r="E161" s="4"/>
      <c r="F161" s="4"/>
      <c r="G161" s="10">
        <f t="shared" si="50"/>
        <v>978.9</v>
      </c>
      <c r="H161" s="10">
        <f t="shared" si="50"/>
        <v>898.7</v>
      </c>
      <c r="I161" s="10">
        <f t="shared" si="50"/>
        <v>898.7</v>
      </c>
    </row>
    <row r="162" spans="1:9" ht="53.45" customHeight="1" x14ac:dyDescent="0.2">
      <c r="A162" s="18" t="s">
        <v>6</v>
      </c>
      <c r="B162" s="11" t="s">
        <v>210</v>
      </c>
      <c r="C162" s="11" t="s">
        <v>3</v>
      </c>
      <c r="D162" s="12" t="s">
        <v>7</v>
      </c>
      <c r="E162" s="12"/>
      <c r="F162" s="12"/>
      <c r="G162" s="14">
        <f t="shared" si="50"/>
        <v>978.9</v>
      </c>
      <c r="H162" s="14">
        <f t="shared" si="50"/>
        <v>898.7</v>
      </c>
      <c r="I162" s="14">
        <f t="shared" si="50"/>
        <v>898.7</v>
      </c>
    </row>
    <row r="163" spans="1:9" ht="27" customHeight="1" x14ac:dyDescent="0.2">
      <c r="A163" s="129" t="s">
        <v>47</v>
      </c>
      <c r="B163" s="15" t="s">
        <v>210</v>
      </c>
      <c r="C163" s="15" t="s">
        <v>3</v>
      </c>
      <c r="D163" s="13" t="s">
        <v>7</v>
      </c>
      <c r="E163" s="4" t="s">
        <v>88</v>
      </c>
      <c r="F163" s="4"/>
      <c r="G163" s="16">
        <f>G164+G168</f>
        <v>978.9</v>
      </c>
      <c r="H163" s="16">
        <f>H164+H168</f>
        <v>898.7</v>
      </c>
      <c r="I163" s="16">
        <f>I164+I168</f>
        <v>898.7</v>
      </c>
    </row>
    <row r="164" spans="1:9" ht="28.9" customHeight="1" x14ac:dyDescent="0.2">
      <c r="A164" s="129" t="s">
        <v>44</v>
      </c>
      <c r="B164" s="15" t="s">
        <v>210</v>
      </c>
      <c r="C164" s="15" t="s">
        <v>3</v>
      </c>
      <c r="D164" s="13" t="s">
        <v>7</v>
      </c>
      <c r="E164" s="4" t="s">
        <v>87</v>
      </c>
      <c r="F164" s="4"/>
      <c r="G164" s="16">
        <f>G165+G166+G167</f>
        <v>793.9</v>
      </c>
      <c r="H164" s="16">
        <f>H165+H166+H167</f>
        <v>713.7</v>
      </c>
      <c r="I164" s="16">
        <f>I165+I166+I167</f>
        <v>713.7</v>
      </c>
    </row>
    <row r="165" spans="1:9" ht="33.6" customHeight="1" x14ac:dyDescent="0.2">
      <c r="A165" s="129" t="s">
        <v>45</v>
      </c>
      <c r="B165" s="15" t="s">
        <v>210</v>
      </c>
      <c r="C165" s="15" t="s">
        <v>3</v>
      </c>
      <c r="D165" s="13" t="s">
        <v>7</v>
      </c>
      <c r="E165" s="4" t="s">
        <v>87</v>
      </c>
      <c r="F165" s="4" t="s">
        <v>46</v>
      </c>
      <c r="G165" s="16">
        <v>645.4</v>
      </c>
      <c r="H165" s="16">
        <v>565.20000000000005</v>
      </c>
      <c r="I165" s="16">
        <v>565.20000000000005</v>
      </c>
    </row>
    <row r="166" spans="1:9" ht="33.6" customHeight="1" x14ac:dyDescent="0.2">
      <c r="A166" s="129" t="s">
        <v>123</v>
      </c>
      <c r="B166" s="15" t="s">
        <v>210</v>
      </c>
      <c r="C166" s="15" t="s">
        <v>3</v>
      </c>
      <c r="D166" s="13" t="s">
        <v>7</v>
      </c>
      <c r="E166" s="4" t="s">
        <v>87</v>
      </c>
      <c r="F166" s="4" t="s">
        <v>48</v>
      </c>
      <c r="G166" s="16">
        <v>147.5</v>
      </c>
      <c r="H166" s="16">
        <v>147.5</v>
      </c>
      <c r="I166" s="16">
        <v>147.5</v>
      </c>
    </row>
    <row r="167" spans="1:9" ht="15.6" customHeight="1" x14ac:dyDescent="0.2">
      <c r="A167" s="129" t="s">
        <v>664</v>
      </c>
      <c r="B167" s="15" t="s">
        <v>210</v>
      </c>
      <c r="C167" s="15" t="s">
        <v>3</v>
      </c>
      <c r="D167" s="13" t="s">
        <v>7</v>
      </c>
      <c r="E167" s="4" t="s">
        <v>87</v>
      </c>
      <c r="F167" s="4" t="s">
        <v>49</v>
      </c>
      <c r="G167" s="16">
        <v>1</v>
      </c>
      <c r="H167" s="16">
        <v>1</v>
      </c>
      <c r="I167" s="16">
        <v>1</v>
      </c>
    </row>
    <row r="168" spans="1:9" ht="48" customHeight="1" x14ac:dyDescent="0.2">
      <c r="A168" s="146" t="s">
        <v>122</v>
      </c>
      <c r="B168" s="15" t="s">
        <v>210</v>
      </c>
      <c r="C168" s="167" t="s">
        <v>3</v>
      </c>
      <c r="D168" s="27" t="s">
        <v>7</v>
      </c>
      <c r="E168" s="23" t="s">
        <v>140</v>
      </c>
      <c r="F168" s="33"/>
      <c r="G168" s="16">
        <f>G169</f>
        <v>185</v>
      </c>
      <c r="H168" s="16">
        <f>H169</f>
        <v>185</v>
      </c>
      <c r="I168" s="16">
        <f>I169</f>
        <v>185</v>
      </c>
    </row>
    <row r="169" spans="1:9" ht="26.45" customHeight="1" x14ac:dyDescent="0.2">
      <c r="A169" s="146" t="s">
        <v>45</v>
      </c>
      <c r="B169" s="15" t="s">
        <v>210</v>
      </c>
      <c r="C169" s="167" t="s">
        <v>3</v>
      </c>
      <c r="D169" s="27" t="s">
        <v>7</v>
      </c>
      <c r="E169" s="23" t="s">
        <v>140</v>
      </c>
      <c r="F169" s="33" t="s">
        <v>46</v>
      </c>
      <c r="G169" s="16">
        <v>185</v>
      </c>
      <c r="H169" s="16">
        <v>185</v>
      </c>
      <c r="I169" s="16">
        <v>185</v>
      </c>
    </row>
    <row r="170" spans="1:9" ht="32.450000000000003" customHeight="1" x14ac:dyDescent="0.25">
      <c r="A170" s="3" t="s">
        <v>203</v>
      </c>
      <c r="B170" s="106" t="s">
        <v>197</v>
      </c>
      <c r="C170" s="286"/>
      <c r="D170" s="29"/>
      <c r="E170" s="73"/>
      <c r="F170" s="29"/>
      <c r="G170" s="5">
        <f>G171+G602+G590+G258+G303+G371+G500+G530+G639+G487+G251</f>
        <v>694169.89999999991</v>
      </c>
      <c r="H170" s="5">
        <f>H171+H602+H590+H258+H303+H371+H500+H530+H639+H487+H251</f>
        <v>361995.30000000005</v>
      </c>
      <c r="I170" s="5">
        <f>I171+I602+I590+I258+I303+I371+I500+I530+I639+I487+I251</f>
        <v>350437.7</v>
      </c>
    </row>
    <row r="171" spans="1:9" ht="13.15" customHeight="1" x14ac:dyDescent="0.25">
      <c r="A171" s="6" t="s">
        <v>2</v>
      </c>
      <c r="B171" s="7" t="s">
        <v>197</v>
      </c>
      <c r="C171" s="86" t="s">
        <v>3</v>
      </c>
      <c r="D171" s="8"/>
      <c r="E171" s="8"/>
      <c r="F171" s="84"/>
      <c r="G171" s="10">
        <f>G182+G222+G218+G214+G172</f>
        <v>105906.09999999999</v>
      </c>
      <c r="H171" s="10">
        <f>H182+H222+H218+H214+H172</f>
        <v>92753.499999999985</v>
      </c>
      <c r="I171" s="10">
        <f>I182+I222+I218+I214+I172</f>
        <v>92743.099999999991</v>
      </c>
    </row>
    <row r="172" spans="1:9" ht="25.5" customHeight="1" x14ac:dyDescent="0.2">
      <c r="A172" s="18" t="s">
        <v>4</v>
      </c>
      <c r="B172" s="11" t="s">
        <v>197</v>
      </c>
      <c r="C172" s="11" t="s">
        <v>3</v>
      </c>
      <c r="D172" s="12" t="s">
        <v>5</v>
      </c>
      <c r="E172" s="12"/>
      <c r="F172" s="28"/>
      <c r="G172" s="14">
        <f t="shared" ref="G172:I174" si="51">G173</f>
        <v>3393</v>
      </c>
      <c r="H172" s="14">
        <f t="shared" si="51"/>
        <v>2916.8999999999996</v>
      </c>
      <c r="I172" s="14">
        <f t="shared" si="51"/>
        <v>2916.8999999999996</v>
      </c>
    </row>
    <row r="173" spans="1:9" ht="27" customHeight="1" x14ac:dyDescent="0.2">
      <c r="A173" s="129" t="s">
        <v>418</v>
      </c>
      <c r="B173" s="15" t="s">
        <v>197</v>
      </c>
      <c r="C173" s="15" t="s">
        <v>3</v>
      </c>
      <c r="D173" s="13" t="s">
        <v>5</v>
      </c>
      <c r="E173" s="13" t="s">
        <v>144</v>
      </c>
      <c r="F173" s="4"/>
      <c r="G173" s="168">
        <f>G174</f>
        <v>3393</v>
      </c>
      <c r="H173" s="168">
        <f t="shared" si="51"/>
        <v>2916.8999999999996</v>
      </c>
      <c r="I173" s="168">
        <f t="shared" si="51"/>
        <v>2916.8999999999996</v>
      </c>
    </row>
    <row r="174" spans="1:9" ht="20.45" customHeight="1" x14ac:dyDescent="0.2">
      <c r="A174" s="129" t="s">
        <v>313</v>
      </c>
      <c r="B174" s="15" t="s">
        <v>197</v>
      </c>
      <c r="C174" s="15" t="s">
        <v>3</v>
      </c>
      <c r="D174" s="13" t="s">
        <v>5</v>
      </c>
      <c r="E174" s="4" t="s">
        <v>501</v>
      </c>
      <c r="F174" s="4"/>
      <c r="G174" s="168">
        <f>G175</f>
        <v>3393</v>
      </c>
      <c r="H174" s="168">
        <f t="shared" si="51"/>
        <v>2916.8999999999996</v>
      </c>
      <c r="I174" s="168">
        <f t="shared" si="51"/>
        <v>2916.8999999999996</v>
      </c>
    </row>
    <row r="175" spans="1:9" ht="39.6" customHeight="1" x14ac:dyDescent="0.2">
      <c r="A175" s="129" t="s">
        <v>318</v>
      </c>
      <c r="B175" s="15" t="s">
        <v>197</v>
      </c>
      <c r="C175" s="15" t="s">
        <v>3</v>
      </c>
      <c r="D175" s="13" t="s">
        <v>5</v>
      </c>
      <c r="E175" s="4" t="s">
        <v>319</v>
      </c>
      <c r="F175" s="4"/>
      <c r="G175" s="168">
        <f>G176+G178+G180</f>
        <v>3393</v>
      </c>
      <c r="H175" s="168">
        <f t="shared" ref="H175:I175" si="52">H176+H178</f>
        <v>2916.8999999999996</v>
      </c>
      <c r="I175" s="168">
        <f t="shared" si="52"/>
        <v>2916.8999999999996</v>
      </c>
    </row>
    <row r="176" spans="1:9" ht="17.45" customHeight="1" x14ac:dyDescent="0.2">
      <c r="A176" s="129" t="s">
        <v>43</v>
      </c>
      <c r="B176" s="15" t="s">
        <v>197</v>
      </c>
      <c r="C176" s="15" t="s">
        <v>3</v>
      </c>
      <c r="D176" s="13" t="s">
        <v>5</v>
      </c>
      <c r="E176" s="4" t="s">
        <v>321</v>
      </c>
      <c r="F176" s="4"/>
      <c r="G176" s="168">
        <f>G177</f>
        <v>2682.1</v>
      </c>
      <c r="H176" s="168">
        <f>H177</f>
        <v>2380.6999999999998</v>
      </c>
      <c r="I176" s="168">
        <f>I177</f>
        <v>2380.6999999999998</v>
      </c>
    </row>
    <row r="177" spans="1:13" ht="28.15" customHeight="1" x14ac:dyDescent="0.2">
      <c r="A177" s="129" t="s">
        <v>45</v>
      </c>
      <c r="B177" s="15" t="s">
        <v>197</v>
      </c>
      <c r="C177" s="15" t="s">
        <v>3</v>
      </c>
      <c r="D177" s="13" t="s">
        <v>5</v>
      </c>
      <c r="E177" s="4" t="s">
        <v>321</v>
      </c>
      <c r="F177" s="4" t="s">
        <v>46</v>
      </c>
      <c r="G177" s="168">
        <v>2682.1</v>
      </c>
      <c r="H177" s="168">
        <v>2380.6999999999998</v>
      </c>
      <c r="I177" s="168">
        <v>2380.6999999999998</v>
      </c>
    </row>
    <row r="178" spans="1:13" ht="48.6" customHeight="1" x14ac:dyDescent="0.2">
      <c r="A178" s="146" t="s">
        <v>122</v>
      </c>
      <c r="B178" s="15" t="s">
        <v>197</v>
      </c>
      <c r="C178" s="167" t="s">
        <v>3</v>
      </c>
      <c r="D178" s="27" t="s">
        <v>5</v>
      </c>
      <c r="E178" s="23" t="s">
        <v>446</v>
      </c>
      <c r="F178" s="33"/>
      <c r="G178" s="168">
        <f>G179</f>
        <v>536.20000000000005</v>
      </c>
      <c r="H178" s="168">
        <f>H179</f>
        <v>536.20000000000005</v>
      </c>
      <c r="I178" s="168">
        <f>I179</f>
        <v>536.20000000000005</v>
      </c>
    </row>
    <row r="179" spans="1:13" ht="25.5" x14ac:dyDescent="0.2">
      <c r="A179" s="148" t="s">
        <v>45</v>
      </c>
      <c r="B179" s="208" t="s">
        <v>197</v>
      </c>
      <c r="C179" s="177" t="s">
        <v>3</v>
      </c>
      <c r="D179" s="178" t="s">
        <v>5</v>
      </c>
      <c r="E179" s="35" t="s">
        <v>446</v>
      </c>
      <c r="F179" s="36" t="s">
        <v>46</v>
      </c>
      <c r="G179" s="280">
        <v>536.20000000000005</v>
      </c>
      <c r="H179" s="280">
        <v>536.20000000000005</v>
      </c>
      <c r="I179" s="280">
        <v>536.20000000000005</v>
      </c>
    </row>
    <row r="180" spans="1:13" ht="25.5" x14ac:dyDescent="0.2">
      <c r="A180" s="129" t="s">
        <v>657</v>
      </c>
      <c r="B180" s="208" t="s">
        <v>197</v>
      </c>
      <c r="C180" s="177" t="s">
        <v>3</v>
      </c>
      <c r="D180" s="178" t="s">
        <v>5</v>
      </c>
      <c r="E180" s="27" t="s">
        <v>656</v>
      </c>
      <c r="F180" s="4"/>
      <c r="G180" s="168">
        <f>G181</f>
        <v>174.7</v>
      </c>
      <c r="H180" s="168">
        <v>0</v>
      </c>
      <c r="I180" s="168">
        <v>0</v>
      </c>
    </row>
    <row r="181" spans="1:13" ht="25.5" x14ac:dyDescent="0.2">
      <c r="A181" s="148" t="s">
        <v>45</v>
      </c>
      <c r="B181" s="208" t="s">
        <v>197</v>
      </c>
      <c r="C181" s="177" t="s">
        <v>3</v>
      </c>
      <c r="D181" s="178" t="s">
        <v>5</v>
      </c>
      <c r="E181" s="27" t="s">
        <v>656</v>
      </c>
      <c r="F181" s="4" t="s">
        <v>46</v>
      </c>
      <c r="G181" s="168">
        <v>174.7</v>
      </c>
      <c r="H181" s="168">
        <v>0</v>
      </c>
      <c r="I181" s="168">
        <v>0</v>
      </c>
    </row>
    <row r="182" spans="1:13" ht="57.6" customHeight="1" x14ac:dyDescent="0.2">
      <c r="A182" s="18" t="s">
        <v>50</v>
      </c>
      <c r="B182" s="11" t="s">
        <v>197</v>
      </c>
      <c r="C182" s="11" t="s">
        <v>3</v>
      </c>
      <c r="D182" s="12" t="s">
        <v>8</v>
      </c>
      <c r="E182" s="12"/>
      <c r="F182" s="12"/>
      <c r="G182" s="14">
        <f>G183+G211</f>
        <v>67479.699999999983</v>
      </c>
      <c r="H182" s="14">
        <f t="shared" ref="H182:I182" si="53">H183+H211</f>
        <v>59651.799999999996</v>
      </c>
      <c r="I182" s="14">
        <f t="shared" si="53"/>
        <v>59651.799999999996</v>
      </c>
    </row>
    <row r="183" spans="1:13" ht="38.25" x14ac:dyDescent="0.2">
      <c r="A183" s="129" t="s">
        <v>418</v>
      </c>
      <c r="B183" s="15" t="s">
        <v>197</v>
      </c>
      <c r="C183" s="15" t="s">
        <v>3</v>
      </c>
      <c r="D183" s="13" t="s">
        <v>8</v>
      </c>
      <c r="E183" s="13" t="s">
        <v>144</v>
      </c>
      <c r="F183" s="13"/>
      <c r="G183" s="168">
        <f>G184</f>
        <v>67457.699999999983</v>
      </c>
      <c r="H183" s="168">
        <f t="shared" ref="H183:I183" si="54">H184</f>
        <v>59645.1</v>
      </c>
      <c r="I183" s="168">
        <f t="shared" si="54"/>
        <v>59645.1</v>
      </c>
    </row>
    <row r="184" spans="1:13" ht="16.149999999999999" customHeight="1" x14ac:dyDescent="0.2">
      <c r="A184" s="129" t="s">
        <v>313</v>
      </c>
      <c r="B184" s="15" t="s">
        <v>197</v>
      </c>
      <c r="C184" s="15" t="s">
        <v>3</v>
      </c>
      <c r="D184" s="13" t="s">
        <v>8</v>
      </c>
      <c r="E184" s="4" t="s">
        <v>501</v>
      </c>
      <c r="F184" s="13"/>
      <c r="G184" s="168">
        <f>G185</f>
        <v>67457.699999999983</v>
      </c>
      <c r="H184" s="168">
        <f t="shared" ref="H184:I184" si="55">H185</f>
        <v>59645.1</v>
      </c>
      <c r="I184" s="168">
        <f t="shared" si="55"/>
        <v>59645.1</v>
      </c>
    </row>
    <row r="185" spans="1:13" ht="38.25" x14ac:dyDescent="0.2">
      <c r="A185" s="129" t="s">
        <v>318</v>
      </c>
      <c r="B185" s="15" t="s">
        <v>197</v>
      </c>
      <c r="C185" s="15" t="s">
        <v>3</v>
      </c>
      <c r="D185" s="13" t="s">
        <v>8</v>
      </c>
      <c r="E185" s="4" t="s">
        <v>319</v>
      </c>
      <c r="F185" s="4"/>
      <c r="G185" s="16">
        <f>G186+G208+G195+G201+G204+G192+G198+G209</f>
        <v>67457.699999999983</v>
      </c>
      <c r="H185" s="16">
        <f>H186+H208+H195+H201+H204+H192+H198</f>
        <v>59645.1</v>
      </c>
      <c r="I185" s="16">
        <f>I186+I208+I195+I201+I204+I192+I198</f>
        <v>59645.1</v>
      </c>
    </row>
    <row r="186" spans="1:13" ht="25.5" x14ac:dyDescent="0.2">
      <c r="A186" s="129" t="s">
        <v>44</v>
      </c>
      <c r="B186" s="15" t="s">
        <v>197</v>
      </c>
      <c r="C186" s="15" t="s">
        <v>3</v>
      </c>
      <c r="D186" s="13" t="s">
        <v>8</v>
      </c>
      <c r="E186" s="4" t="s">
        <v>320</v>
      </c>
      <c r="F186" s="4"/>
      <c r="G186" s="16">
        <f>G187+G188+G191+G190+G189</f>
        <v>49061.9</v>
      </c>
      <c r="H186" s="16">
        <f>H187+H188+H191</f>
        <v>42653</v>
      </c>
      <c r="I186" s="16">
        <f>I187+I188+I191</f>
        <v>42653</v>
      </c>
    </row>
    <row r="187" spans="1:13" ht="26.45" customHeight="1" x14ac:dyDescent="0.2">
      <c r="A187" s="129" t="s">
        <v>45</v>
      </c>
      <c r="B187" s="15" t="s">
        <v>197</v>
      </c>
      <c r="C187" s="15" t="s">
        <v>3</v>
      </c>
      <c r="D187" s="13" t="s">
        <v>8</v>
      </c>
      <c r="E187" s="4" t="s">
        <v>320</v>
      </c>
      <c r="F187" s="4" t="s">
        <v>46</v>
      </c>
      <c r="G187" s="16">
        <v>33860.800000000003</v>
      </c>
      <c r="H187" s="16">
        <v>27773.9</v>
      </c>
      <c r="I187" s="16">
        <v>27773.9</v>
      </c>
    </row>
    <row r="188" spans="1:13" ht="25.5" x14ac:dyDescent="0.2">
      <c r="A188" s="129" t="s">
        <v>123</v>
      </c>
      <c r="B188" s="15" t="s">
        <v>197</v>
      </c>
      <c r="C188" s="15" t="s">
        <v>3</v>
      </c>
      <c r="D188" s="13" t="s">
        <v>8</v>
      </c>
      <c r="E188" s="4" t="s">
        <v>320</v>
      </c>
      <c r="F188" s="4" t="s">
        <v>48</v>
      </c>
      <c r="G188" s="16">
        <v>14589.1</v>
      </c>
      <c r="H188" s="16">
        <v>14589.1</v>
      </c>
      <c r="I188" s="16">
        <v>14589.1</v>
      </c>
    </row>
    <row r="189" spans="1:13" ht="25.5" x14ac:dyDescent="0.2">
      <c r="A189" s="129" t="s">
        <v>112</v>
      </c>
      <c r="B189" s="15" t="s">
        <v>197</v>
      </c>
      <c r="C189" s="15" t="s">
        <v>3</v>
      </c>
      <c r="D189" s="13" t="s">
        <v>8</v>
      </c>
      <c r="E189" s="4" t="s">
        <v>320</v>
      </c>
      <c r="F189" s="278" t="s">
        <v>70</v>
      </c>
      <c r="G189" s="16">
        <v>322</v>
      </c>
      <c r="H189" s="16">
        <v>0</v>
      </c>
      <c r="I189" s="16">
        <v>0</v>
      </c>
    </row>
    <row r="190" spans="1:13" x14ac:dyDescent="0.2">
      <c r="A190" s="146" t="s">
        <v>180</v>
      </c>
      <c r="B190" s="15" t="s">
        <v>197</v>
      </c>
      <c r="C190" s="167" t="s">
        <v>3</v>
      </c>
      <c r="D190" s="27" t="s">
        <v>8</v>
      </c>
      <c r="E190" s="4" t="s">
        <v>320</v>
      </c>
      <c r="F190" s="33" t="s">
        <v>179</v>
      </c>
      <c r="G190" s="16">
        <v>0</v>
      </c>
      <c r="H190" s="16">
        <v>0</v>
      </c>
      <c r="I190" s="16">
        <v>0</v>
      </c>
      <c r="M190" s="105"/>
    </row>
    <row r="191" spans="1:13" ht="21.6" customHeight="1" x14ac:dyDescent="0.2">
      <c r="A191" s="129" t="s">
        <v>664</v>
      </c>
      <c r="B191" s="15" t="s">
        <v>197</v>
      </c>
      <c r="C191" s="15" t="s">
        <v>3</v>
      </c>
      <c r="D191" s="13" t="s">
        <v>8</v>
      </c>
      <c r="E191" s="4" t="s">
        <v>320</v>
      </c>
      <c r="F191" s="4" t="s">
        <v>49</v>
      </c>
      <c r="G191" s="16">
        <v>290</v>
      </c>
      <c r="H191" s="16">
        <v>290</v>
      </c>
      <c r="I191" s="16">
        <v>290</v>
      </c>
    </row>
    <row r="192" spans="1:13" ht="85.15" customHeight="1" x14ac:dyDescent="0.2">
      <c r="A192" s="249" t="s">
        <v>51</v>
      </c>
      <c r="B192" s="15" t="s">
        <v>197</v>
      </c>
      <c r="C192" s="15" t="s">
        <v>3</v>
      </c>
      <c r="D192" s="13" t="s">
        <v>8</v>
      </c>
      <c r="E192" s="23" t="s">
        <v>323</v>
      </c>
      <c r="F192" s="33"/>
      <c r="G192" s="16">
        <f>G194+G193</f>
        <v>823.4</v>
      </c>
      <c r="H192" s="16">
        <f>H194+H193</f>
        <v>823.4</v>
      </c>
      <c r="I192" s="16">
        <f>I194+I193</f>
        <v>823.4</v>
      </c>
    </row>
    <row r="193" spans="1:9" ht="31.9" customHeight="1" x14ac:dyDescent="0.2">
      <c r="A193" s="129" t="s">
        <v>45</v>
      </c>
      <c r="B193" s="15" t="s">
        <v>197</v>
      </c>
      <c r="C193" s="15" t="s">
        <v>3</v>
      </c>
      <c r="D193" s="13" t="s">
        <v>8</v>
      </c>
      <c r="E193" s="35" t="s">
        <v>323</v>
      </c>
      <c r="F193" s="36" t="s">
        <v>46</v>
      </c>
      <c r="G193" s="174">
        <v>608.4</v>
      </c>
      <c r="H193" s="174">
        <v>608.4</v>
      </c>
      <c r="I193" s="174">
        <v>608.4</v>
      </c>
    </row>
    <row r="194" spans="1:9" ht="26.45" customHeight="1" x14ac:dyDescent="0.2">
      <c r="A194" s="148" t="s">
        <v>123</v>
      </c>
      <c r="B194" s="15" t="s">
        <v>197</v>
      </c>
      <c r="C194" s="15" t="s">
        <v>3</v>
      </c>
      <c r="D194" s="13" t="s">
        <v>8</v>
      </c>
      <c r="E194" s="35" t="s">
        <v>323</v>
      </c>
      <c r="F194" s="36" t="s">
        <v>48</v>
      </c>
      <c r="G194" s="174">
        <v>215</v>
      </c>
      <c r="H194" s="174">
        <v>215</v>
      </c>
      <c r="I194" s="174">
        <v>215</v>
      </c>
    </row>
    <row r="195" spans="1:9" ht="94.15" customHeight="1" x14ac:dyDescent="0.2">
      <c r="A195" s="129" t="s">
        <v>128</v>
      </c>
      <c r="B195" s="15" t="s">
        <v>197</v>
      </c>
      <c r="C195" s="15" t="s">
        <v>3</v>
      </c>
      <c r="D195" s="13" t="s">
        <v>8</v>
      </c>
      <c r="E195" s="4" t="s">
        <v>324</v>
      </c>
      <c r="F195" s="4"/>
      <c r="G195" s="16">
        <f>G196+G197</f>
        <v>893.6</v>
      </c>
      <c r="H195" s="16">
        <f>H196+H197</f>
        <v>893.6</v>
      </c>
      <c r="I195" s="16">
        <f>I196+I197</f>
        <v>893.6</v>
      </c>
    </row>
    <row r="196" spans="1:9" ht="24" customHeight="1" x14ac:dyDescent="0.2">
      <c r="A196" s="129" t="s">
        <v>45</v>
      </c>
      <c r="B196" s="15" t="s">
        <v>197</v>
      </c>
      <c r="C196" s="15" t="s">
        <v>3</v>
      </c>
      <c r="D196" s="13" t="s">
        <v>8</v>
      </c>
      <c r="E196" s="4" t="s">
        <v>324</v>
      </c>
      <c r="F196" s="4" t="s">
        <v>46</v>
      </c>
      <c r="G196" s="174">
        <v>676.1</v>
      </c>
      <c r="H196" s="174">
        <v>676.1</v>
      </c>
      <c r="I196" s="174">
        <v>676.1</v>
      </c>
    </row>
    <row r="197" spans="1:9" ht="24" customHeight="1" x14ac:dyDescent="0.2">
      <c r="A197" s="129" t="s">
        <v>123</v>
      </c>
      <c r="B197" s="15" t="s">
        <v>197</v>
      </c>
      <c r="C197" s="15" t="s">
        <v>3</v>
      </c>
      <c r="D197" s="13" t="s">
        <v>8</v>
      </c>
      <c r="E197" s="4" t="s">
        <v>324</v>
      </c>
      <c r="F197" s="4" t="s">
        <v>48</v>
      </c>
      <c r="G197" s="174">
        <v>217.5</v>
      </c>
      <c r="H197" s="174">
        <v>217.5</v>
      </c>
      <c r="I197" s="174">
        <v>217.5</v>
      </c>
    </row>
    <row r="198" spans="1:9" ht="84" customHeight="1" x14ac:dyDescent="0.2">
      <c r="A198" s="129" t="s">
        <v>231</v>
      </c>
      <c r="B198" s="15" t="s">
        <v>197</v>
      </c>
      <c r="C198" s="15" t="s">
        <v>3</v>
      </c>
      <c r="D198" s="13" t="s">
        <v>8</v>
      </c>
      <c r="E198" s="4" t="s">
        <v>325</v>
      </c>
      <c r="F198" s="4"/>
      <c r="G198" s="16">
        <f>G199+G200</f>
        <v>47.4</v>
      </c>
      <c r="H198" s="16">
        <f t="shared" ref="H198:I198" si="56">H199+H200</f>
        <v>47.1</v>
      </c>
      <c r="I198" s="16">
        <f t="shared" si="56"/>
        <v>47.1</v>
      </c>
    </row>
    <row r="199" spans="1:9" ht="36.6" customHeight="1" x14ac:dyDescent="0.2">
      <c r="A199" s="129" t="s">
        <v>45</v>
      </c>
      <c r="B199" s="15" t="s">
        <v>197</v>
      </c>
      <c r="C199" s="15" t="s">
        <v>3</v>
      </c>
      <c r="D199" s="13" t="s">
        <v>8</v>
      </c>
      <c r="E199" s="4" t="s">
        <v>325</v>
      </c>
      <c r="F199" s="4" t="s">
        <v>46</v>
      </c>
      <c r="G199" s="16">
        <v>47.4</v>
      </c>
      <c r="H199" s="16">
        <v>47.1</v>
      </c>
      <c r="I199" s="16">
        <v>47.1</v>
      </c>
    </row>
    <row r="200" spans="1:9" ht="36.6" customHeight="1" x14ac:dyDescent="0.2">
      <c r="A200" s="129" t="s">
        <v>123</v>
      </c>
      <c r="B200" s="15" t="s">
        <v>197</v>
      </c>
      <c r="C200" s="15" t="s">
        <v>3</v>
      </c>
      <c r="D200" s="13" t="s">
        <v>8</v>
      </c>
      <c r="E200" s="4" t="s">
        <v>325</v>
      </c>
      <c r="F200" s="4" t="s">
        <v>48</v>
      </c>
      <c r="G200" s="16">
        <v>0</v>
      </c>
      <c r="H200" s="16">
        <v>0</v>
      </c>
      <c r="I200" s="16">
        <v>0</v>
      </c>
    </row>
    <row r="201" spans="1:9" ht="80.45" customHeight="1" x14ac:dyDescent="0.2">
      <c r="A201" s="129" t="s">
        <v>129</v>
      </c>
      <c r="B201" s="15" t="s">
        <v>197</v>
      </c>
      <c r="C201" s="15" t="s">
        <v>3</v>
      </c>
      <c r="D201" s="13" t="s">
        <v>8</v>
      </c>
      <c r="E201" s="4" t="s">
        <v>326</v>
      </c>
      <c r="F201" s="4"/>
      <c r="G201" s="16">
        <f>G202+G203</f>
        <v>321.10000000000002</v>
      </c>
      <c r="H201" s="16">
        <f>H202+H203</f>
        <v>318.7</v>
      </c>
      <c r="I201" s="16">
        <f>I202+I203</f>
        <v>318.7</v>
      </c>
    </row>
    <row r="202" spans="1:9" ht="37.9" customHeight="1" x14ac:dyDescent="0.2">
      <c r="A202" s="129" t="s">
        <v>45</v>
      </c>
      <c r="B202" s="15" t="s">
        <v>197</v>
      </c>
      <c r="C202" s="15" t="s">
        <v>3</v>
      </c>
      <c r="D202" s="13" t="s">
        <v>8</v>
      </c>
      <c r="E202" s="4" t="s">
        <v>326</v>
      </c>
      <c r="F202" s="4" t="s">
        <v>46</v>
      </c>
      <c r="G202" s="174">
        <v>276.5</v>
      </c>
      <c r="H202" s="16">
        <v>244.5</v>
      </c>
      <c r="I202" s="16">
        <v>244.5</v>
      </c>
    </row>
    <row r="203" spans="1:9" ht="36" customHeight="1" x14ac:dyDescent="0.2">
      <c r="A203" s="129" t="s">
        <v>123</v>
      </c>
      <c r="B203" s="15" t="s">
        <v>197</v>
      </c>
      <c r="C203" s="15" t="s">
        <v>3</v>
      </c>
      <c r="D203" s="13" t="s">
        <v>8</v>
      </c>
      <c r="E203" s="4" t="s">
        <v>326</v>
      </c>
      <c r="F203" s="4" t="s">
        <v>48</v>
      </c>
      <c r="G203" s="174">
        <v>44.6</v>
      </c>
      <c r="H203" s="16">
        <v>74.2</v>
      </c>
      <c r="I203" s="16">
        <v>74.2</v>
      </c>
    </row>
    <row r="204" spans="1:9" ht="151.15" customHeight="1" x14ac:dyDescent="0.2">
      <c r="A204" s="129" t="s">
        <v>130</v>
      </c>
      <c r="B204" s="15" t="s">
        <v>197</v>
      </c>
      <c r="C204" s="15" t="s">
        <v>3</v>
      </c>
      <c r="D204" s="13" t="s">
        <v>8</v>
      </c>
      <c r="E204" s="4" t="s">
        <v>327</v>
      </c>
      <c r="F204" s="4"/>
      <c r="G204" s="16">
        <f>G205+G206</f>
        <v>518</v>
      </c>
      <c r="H204" s="16">
        <f>H205+H206</f>
        <v>518</v>
      </c>
      <c r="I204" s="16">
        <f>I205+I206</f>
        <v>518</v>
      </c>
    </row>
    <row r="205" spans="1:9" ht="36" customHeight="1" x14ac:dyDescent="0.2">
      <c r="A205" s="129" t="s">
        <v>45</v>
      </c>
      <c r="B205" s="15" t="s">
        <v>197</v>
      </c>
      <c r="C205" s="15" t="s">
        <v>3</v>
      </c>
      <c r="D205" s="13" t="s">
        <v>8</v>
      </c>
      <c r="E205" s="4" t="s">
        <v>327</v>
      </c>
      <c r="F205" s="4" t="s">
        <v>46</v>
      </c>
      <c r="G205" s="174">
        <v>370</v>
      </c>
      <c r="H205" s="174">
        <v>370</v>
      </c>
      <c r="I205" s="174">
        <v>370</v>
      </c>
    </row>
    <row r="206" spans="1:9" ht="31.15" customHeight="1" x14ac:dyDescent="0.2">
      <c r="A206" s="129" t="s">
        <v>123</v>
      </c>
      <c r="B206" s="15" t="s">
        <v>197</v>
      </c>
      <c r="C206" s="15" t="s">
        <v>3</v>
      </c>
      <c r="D206" s="13" t="s">
        <v>8</v>
      </c>
      <c r="E206" s="4" t="s">
        <v>327</v>
      </c>
      <c r="F206" s="4" t="s">
        <v>48</v>
      </c>
      <c r="G206" s="174">
        <v>148</v>
      </c>
      <c r="H206" s="174">
        <v>148</v>
      </c>
      <c r="I206" s="174">
        <v>148</v>
      </c>
    </row>
    <row r="207" spans="1:9" ht="41.45" customHeight="1" x14ac:dyDescent="0.2">
      <c r="A207" s="129" t="s">
        <v>122</v>
      </c>
      <c r="B207" s="15" t="s">
        <v>197</v>
      </c>
      <c r="C207" s="15" t="s">
        <v>3</v>
      </c>
      <c r="D207" s="13" t="s">
        <v>8</v>
      </c>
      <c r="E207" s="4" t="s">
        <v>446</v>
      </c>
      <c r="F207" s="4"/>
      <c r="G207" s="16">
        <f>G208</f>
        <v>14391.3</v>
      </c>
      <c r="H207" s="16">
        <f>H208</f>
        <v>14391.3</v>
      </c>
      <c r="I207" s="16">
        <f>I208</f>
        <v>14391.3</v>
      </c>
    </row>
    <row r="208" spans="1:9" ht="31.9" customHeight="1" x14ac:dyDescent="0.2">
      <c r="A208" s="129" t="s">
        <v>45</v>
      </c>
      <c r="B208" s="15" t="s">
        <v>197</v>
      </c>
      <c r="C208" s="15" t="s">
        <v>3</v>
      </c>
      <c r="D208" s="13" t="s">
        <v>8</v>
      </c>
      <c r="E208" s="4" t="s">
        <v>446</v>
      </c>
      <c r="F208" s="4" t="s">
        <v>46</v>
      </c>
      <c r="G208" s="16">
        <v>14391.3</v>
      </c>
      <c r="H208" s="16">
        <v>14391.3</v>
      </c>
      <c r="I208" s="16">
        <v>14391.3</v>
      </c>
    </row>
    <row r="209" spans="1:9" ht="31.9" customHeight="1" x14ac:dyDescent="0.2">
      <c r="A209" s="165" t="s">
        <v>657</v>
      </c>
      <c r="B209" s="15" t="s">
        <v>197</v>
      </c>
      <c r="C209" s="15" t="s">
        <v>3</v>
      </c>
      <c r="D209" s="13" t="s">
        <v>8</v>
      </c>
      <c r="E209" s="13" t="s">
        <v>656</v>
      </c>
      <c r="F209" s="13"/>
      <c r="G209" s="174">
        <f>G210</f>
        <v>1401</v>
      </c>
      <c r="H209" s="174">
        <v>0</v>
      </c>
      <c r="I209" s="174">
        <v>0</v>
      </c>
    </row>
    <row r="210" spans="1:9" ht="31.9" customHeight="1" x14ac:dyDescent="0.2">
      <c r="A210" s="129" t="s">
        <v>45</v>
      </c>
      <c r="B210" s="15" t="s">
        <v>197</v>
      </c>
      <c r="C210" s="15" t="s">
        <v>3</v>
      </c>
      <c r="D210" s="13" t="s">
        <v>8</v>
      </c>
      <c r="E210" s="13" t="s">
        <v>656</v>
      </c>
      <c r="F210" s="13" t="s">
        <v>46</v>
      </c>
      <c r="G210" s="174">
        <v>1401</v>
      </c>
      <c r="H210" s="174">
        <v>0</v>
      </c>
      <c r="I210" s="174">
        <v>0</v>
      </c>
    </row>
    <row r="211" spans="1:9" ht="36.75" customHeight="1" x14ac:dyDescent="0.2">
      <c r="A211" s="242" t="s">
        <v>42</v>
      </c>
      <c r="B211" s="15" t="s">
        <v>197</v>
      </c>
      <c r="C211" s="171" t="s">
        <v>3</v>
      </c>
      <c r="D211" s="172" t="s">
        <v>8</v>
      </c>
      <c r="E211" s="22" t="s">
        <v>89</v>
      </c>
      <c r="F211" s="4"/>
      <c r="G211" s="16">
        <f>G212</f>
        <v>22</v>
      </c>
      <c r="H211" s="16">
        <f t="shared" ref="H211:I211" si="57">H212</f>
        <v>6.7</v>
      </c>
      <c r="I211" s="16">
        <f t="shared" si="57"/>
        <v>6.7</v>
      </c>
    </row>
    <row r="212" spans="1:9" ht="24.6" customHeight="1" x14ac:dyDescent="0.2">
      <c r="A212" s="129" t="s">
        <v>127</v>
      </c>
      <c r="B212" s="15" t="s">
        <v>197</v>
      </c>
      <c r="C212" s="15" t="s">
        <v>3</v>
      </c>
      <c r="D212" s="13" t="s">
        <v>8</v>
      </c>
      <c r="E212" s="4" t="s">
        <v>495</v>
      </c>
      <c r="F212" s="4"/>
      <c r="G212" s="16">
        <f>G213</f>
        <v>22</v>
      </c>
      <c r="H212" s="16">
        <f t="shared" ref="H212:I212" si="58">H213</f>
        <v>6.7</v>
      </c>
      <c r="I212" s="16">
        <f t="shared" si="58"/>
        <v>6.7</v>
      </c>
    </row>
    <row r="213" spans="1:9" ht="34.15" customHeight="1" x14ac:dyDescent="0.2">
      <c r="A213" s="129" t="s">
        <v>123</v>
      </c>
      <c r="B213" s="15" t="s">
        <v>197</v>
      </c>
      <c r="C213" s="15" t="s">
        <v>3</v>
      </c>
      <c r="D213" s="13" t="s">
        <v>8</v>
      </c>
      <c r="E213" s="4" t="s">
        <v>495</v>
      </c>
      <c r="F213" s="4" t="s">
        <v>48</v>
      </c>
      <c r="G213" s="16">
        <v>22</v>
      </c>
      <c r="H213" s="16">
        <v>6.7</v>
      </c>
      <c r="I213" s="16">
        <v>6.7</v>
      </c>
    </row>
    <row r="214" spans="1:9" ht="19.899999999999999" customHeight="1" x14ac:dyDescent="0.2">
      <c r="A214" s="18" t="s">
        <v>101</v>
      </c>
      <c r="B214" s="11" t="s">
        <v>197</v>
      </c>
      <c r="C214" s="11" t="s">
        <v>3</v>
      </c>
      <c r="D214" s="12" t="s">
        <v>20</v>
      </c>
      <c r="E214" s="12"/>
      <c r="F214" s="12"/>
      <c r="G214" s="19">
        <f t="shared" ref="G214:I216" si="59">G215</f>
        <v>1.8</v>
      </c>
      <c r="H214" s="19">
        <f t="shared" si="59"/>
        <v>12.2</v>
      </c>
      <c r="I214" s="19">
        <f t="shared" si="59"/>
        <v>1.8</v>
      </c>
    </row>
    <row r="215" spans="1:9" ht="25.5" customHeight="1" x14ac:dyDescent="0.2">
      <c r="A215" s="129" t="s">
        <v>102</v>
      </c>
      <c r="B215" s="15" t="s">
        <v>197</v>
      </c>
      <c r="C215" s="15" t="s">
        <v>3</v>
      </c>
      <c r="D215" s="13" t="s">
        <v>20</v>
      </c>
      <c r="E215" s="4" t="s">
        <v>103</v>
      </c>
      <c r="F215" s="4"/>
      <c r="G215" s="16">
        <f t="shared" si="59"/>
        <v>1.8</v>
      </c>
      <c r="H215" s="16">
        <f t="shared" si="59"/>
        <v>12.2</v>
      </c>
      <c r="I215" s="16">
        <f t="shared" si="59"/>
        <v>1.8</v>
      </c>
    </row>
    <row r="216" spans="1:9" ht="47.45" customHeight="1" x14ac:dyDescent="0.2">
      <c r="A216" s="129" t="s">
        <v>133</v>
      </c>
      <c r="B216" s="15" t="s">
        <v>197</v>
      </c>
      <c r="C216" s="15" t="s">
        <v>3</v>
      </c>
      <c r="D216" s="13" t="s">
        <v>20</v>
      </c>
      <c r="E216" s="4" t="s">
        <v>104</v>
      </c>
      <c r="F216" s="4"/>
      <c r="G216" s="16">
        <f t="shared" si="59"/>
        <v>1.8</v>
      </c>
      <c r="H216" s="16">
        <f t="shared" si="59"/>
        <v>12.2</v>
      </c>
      <c r="I216" s="16">
        <f t="shared" si="59"/>
        <v>1.8</v>
      </c>
    </row>
    <row r="217" spans="1:9" ht="34.5" customHeight="1" x14ac:dyDescent="0.2">
      <c r="A217" s="129" t="s">
        <v>123</v>
      </c>
      <c r="B217" s="15" t="s">
        <v>197</v>
      </c>
      <c r="C217" s="15" t="s">
        <v>3</v>
      </c>
      <c r="D217" s="13" t="s">
        <v>20</v>
      </c>
      <c r="E217" s="4" t="s">
        <v>104</v>
      </c>
      <c r="F217" s="4" t="s">
        <v>48</v>
      </c>
      <c r="G217" s="16">
        <v>1.8</v>
      </c>
      <c r="H217" s="16">
        <v>12.2</v>
      </c>
      <c r="I217" s="16">
        <v>1.8</v>
      </c>
    </row>
    <row r="218" spans="1:9" ht="21" customHeight="1" x14ac:dyDescent="0.2">
      <c r="A218" s="18" t="s">
        <v>10</v>
      </c>
      <c r="B218" s="11" t="s">
        <v>197</v>
      </c>
      <c r="C218" s="11" t="s">
        <v>3</v>
      </c>
      <c r="D218" s="12" t="s">
        <v>11</v>
      </c>
      <c r="E218" s="12"/>
      <c r="F218" s="12"/>
      <c r="G218" s="19">
        <f t="shared" ref="G218:I220" si="60">G219</f>
        <v>3000</v>
      </c>
      <c r="H218" s="19">
        <f t="shared" si="60"/>
        <v>3000</v>
      </c>
      <c r="I218" s="19">
        <f t="shared" si="60"/>
        <v>3000</v>
      </c>
    </row>
    <row r="219" spans="1:9" ht="22.9" customHeight="1" x14ac:dyDescent="0.2">
      <c r="A219" s="129" t="s">
        <v>10</v>
      </c>
      <c r="B219" s="15" t="s">
        <v>197</v>
      </c>
      <c r="C219" s="15" t="s">
        <v>3</v>
      </c>
      <c r="D219" s="13" t="s">
        <v>11</v>
      </c>
      <c r="E219" s="4" t="s">
        <v>90</v>
      </c>
      <c r="F219" s="12"/>
      <c r="G219" s="174">
        <f t="shared" si="60"/>
        <v>3000</v>
      </c>
      <c r="H219" s="174">
        <f t="shared" si="60"/>
        <v>3000</v>
      </c>
      <c r="I219" s="174">
        <f t="shared" si="60"/>
        <v>3000</v>
      </c>
    </row>
    <row r="220" spans="1:9" ht="16.149999999999999" customHeight="1" x14ac:dyDescent="0.2">
      <c r="A220" s="129" t="s">
        <v>53</v>
      </c>
      <c r="B220" s="15" t="s">
        <v>197</v>
      </c>
      <c r="C220" s="15" t="s">
        <v>3</v>
      </c>
      <c r="D220" s="13" t="s">
        <v>11</v>
      </c>
      <c r="E220" s="27" t="s">
        <v>583</v>
      </c>
      <c r="F220" s="13"/>
      <c r="G220" s="174">
        <f t="shared" si="60"/>
        <v>3000</v>
      </c>
      <c r="H220" s="174">
        <f t="shared" si="60"/>
        <v>3000</v>
      </c>
      <c r="I220" s="174">
        <f t="shared" si="60"/>
        <v>3000</v>
      </c>
    </row>
    <row r="221" spans="1:9" ht="16.899999999999999" customHeight="1" x14ac:dyDescent="0.2">
      <c r="A221" s="129" t="s">
        <v>54</v>
      </c>
      <c r="B221" s="15" t="s">
        <v>197</v>
      </c>
      <c r="C221" s="15" t="s">
        <v>3</v>
      </c>
      <c r="D221" s="13" t="s">
        <v>11</v>
      </c>
      <c r="E221" s="27" t="s">
        <v>583</v>
      </c>
      <c r="F221" s="13" t="s">
        <v>55</v>
      </c>
      <c r="G221" s="174">
        <v>3000</v>
      </c>
      <c r="H221" s="174">
        <v>3000</v>
      </c>
      <c r="I221" s="174">
        <v>3000</v>
      </c>
    </row>
    <row r="222" spans="1:9" ht="15" customHeight="1" x14ac:dyDescent="0.2">
      <c r="A222" s="18" t="s">
        <v>12</v>
      </c>
      <c r="B222" s="11" t="s">
        <v>197</v>
      </c>
      <c r="C222" s="11" t="s">
        <v>3</v>
      </c>
      <c r="D222" s="12" t="s">
        <v>13</v>
      </c>
      <c r="E222" s="13"/>
      <c r="F222" s="13"/>
      <c r="G222" s="19">
        <f>G223+G228+G248</f>
        <v>32031.599999999999</v>
      </c>
      <c r="H222" s="19">
        <f>H223+H228+H248</f>
        <v>27172.600000000002</v>
      </c>
      <c r="I222" s="19">
        <f>I223+I228+I248</f>
        <v>27172.600000000002</v>
      </c>
    </row>
    <row r="223" spans="1:9" ht="30" customHeight="1" x14ac:dyDescent="0.2">
      <c r="A223" s="146" t="s">
        <v>333</v>
      </c>
      <c r="B223" s="15" t="s">
        <v>197</v>
      </c>
      <c r="C223" s="24" t="s">
        <v>3</v>
      </c>
      <c r="D223" s="4" t="s">
        <v>13</v>
      </c>
      <c r="E223" s="23" t="s">
        <v>146</v>
      </c>
      <c r="F223" s="33"/>
      <c r="G223" s="174">
        <f>G224</f>
        <v>15</v>
      </c>
      <c r="H223" s="174">
        <f t="shared" ref="H223:I226" si="61">H224</f>
        <v>15</v>
      </c>
      <c r="I223" s="174">
        <f t="shared" si="61"/>
        <v>15</v>
      </c>
    </row>
    <row r="224" spans="1:9" ht="19.899999999999999" customHeight="1" x14ac:dyDescent="0.2">
      <c r="A224" s="129" t="s">
        <v>262</v>
      </c>
      <c r="B224" s="15" t="s">
        <v>197</v>
      </c>
      <c r="C224" s="24" t="s">
        <v>3</v>
      </c>
      <c r="D224" s="4" t="s">
        <v>13</v>
      </c>
      <c r="E224" s="23" t="s">
        <v>339</v>
      </c>
      <c r="F224" s="33"/>
      <c r="G224" s="174">
        <f>G225</f>
        <v>15</v>
      </c>
      <c r="H224" s="174">
        <f t="shared" si="61"/>
        <v>15</v>
      </c>
      <c r="I224" s="174">
        <f t="shared" si="61"/>
        <v>15</v>
      </c>
    </row>
    <row r="225" spans="1:9" ht="29.45" customHeight="1" x14ac:dyDescent="0.2">
      <c r="A225" s="129" t="s">
        <v>341</v>
      </c>
      <c r="B225" s="15" t="s">
        <v>197</v>
      </c>
      <c r="C225" s="15" t="s">
        <v>3</v>
      </c>
      <c r="D225" s="13" t="s">
        <v>13</v>
      </c>
      <c r="E225" s="13" t="s">
        <v>340</v>
      </c>
      <c r="F225" s="33"/>
      <c r="G225" s="183">
        <f>G226</f>
        <v>15</v>
      </c>
      <c r="H225" s="183">
        <f t="shared" si="61"/>
        <v>15</v>
      </c>
      <c r="I225" s="183">
        <f t="shared" si="61"/>
        <v>15</v>
      </c>
    </row>
    <row r="226" spans="1:9" ht="18.600000000000001" customHeight="1" x14ac:dyDescent="0.2">
      <c r="A226" s="165" t="s">
        <v>343</v>
      </c>
      <c r="B226" s="15" t="s">
        <v>197</v>
      </c>
      <c r="C226" s="15" t="s">
        <v>3</v>
      </c>
      <c r="D226" s="13" t="s">
        <v>13</v>
      </c>
      <c r="E226" s="13" t="s">
        <v>342</v>
      </c>
      <c r="F226" s="33"/>
      <c r="G226" s="183">
        <f>G227</f>
        <v>15</v>
      </c>
      <c r="H226" s="183">
        <f t="shared" si="61"/>
        <v>15</v>
      </c>
      <c r="I226" s="183">
        <f t="shared" si="61"/>
        <v>15</v>
      </c>
    </row>
    <row r="227" spans="1:9" ht="30.6" customHeight="1" x14ac:dyDescent="0.2">
      <c r="A227" s="146" t="s">
        <v>123</v>
      </c>
      <c r="B227" s="15" t="s">
        <v>197</v>
      </c>
      <c r="C227" s="167" t="s">
        <v>3</v>
      </c>
      <c r="D227" s="27" t="s">
        <v>13</v>
      </c>
      <c r="E227" s="13" t="s">
        <v>342</v>
      </c>
      <c r="F227" s="33" t="s">
        <v>48</v>
      </c>
      <c r="G227" s="183">
        <v>15</v>
      </c>
      <c r="H227" s="183">
        <v>15</v>
      </c>
      <c r="I227" s="183">
        <v>15</v>
      </c>
    </row>
    <row r="228" spans="1:9" ht="45" customHeight="1" x14ac:dyDescent="0.2">
      <c r="A228" s="146" t="s">
        <v>418</v>
      </c>
      <c r="B228" s="15" t="s">
        <v>197</v>
      </c>
      <c r="C228" s="167" t="s">
        <v>3</v>
      </c>
      <c r="D228" s="27" t="s">
        <v>13</v>
      </c>
      <c r="E228" s="23" t="s">
        <v>144</v>
      </c>
      <c r="F228" s="33"/>
      <c r="G228" s="174">
        <f>G229</f>
        <v>31516.6</v>
      </c>
      <c r="H228" s="174">
        <f t="shared" ref="H228:I229" si="62">H229</f>
        <v>26957.600000000002</v>
      </c>
      <c r="I228" s="174">
        <f t="shared" si="62"/>
        <v>26957.600000000002</v>
      </c>
    </row>
    <row r="229" spans="1:9" ht="16.149999999999999" customHeight="1" x14ac:dyDescent="0.2">
      <c r="A229" s="146" t="s">
        <v>262</v>
      </c>
      <c r="B229" s="15" t="s">
        <v>197</v>
      </c>
      <c r="C229" s="167" t="s">
        <v>3</v>
      </c>
      <c r="D229" s="27" t="s">
        <v>13</v>
      </c>
      <c r="E229" s="23" t="s">
        <v>501</v>
      </c>
      <c r="F229" s="33"/>
      <c r="G229" s="16">
        <f>G230+G244</f>
        <v>31516.6</v>
      </c>
      <c r="H229" s="16">
        <f t="shared" si="62"/>
        <v>26957.600000000002</v>
      </c>
      <c r="I229" s="16">
        <f t="shared" si="62"/>
        <v>26957.600000000002</v>
      </c>
    </row>
    <row r="230" spans="1:9" ht="54.6" customHeight="1" x14ac:dyDescent="0.2">
      <c r="A230" s="250" t="s">
        <v>318</v>
      </c>
      <c r="B230" s="15" t="s">
        <v>197</v>
      </c>
      <c r="C230" s="186" t="s">
        <v>3</v>
      </c>
      <c r="D230" s="23" t="s">
        <v>13</v>
      </c>
      <c r="E230" s="23" t="s">
        <v>319</v>
      </c>
      <c r="F230" s="33"/>
      <c r="G230" s="16">
        <f>G231+G235+G237+G241</f>
        <v>29516.6</v>
      </c>
      <c r="H230" s="16">
        <f t="shared" ref="H230:I230" si="63">H231+H235+H237</f>
        <v>26957.600000000002</v>
      </c>
      <c r="I230" s="16">
        <f t="shared" si="63"/>
        <v>26957.600000000002</v>
      </c>
    </row>
    <row r="231" spans="1:9" ht="29.45" customHeight="1" x14ac:dyDescent="0.2">
      <c r="A231" s="129" t="s">
        <v>57</v>
      </c>
      <c r="B231" s="15" t="s">
        <v>197</v>
      </c>
      <c r="C231" s="167" t="s">
        <v>3</v>
      </c>
      <c r="D231" s="27" t="s">
        <v>13</v>
      </c>
      <c r="E231" s="13" t="s">
        <v>328</v>
      </c>
      <c r="F231" s="33"/>
      <c r="G231" s="16">
        <f>G233+G232+G234</f>
        <v>17330.3</v>
      </c>
      <c r="H231" s="16">
        <f t="shared" ref="H231:I231" si="64">H233+H232+H234</f>
        <v>14871.300000000001</v>
      </c>
      <c r="I231" s="16">
        <f t="shared" si="64"/>
        <v>14871.300000000001</v>
      </c>
    </row>
    <row r="232" spans="1:9" ht="22.15" customHeight="1" x14ac:dyDescent="0.2">
      <c r="A232" s="148" t="s">
        <v>58</v>
      </c>
      <c r="B232" s="15" t="s">
        <v>197</v>
      </c>
      <c r="C232" s="167" t="s">
        <v>3</v>
      </c>
      <c r="D232" s="27" t="s">
        <v>13</v>
      </c>
      <c r="E232" s="13" t="s">
        <v>328</v>
      </c>
      <c r="F232" s="33" t="s">
        <v>59</v>
      </c>
      <c r="G232" s="174">
        <v>15832.6</v>
      </c>
      <c r="H232" s="174">
        <v>13803.6</v>
      </c>
      <c r="I232" s="174">
        <v>13803.6</v>
      </c>
    </row>
    <row r="233" spans="1:9" ht="27.6" customHeight="1" x14ac:dyDescent="0.2">
      <c r="A233" s="129" t="s">
        <v>123</v>
      </c>
      <c r="B233" s="15" t="s">
        <v>197</v>
      </c>
      <c r="C233" s="167" t="s">
        <v>3</v>
      </c>
      <c r="D233" s="27" t="s">
        <v>13</v>
      </c>
      <c r="E233" s="13" t="s">
        <v>328</v>
      </c>
      <c r="F233" s="33" t="s">
        <v>48</v>
      </c>
      <c r="G233" s="174">
        <v>1494.2</v>
      </c>
      <c r="H233" s="174">
        <v>1064.2</v>
      </c>
      <c r="I233" s="174">
        <v>1064.2</v>
      </c>
    </row>
    <row r="234" spans="1:9" ht="16.899999999999999" customHeight="1" x14ac:dyDescent="0.2">
      <c r="A234" s="143" t="s">
        <v>664</v>
      </c>
      <c r="B234" s="15" t="s">
        <v>197</v>
      </c>
      <c r="C234" s="167" t="s">
        <v>3</v>
      </c>
      <c r="D234" s="27" t="s">
        <v>13</v>
      </c>
      <c r="E234" s="13" t="s">
        <v>328</v>
      </c>
      <c r="F234" s="33" t="s">
        <v>49</v>
      </c>
      <c r="G234" s="174">
        <v>3.5</v>
      </c>
      <c r="H234" s="174">
        <v>3.5</v>
      </c>
      <c r="I234" s="174">
        <v>3.5</v>
      </c>
    </row>
    <row r="235" spans="1:9" ht="51.6" customHeight="1" x14ac:dyDescent="0.2">
      <c r="A235" s="143" t="s">
        <v>122</v>
      </c>
      <c r="B235" s="15" t="s">
        <v>197</v>
      </c>
      <c r="C235" s="167" t="s">
        <v>3</v>
      </c>
      <c r="D235" s="27" t="s">
        <v>13</v>
      </c>
      <c r="E235" s="13" t="s">
        <v>446</v>
      </c>
      <c r="F235" s="33"/>
      <c r="G235" s="174">
        <f>G236</f>
        <v>9150</v>
      </c>
      <c r="H235" s="174">
        <f t="shared" ref="H235:I235" si="65">H236</f>
        <v>9150</v>
      </c>
      <c r="I235" s="174">
        <f t="shared" si="65"/>
        <v>9150</v>
      </c>
    </row>
    <row r="236" spans="1:9" ht="17.45" customHeight="1" x14ac:dyDescent="0.2">
      <c r="A236" s="148" t="s">
        <v>58</v>
      </c>
      <c r="B236" s="15" t="s">
        <v>197</v>
      </c>
      <c r="C236" s="167" t="s">
        <v>3</v>
      </c>
      <c r="D236" s="27" t="s">
        <v>13</v>
      </c>
      <c r="E236" s="13" t="s">
        <v>446</v>
      </c>
      <c r="F236" s="33" t="s">
        <v>59</v>
      </c>
      <c r="G236" s="174">
        <v>9150</v>
      </c>
      <c r="H236" s="174">
        <v>9150</v>
      </c>
      <c r="I236" s="174">
        <v>9150</v>
      </c>
    </row>
    <row r="237" spans="1:9" ht="90" customHeight="1" x14ac:dyDescent="0.2">
      <c r="A237" s="251" t="s">
        <v>60</v>
      </c>
      <c r="B237" s="15" t="s">
        <v>197</v>
      </c>
      <c r="C237" s="15" t="s">
        <v>3</v>
      </c>
      <c r="D237" s="13" t="s">
        <v>13</v>
      </c>
      <c r="E237" s="13" t="s">
        <v>329</v>
      </c>
      <c r="F237" s="4"/>
      <c r="G237" s="16">
        <f>G238+G239+G240</f>
        <v>2936.3</v>
      </c>
      <c r="H237" s="16">
        <f>H238+H239+H240</f>
        <v>2936.3</v>
      </c>
      <c r="I237" s="16">
        <f>I238+I239+I240</f>
        <v>2936.3</v>
      </c>
    </row>
    <row r="238" spans="1:9" ht="19.899999999999999" customHeight="1" x14ac:dyDescent="0.2">
      <c r="A238" s="129" t="s">
        <v>58</v>
      </c>
      <c r="B238" s="15" t="s">
        <v>197</v>
      </c>
      <c r="C238" s="15" t="s">
        <v>3</v>
      </c>
      <c r="D238" s="13" t="s">
        <v>13</v>
      </c>
      <c r="E238" s="13" t="s">
        <v>329</v>
      </c>
      <c r="F238" s="4" t="s">
        <v>59</v>
      </c>
      <c r="G238" s="174">
        <v>2676.4</v>
      </c>
      <c r="H238" s="174">
        <v>2676.4</v>
      </c>
      <c r="I238" s="174">
        <v>2676.4</v>
      </c>
    </row>
    <row r="239" spans="1:9" ht="28.5" customHeight="1" x14ac:dyDescent="0.2">
      <c r="A239" s="129" t="s">
        <v>123</v>
      </c>
      <c r="B239" s="15" t="s">
        <v>197</v>
      </c>
      <c r="C239" s="15" t="s">
        <v>3</v>
      </c>
      <c r="D239" s="13" t="s">
        <v>13</v>
      </c>
      <c r="E239" s="13" t="s">
        <v>329</v>
      </c>
      <c r="F239" s="4" t="s">
        <v>48</v>
      </c>
      <c r="G239" s="174">
        <v>259.89999999999998</v>
      </c>
      <c r="H239" s="174">
        <v>259.89999999999998</v>
      </c>
      <c r="I239" s="174">
        <v>259.89999999999998</v>
      </c>
    </row>
    <row r="240" spans="1:9" ht="16.149999999999999" customHeight="1" x14ac:dyDescent="0.2">
      <c r="A240" s="129" t="s">
        <v>664</v>
      </c>
      <c r="B240" s="15" t="s">
        <v>197</v>
      </c>
      <c r="C240" s="15" t="s">
        <v>3</v>
      </c>
      <c r="D240" s="13" t="s">
        <v>13</v>
      </c>
      <c r="E240" s="13" t="s">
        <v>329</v>
      </c>
      <c r="F240" s="4" t="s">
        <v>49</v>
      </c>
      <c r="G240" s="174">
        <v>0</v>
      </c>
      <c r="H240" s="174">
        <v>0</v>
      </c>
      <c r="I240" s="174">
        <v>0</v>
      </c>
    </row>
    <row r="241" spans="1:9" ht="27.6" customHeight="1" x14ac:dyDescent="0.2">
      <c r="A241" s="129" t="s">
        <v>233</v>
      </c>
      <c r="B241" s="15" t="s">
        <v>197</v>
      </c>
      <c r="C241" s="15" t="s">
        <v>3</v>
      </c>
      <c r="D241" s="13" t="s">
        <v>13</v>
      </c>
      <c r="E241" s="13" t="s">
        <v>571</v>
      </c>
      <c r="F241" s="137"/>
      <c r="G241" s="174">
        <f>G242+G243</f>
        <v>100</v>
      </c>
      <c r="H241" s="133">
        <v>0</v>
      </c>
      <c r="I241" s="133">
        <v>0</v>
      </c>
    </row>
    <row r="242" spans="1:9" ht="33.6" customHeight="1" x14ac:dyDescent="0.2">
      <c r="A242" s="143" t="s">
        <v>123</v>
      </c>
      <c r="B242" s="15" t="s">
        <v>197</v>
      </c>
      <c r="C242" s="15" t="s">
        <v>3</v>
      </c>
      <c r="D242" s="13" t="s">
        <v>13</v>
      </c>
      <c r="E242" s="13" t="s">
        <v>571</v>
      </c>
      <c r="F242" s="4" t="s">
        <v>48</v>
      </c>
      <c r="G242" s="16">
        <v>60</v>
      </c>
      <c r="H242" s="16">
        <v>0</v>
      </c>
      <c r="I242" s="16">
        <v>0</v>
      </c>
    </row>
    <row r="243" spans="1:9" ht="18" customHeight="1" x14ac:dyDescent="0.2">
      <c r="A243" s="129" t="s">
        <v>180</v>
      </c>
      <c r="B243" s="15" t="s">
        <v>197</v>
      </c>
      <c r="C243" s="15" t="s">
        <v>3</v>
      </c>
      <c r="D243" s="13" t="s">
        <v>13</v>
      </c>
      <c r="E243" s="13" t="s">
        <v>571</v>
      </c>
      <c r="F243" s="4" t="s">
        <v>179</v>
      </c>
      <c r="G243" s="16">
        <v>40</v>
      </c>
      <c r="H243" s="16">
        <v>0</v>
      </c>
      <c r="I243" s="16">
        <v>0</v>
      </c>
    </row>
    <row r="244" spans="1:9" ht="34.15" customHeight="1" x14ac:dyDescent="0.2">
      <c r="A244" s="129" t="s">
        <v>670</v>
      </c>
      <c r="B244" s="15" t="s">
        <v>197</v>
      </c>
      <c r="C244" s="15" t="s">
        <v>3</v>
      </c>
      <c r="D244" s="13" t="s">
        <v>13</v>
      </c>
      <c r="E244" s="13" t="s">
        <v>669</v>
      </c>
      <c r="F244" s="13"/>
      <c r="G244" s="174">
        <f>G245</f>
        <v>2000</v>
      </c>
      <c r="H244" s="174">
        <f t="shared" ref="H244:I244" si="66">H245</f>
        <v>0</v>
      </c>
      <c r="I244" s="174">
        <f t="shared" si="66"/>
        <v>0</v>
      </c>
    </row>
    <row r="245" spans="1:9" ht="33.6" customHeight="1" x14ac:dyDescent="0.2">
      <c r="A245" s="129" t="s">
        <v>672</v>
      </c>
      <c r="B245" s="15" t="s">
        <v>197</v>
      </c>
      <c r="C245" s="15" t="s">
        <v>3</v>
      </c>
      <c r="D245" s="13" t="s">
        <v>13</v>
      </c>
      <c r="E245" s="13" t="s">
        <v>671</v>
      </c>
      <c r="F245" s="13"/>
      <c r="G245" s="174">
        <f>G246+G247</f>
        <v>2000</v>
      </c>
      <c r="H245" s="174">
        <f t="shared" ref="H245:I245" si="67">H246+H247</f>
        <v>0</v>
      </c>
      <c r="I245" s="174">
        <f t="shared" si="67"/>
        <v>0</v>
      </c>
    </row>
    <row r="246" spans="1:9" ht="27.6" customHeight="1" x14ac:dyDescent="0.2">
      <c r="A246" s="143" t="s">
        <v>123</v>
      </c>
      <c r="B246" s="15" t="s">
        <v>197</v>
      </c>
      <c r="C246" s="15" t="s">
        <v>3</v>
      </c>
      <c r="D246" s="13" t="s">
        <v>13</v>
      </c>
      <c r="E246" s="13" t="s">
        <v>671</v>
      </c>
      <c r="F246" s="13" t="s">
        <v>48</v>
      </c>
      <c r="G246" s="174">
        <v>400</v>
      </c>
      <c r="H246" s="174">
        <v>0</v>
      </c>
      <c r="I246" s="174">
        <v>0</v>
      </c>
    </row>
    <row r="247" spans="1:9" ht="18" customHeight="1" x14ac:dyDescent="0.2">
      <c r="A247" s="129" t="s">
        <v>66</v>
      </c>
      <c r="B247" s="15" t="s">
        <v>197</v>
      </c>
      <c r="C247" s="15" t="s">
        <v>3</v>
      </c>
      <c r="D247" s="13" t="s">
        <v>13</v>
      </c>
      <c r="E247" s="13" t="s">
        <v>671</v>
      </c>
      <c r="F247" s="13" t="s">
        <v>96</v>
      </c>
      <c r="G247" s="174">
        <v>1600</v>
      </c>
      <c r="H247" s="174">
        <v>0</v>
      </c>
      <c r="I247" s="174">
        <v>0</v>
      </c>
    </row>
    <row r="248" spans="1:9" ht="30.6" customHeight="1" x14ac:dyDescent="0.2">
      <c r="A248" s="252" t="s">
        <v>56</v>
      </c>
      <c r="B248" s="219" t="s">
        <v>197</v>
      </c>
      <c r="C248" s="219" t="s">
        <v>3</v>
      </c>
      <c r="D248" s="204" t="s">
        <v>13</v>
      </c>
      <c r="E248" s="253" t="s">
        <v>0</v>
      </c>
      <c r="F248" s="224"/>
      <c r="G248" s="174">
        <f t="shared" ref="G248:I249" si="68">G249</f>
        <v>500</v>
      </c>
      <c r="H248" s="16">
        <f t="shared" si="68"/>
        <v>200</v>
      </c>
      <c r="I248" s="16">
        <f t="shared" si="68"/>
        <v>200</v>
      </c>
    </row>
    <row r="249" spans="1:9" ht="28.9" customHeight="1" x14ac:dyDescent="0.2">
      <c r="A249" s="129" t="s">
        <v>97</v>
      </c>
      <c r="B249" s="15" t="s">
        <v>197</v>
      </c>
      <c r="C249" s="15" t="s">
        <v>3</v>
      </c>
      <c r="D249" s="13" t="s">
        <v>13</v>
      </c>
      <c r="E249" s="4" t="s">
        <v>98</v>
      </c>
      <c r="F249" s="4"/>
      <c r="G249" s="16">
        <f t="shared" si="68"/>
        <v>500</v>
      </c>
      <c r="H249" s="16">
        <f t="shared" si="68"/>
        <v>200</v>
      </c>
      <c r="I249" s="16">
        <f t="shared" si="68"/>
        <v>200</v>
      </c>
    </row>
    <row r="250" spans="1:9" ht="28.15" customHeight="1" x14ac:dyDescent="0.2">
      <c r="A250" s="129" t="s">
        <v>123</v>
      </c>
      <c r="B250" s="15" t="s">
        <v>197</v>
      </c>
      <c r="C250" s="15" t="s">
        <v>3</v>
      </c>
      <c r="D250" s="13" t="s">
        <v>13</v>
      </c>
      <c r="E250" s="4" t="s">
        <v>98</v>
      </c>
      <c r="F250" s="190" t="s">
        <v>48</v>
      </c>
      <c r="G250" s="16">
        <v>500</v>
      </c>
      <c r="H250" s="16">
        <v>200</v>
      </c>
      <c r="I250" s="16">
        <v>200</v>
      </c>
    </row>
    <row r="251" spans="1:9" ht="24.75" customHeight="1" x14ac:dyDescent="0.25">
      <c r="A251" s="254" t="s">
        <v>187</v>
      </c>
      <c r="B251" s="7" t="s">
        <v>197</v>
      </c>
      <c r="C251" s="7" t="s">
        <v>5</v>
      </c>
      <c r="D251" s="13"/>
      <c r="E251" s="4"/>
      <c r="F251" s="4"/>
      <c r="G251" s="17">
        <f t="shared" ref="G251:G256" si="69">G252</f>
        <v>943.2</v>
      </c>
      <c r="H251" s="17">
        <f t="shared" ref="H251:I253" si="70">H252</f>
        <v>1028.9000000000001</v>
      </c>
      <c r="I251" s="17">
        <f t="shared" si="70"/>
        <v>1064.8</v>
      </c>
    </row>
    <row r="252" spans="1:9" ht="18" customHeight="1" x14ac:dyDescent="0.2">
      <c r="A252" s="18" t="s">
        <v>188</v>
      </c>
      <c r="B252" s="11" t="s">
        <v>197</v>
      </c>
      <c r="C252" s="11" t="s">
        <v>5</v>
      </c>
      <c r="D252" s="12" t="s">
        <v>7</v>
      </c>
      <c r="E252" s="12"/>
      <c r="F252" s="12"/>
      <c r="G252" s="19">
        <f t="shared" si="69"/>
        <v>943.2</v>
      </c>
      <c r="H252" s="19">
        <f t="shared" si="70"/>
        <v>1028.9000000000001</v>
      </c>
      <c r="I252" s="19">
        <f t="shared" si="70"/>
        <v>1064.8</v>
      </c>
    </row>
    <row r="253" spans="1:9" ht="39" customHeight="1" x14ac:dyDescent="0.2">
      <c r="A253" s="129" t="s">
        <v>576</v>
      </c>
      <c r="B253" s="15" t="s">
        <v>197</v>
      </c>
      <c r="C253" s="15" t="s">
        <v>5</v>
      </c>
      <c r="D253" s="13" t="s">
        <v>7</v>
      </c>
      <c r="E253" s="4" t="s">
        <v>144</v>
      </c>
      <c r="F253" s="4"/>
      <c r="G253" s="16">
        <f t="shared" si="69"/>
        <v>943.2</v>
      </c>
      <c r="H253" s="16">
        <f t="shared" si="70"/>
        <v>1028.9000000000001</v>
      </c>
      <c r="I253" s="16">
        <f t="shared" si="70"/>
        <v>1064.8</v>
      </c>
    </row>
    <row r="254" spans="1:9" ht="19.149999999999999" customHeight="1" x14ac:dyDescent="0.2">
      <c r="A254" s="129" t="s">
        <v>313</v>
      </c>
      <c r="B254" s="15" t="s">
        <v>197</v>
      </c>
      <c r="C254" s="15" t="s">
        <v>5</v>
      </c>
      <c r="D254" s="13" t="s">
        <v>7</v>
      </c>
      <c r="E254" s="4" t="s">
        <v>501</v>
      </c>
      <c r="F254" s="4"/>
      <c r="G254" s="16">
        <f t="shared" si="69"/>
        <v>943.2</v>
      </c>
      <c r="H254" s="16">
        <f t="shared" ref="H254:I254" si="71">H255</f>
        <v>1028.9000000000001</v>
      </c>
      <c r="I254" s="16">
        <f t="shared" si="71"/>
        <v>1064.8</v>
      </c>
    </row>
    <row r="255" spans="1:9" ht="43.15" customHeight="1" x14ac:dyDescent="0.2">
      <c r="A255" s="129" t="s">
        <v>318</v>
      </c>
      <c r="B255" s="15" t="s">
        <v>197</v>
      </c>
      <c r="C255" s="15" t="s">
        <v>5</v>
      </c>
      <c r="D255" s="13" t="s">
        <v>7</v>
      </c>
      <c r="E255" s="4" t="s">
        <v>319</v>
      </c>
      <c r="F255" s="4"/>
      <c r="G255" s="16">
        <f t="shared" si="69"/>
        <v>943.2</v>
      </c>
      <c r="H255" s="16">
        <f>H256</f>
        <v>1028.9000000000001</v>
      </c>
      <c r="I255" s="16">
        <f>I256</f>
        <v>1064.8</v>
      </c>
    </row>
    <row r="256" spans="1:9" ht="30" customHeight="1" x14ac:dyDescent="0.2">
      <c r="A256" s="129" t="s">
        <v>189</v>
      </c>
      <c r="B256" s="15" t="s">
        <v>197</v>
      </c>
      <c r="C256" s="15" t="s">
        <v>5</v>
      </c>
      <c r="D256" s="13" t="s">
        <v>7</v>
      </c>
      <c r="E256" s="4" t="s">
        <v>322</v>
      </c>
      <c r="F256" s="4"/>
      <c r="G256" s="16">
        <f t="shared" si="69"/>
        <v>943.2</v>
      </c>
      <c r="H256" s="16">
        <f>H257</f>
        <v>1028.9000000000001</v>
      </c>
      <c r="I256" s="16">
        <f>I257</f>
        <v>1064.8</v>
      </c>
    </row>
    <row r="257" spans="1:9" ht="24.75" customHeight="1" x14ac:dyDescent="0.2">
      <c r="A257" s="129" t="s">
        <v>45</v>
      </c>
      <c r="B257" s="15" t="s">
        <v>197</v>
      </c>
      <c r="C257" s="15" t="s">
        <v>5</v>
      </c>
      <c r="D257" s="13" t="s">
        <v>7</v>
      </c>
      <c r="E257" s="4" t="s">
        <v>322</v>
      </c>
      <c r="F257" s="4" t="s">
        <v>46</v>
      </c>
      <c r="G257" s="16">
        <v>943.2</v>
      </c>
      <c r="H257" s="16">
        <v>1028.9000000000001</v>
      </c>
      <c r="I257" s="16">
        <v>1064.8</v>
      </c>
    </row>
    <row r="258" spans="1:9" ht="24.75" customHeight="1" x14ac:dyDescent="0.25">
      <c r="A258" s="6" t="s">
        <v>14</v>
      </c>
      <c r="B258" s="7" t="s">
        <v>197</v>
      </c>
      <c r="C258" s="87" t="s">
        <v>7</v>
      </c>
      <c r="D258" s="31"/>
      <c r="E258" s="9"/>
      <c r="F258" s="4"/>
      <c r="G258" s="21">
        <f>G259+G279</f>
        <v>3061.4</v>
      </c>
      <c r="H258" s="21">
        <f>H259+H279</f>
        <v>4379.2</v>
      </c>
      <c r="I258" s="21">
        <f>I259+I279</f>
        <v>3585.2000000000003</v>
      </c>
    </row>
    <row r="259" spans="1:9" ht="24.75" customHeight="1" x14ac:dyDescent="0.2">
      <c r="A259" s="18" t="s">
        <v>161</v>
      </c>
      <c r="B259" s="11" t="s">
        <v>197</v>
      </c>
      <c r="C259" s="255" t="s">
        <v>7</v>
      </c>
      <c r="D259" s="256" t="s">
        <v>34</v>
      </c>
      <c r="E259" s="4"/>
      <c r="F259" s="4"/>
      <c r="G259" s="19">
        <f>G276+G260</f>
        <v>2839.4</v>
      </c>
      <c r="H259" s="19">
        <f>H276+H260</f>
        <v>4221.3999999999996</v>
      </c>
      <c r="I259" s="19">
        <f>I276+I260</f>
        <v>3427.4</v>
      </c>
    </row>
    <row r="260" spans="1:9" ht="48.6" customHeight="1" x14ac:dyDescent="0.2">
      <c r="A260" s="242" t="s">
        <v>442</v>
      </c>
      <c r="B260" s="15" t="s">
        <v>197</v>
      </c>
      <c r="C260" s="194" t="s">
        <v>7</v>
      </c>
      <c r="D260" s="195" t="s">
        <v>34</v>
      </c>
      <c r="E260" s="172" t="s">
        <v>145</v>
      </c>
      <c r="F260" s="173"/>
      <c r="G260" s="174">
        <f>G261+G265</f>
        <v>2039.4</v>
      </c>
      <c r="H260" s="174">
        <f t="shared" ref="H260:I260" si="72">H261+H265</f>
        <v>3421.4</v>
      </c>
      <c r="I260" s="174">
        <f t="shared" si="72"/>
        <v>2627.4</v>
      </c>
    </row>
    <row r="261" spans="1:9" ht="16.149999999999999" customHeight="1" x14ac:dyDescent="0.2">
      <c r="A261" s="129" t="s">
        <v>256</v>
      </c>
      <c r="B261" s="15" t="s">
        <v>197</v>
      </c>
      <c r="C261" s="257" t="s">
        <v>7</v>
      </c>
      <c r="D261" s="258" t="s">
        <v>34</v>
      </c>
      <c r="E261" s="13" t="s">
        <v>240</v>
      </c>
      <c r="F261" s="4"/>
      <c r="G261" s="174">
        <f>G262</f>
        <v>0</v>
      </c>
      <c r="H261" s="174">
        <f t="shared" ref="H261:I262" si="73">H262</f>
        <v>2382</v>
      </c>
      <c r="I261" s="174">
        <f t="shared" si="73"/>
        <v>1588</v>
      </c>
    </row>
    <row r="262" spans="1:9" ht="44.45" customHeight="1" x14ac:dyDescent="0.2">
      <c r="A262" s="129" t="s">
        <v>448</v>
      </c>
      <c r="B262" s="15" t="s">
        <v>197</v>
      </c>
      <c r="C262" s="202" t="s">
        <v>7</v>
      </c>
      <c r="D262" s="203" t="s">
        <v>34</v>
      </c>
      <c r="E262" s="13" t="s">
        <v>449</v>
      </c>
      <c r="F262" s="4"/>
      <c r="G262" s="174">
        <f>G263</f>
        <v>0</v>
      </c>
      <c r="H262" s="174">
        <f t="shared" si="73"/>
        <v>2382</v>
      </c>
      <c r="I262" s="174">
        <f t="shared" si="73"/>
        <v>1588</v>
      </c>
    </row>
    <row r="263" spans="1:9" ht="27" customHeight="1" x14ac:dyDescent="0.2">
      <c r="A263" s="129" t="s">
        <v>238</v>
      </c>
      <c r="B263" s="15" t="s">
        <v>197</v>
      </c>
      <c r="C263" s="202" t="s">
        <v>7</v>
      </c>
      <c r="D263" s="203" t="s">
        <v>34</v>
      </c>
      <c r="E263" s="13" t="s">
        <v>450</v>
      </c>
      <c r="F263" s="4"/>
      <c r="G263" s="174">
        <v>0</v>
      </c>
      <c r="H263" s="174">
        <f>H264</f>
        <v>2382</v>
      </c>
      <c r="I263" s="174">
        <f>I264</f>
        <v>1588</v>
      </c>
    </row>
    <row r="264" spans="1:9" ht="32.450000000000003" customHeight="1" x14ac:dyDescent="0.2">
      <c r="A264" s="129" t="s">
        <v>123</v>
      </c>
      <c r="B264" s="15" t="s">
        <v>197</v>
      </c>
      <c r="C264" s="202" t="s">
        <v>7</v>
      </c>
      <c r="D264" s="203" t="s">
        <v>34</v>
      </c>
      <c r="E264" s="13" t="s">
        <v>450</v>
      </c>
      <c r="F264" s="4" t="s">
        <v>48</v>
      </c>
      <c r="G264" s="174">
        <v>0</v>
      </c>
      <c r="H264" s="174">
        <v>2382</v>
      </c>
      <c r="I264" s="174">
        <v>1588</v>
      </c>
    </row>
    <row r="265" spans="1:9" ht="28.15" customHeight="1" x14ac:dyDescent="0.2">
      <c r="A265" s="129" t="s">
        <v>572</v>
      </c>
      <c r="B265" s="15" t="s">
        <v>197</v>
      </c>
      <c r="C265" s="202" t="s">
        <v>7</v>
      </c>
      <c r="D265" s="203" t="s">
        <v>34</v>
      </c>
      <c r="E265" s="13" t="s">
        <v>190</v>
      </c>
      <c r="F265" s="4"/>
      <c r="G265" s="174">
        <f>G266+G273</f>
        <v>2039.4</v>
      </c>
      <c r="H265" s="174">
        <f t="shared" ref="H265:I265" si="74">H266+H273</f>
        <v>1039.4000000000001</v>
      </c>
      <c r="I265" s="174">
        <f t="shared" si="74"/>
        <v>1039.4000000000001</v>
      </c>
    </row>
    <row r="266" spans="1:9" ht="109.9" customHeight="1" x14ac:dyDescent="0.2">
      <c r="A266" s="129" t="s">
        <v>665</v>
      </c>
      <c r="B266" s="15" t="s">
        <v>197</v>
      </c>
      <c r="C266" s="202" t="s">
        <v>7</v>
      </c>
      <c r="D266" s="203" t="s">
        <v>34</v>
      </c>
      <c r="E266" s="13" t="s">
        <v>201</v>
      </c>
      <c r="F266" s="4"/>
      <c r="G266" s="174">
        <f>G267+G269+G271</f>
        <v>439.4</v>
      </c>
      <c r="H266" s="174">
        <f t="shared" ref="H266:I266" si="75">H267+H269+H271</f>
        <v>439.4</v>
      </c>
      <c r="I266" s="174">
        <f t="shared" si="75"/>
        <v>439.4</v>
      </c>
    </row>
    <row r="267" spans="1:9" ht="54" customHeight="1" x14ac:dyDescent="0.2">
      <c r="A267" s="129" t="s">
        <v>478</v>
      </c>
      <c r="B267" s="15" t="s">
        <v>197</v>
      </c>
      <c r="C267" s="202" t="s">
        <v>7</v>
      </c>
      <c r="D267" s="203" t="s">
        <v>34</v>
      </c>
      <c r="E267" s="13" t="s">
        <v>479</v>
      </c>
      <c r="F267" s="29"/>
      <c r="G267" s="168">
        <f>G268</f>
        <v>162.4</v>
      </c>
      <c r="H267" s="168">
        <f t="shared" ref="H267:I267" si="76">H268</f>
        <v>162.4</v>
      </c>
      <c r="I267" s="168">
        <f t="shared" si="76"/>
        <v>162.4</v>
      </c>
    </row>
    <row r="268" spans="1:9" ht="28.15" customHeight="1" x14ac:dyDescent="0.2">
      <c r="A268" s="129" t="s">
        <v>123</v>
      </c>
      <c r="B268" s="15" t="s">
        <v>197</v>
      </c>
      <c r="C268" s="202" t="s">
        <v>7</v>
      </c>
      <c r="D268" s="203" t="s">
        <v>34</v>
      </c>
      <c r="E268" s="13" t="s">
        <v>479</v>
      </c>
      <c r="F268" s="198" t="s">
        <v>48</v>
      </c>
      <c r="G268" s="174">
        <v>162.4</v>
      </c>
      <c r="H268" s="174">
        <v>162.4</v>
      </c>
      <c r="I268" s="174">
        <v>162.4</v>
      </c>
    </row>
    <row r="269" spans="1:9" ht="64.150000000000006" customHeight="1" x14ac:dyDescent="0.2">
      <c r="A269" s="129" t="s">
        <v>480</v>
      </c>
      <c r="B269" s="15" t="s">
        <v>197</v>
      </c>
      <c r="C269" s="202" t="s">
        <v>7</v>
      </c>
      <c r="D269" s="203" t="s">
        <v>34</v>
      </c>
      <c r="E269" s="13" t="s">
        <v>481</v>
      </c>
      <c r="F269" s="198"/>
      <c r="G269" s="174">
        <f>G270</f>
        <v>84</v>
      </c>
      <c r="H269" s="174">
        <f t="shared" ref="H269:I269" si="77">H270</f>
        <v>84</v>
      </c>
      <c r="I269" s="174">
        <f t="shared" si="77"/>
        <v>84</v>
      </c>
    </row>
    <row r="270" spans="1:9" ht="31.15" customHeight="1" x14ac:dyDescent="0.2">
      <c r="A270" s="129" t="s">
        <v>123</v>
      </c>
      <c r="B270" s="15" t="s">
        <v>197</v>
      </c>
      <c r="C270" s="202" t="s">
        <v>7</v>
      </c>
      <c r="D270" s="203" t="s">
        <v>34</v>
      </c>
      <c r="E270" s="13" t="s">
        <v>481</v>
      </c>
      <c r="F270" s="198" t="s">
        <v>48</v>
      </c>
      <c r="G270" s="174">
        <v>84</v>
      </c>
      <c r="H270" s="174">
        <v>84</v>
      </c>
      <c r="I270" s="174">
        <v>84</v>
      </c>
    </row>
    <row r="271" spans="1:9" ht="28.5" customHeight="1" x14ac:dyDescent="0.2">
      <c r="A271" s="129" t="s">
        <v>482</v>
      </c>
      <c r="B271" s="15" t="s">
        <v>197</v>
      </c>
      <c r="C271" s="202" t="s">
        <v>7</v>
      </c>
      <c r="D271" s="203" t="s">
        <v>34</v>
      </c>
      <c r="E271" s="13" t="s">
        <v>483</v>
      </c>
      <c r="F271" s="198"/>
      <c r="G271" s="174">
        <f>G272</f>
        <v>193</v>
      </c>
      <c r="H271" s="174">
        <f t="shared" ref="H271:I271" si="78">H272</f>
        <v>193</v>
      </c>
      <c r="I271" s="174">
        <f t="shared" si="78"/>
        <v>193</v>
      </c>
    </row>
    <row r="272" spans="1:9" ht="33" customHeight="1" x14ac:dyDescent="0.2">
      <c r="A272" s="129" t="s">
        <v>123</v>
      </c>
      <c r="B272" s="15" t="s">
        <v>197</v>
      </c>
      <c r="C272" s="202" t="s">
        <v>7</v>
      </c>
      <c r="D272" s="203" t="s">
        <v>34</v>
      </c>
      <c r="E272" s="13" t="s">
        <v>483</v>
      </c>
      <c r="F272" s="198" t="s">
        <v>48</v>
      </c>
      <c r="G272" s="174">
        <v>193</v>
      </c>
      <c r="H272" s="174">
        <v>193</v>
      </c>
      <c r="I272" s="174">
        <v>193</v>
      </c>
    </row>
    <row r="273" spans="1:9" ht="45" customHeight="1" x14ac:dyDescent="0.2">
      <c r="A273" s="129" t="s">
        <v>485</v>
      </c>
      <c r="B273" s="15" t="s">
        <v>197</v>
      </c>
      <c r="C273" s="202" t="s">
        <v>7</v>
      </c>
      <c r="D273" s="203" t="s">
        <v>34</v>
      </c>
      <c r="E273" s="13" t="s">
        <v>484</v>
      </c>
      <c r="F273" s="131"/>
      <c r="G273" s="174">
        <f>G274</f>
        <v>1600</v>
      </c>
      <c r="H273" s="174">
        <f t="shared" ref="H273:I273" si="79">H274</f>
        <v>600</v>
      </c>
      <c r="I273" s="174">
        <f t="shared" si="79"/>
        <v>600</v>
      </c>
    </row>
    <row r="274" spans="1:9" ht="18" customHeight="1" x14ac:dyDescent="0.2">
      <c r="A274" s="129" t="s">
        <v>486</v>
      </c>
      <c r="B274" s="15" t="s">
        <v>197</v>
      </c>
      <c r="C274" s="202" t="s">
        <v>7</v>
      </c>
      <c r="D274" s="203" t="s">
        <v>34</v>
      </c>
      <c r="E274" s="13" t="s">
        <v>487</v>
      </c>
      <c r="F274" s="131"/>
      <c r="G274" s="174">
        <f>G275</f>
        <v>1600</v>
      </c>
      <c r="H274" s="174">
        <f>H275</f>
        <v>600</v>
      </c>
      <c r="I274" s="174">
        <f>I275</f>
        <v>600</v>
      </c>
    </row>
    <row r="275" spans="1:9" ht="30" customHeight="1" x14ac:dyDescent="0.2">
      <c r="A275" s="129" t="s">
        <v>123</v>
      </c>
      <c r="B275" s="15" t="s">
        <v>197</v>
      </c>
      <c r="C275" s="202" t="s">
        <v>7</v>
      </c>
      <c r="D275" s="203" t="s">
        <v>34</v>
      </c>
      <c r="E275" s="13" t="s">
        <v>487</v>
      </c>
      <c r="F275" s="131" t="s">
        <v>48</v>
      </c>
      <c r="G275" s="174">
        <v>1600</v>
      </c>
      <c r="H275" s="174">
        <v>600</v>
      </c>
      <c r="I275" s="174">
        <v>600</v>
      </c>
    </row>
    <row r="276" spans="1:9" ht="46.9" customHeight="1" x14ac:dyDescent="0.2">
      <c r="A276" s="259" t="s">
        <v>61</v>
      </c>
      <c r="B276" s="15" t="s">
        <v>197</v>
      </c>
      <c r="C276" s="196" t="s">
        <v>7</v>
      </c>
      <c r="D276" s="197" t="s">
        <v>34</v>
      </c>
      <c r="E276" s="4" t="s">
        <v>91</v>
      </c>
      <c r="F276" s="4"/>
      <c r="G276" s="16">
        <f t="shared" ref="G276:I277" si="80">G277</f>
        <v>800</v>
      </c>
      <c r="H276" s="16">
        <f t="shared" si="80"/>
        <v>800</v>
      </c>
      <c r="I276" s="16">
        <f t="shared" si="80"/>
        <v>800</v>
      </c>
    </row>
    <row r="277" spans="1:9" ht="27.75" customHeight="1" x14ac:dyDescent="0.2">
      <c r="A277" s="259" t="s">
        <v>62</v>
      </c>
      <c r="B277" s="15" t="s">
        <v>197</v>
      </c>
      <c r="C277" s="196" t="s">
        <v>7</v>
      </c>
      <c r="D277" s="197" t="s">
        <v>34</v>
      </c>
      <c r="E277" s="4" t="s">
        <v>92</v>
      </c>
      <c r="F277" s="4"/>
      <c r="G277" s="16">
        <f t="shared" si="80"/>
        <v>800</v>
      </c>
      <c r="H277" s="16">
        <f t="shared" si="80"/>
        <v>800</v>
      </c>
      <c r="I277" s="16">
        <f t="shared" si="80"/>
        <v>800</v>
      </c>
    </row>
    <row r="278" spans="1:9" ht="24.75" customHeight="1" x14ac:dyDescent="0.2">
      <c r="A278" s="129" t="s">
        <v>123</v>
      </c>
      <c r="B278" s="15" t="s">
        <v>197</v>
      </c>
      <c r="C278" s="196" t="s">
        <v>7</v>
      </c>
      <c r="D278" s="197" t="s">
        <v>34</v>
      </c>
      <c r="E278" s="4" t="s">
        <v>92</v>
      </c>
      <c r="F278" s="4" t="s">
        <v>48</v>
      </c>
      <c r="G278" s="16">
        <v>800</v>
      </c>
      <c r="H278" s="16">
        <v>800</v>
      </c>
      <c r="I278" s="16">
        <v>800</v>
      </c>
    </row>
    <row r="279" spans="1:9" ht="30" customHeight="1" x14ac:dyDescent="0.2">
      <c r="A279" s="240" t="s">
        <v>94</v>
      </c>
      <c r="B279" s="11" t="s">
        <v>197</v>
      </c>
      <c r="C279" s="11" t="s">
        <v>7</v>
      </c>
      <c r="D279" s="12" t="s">
        <v>39</v>
      </c>
      <c r="E279" s="13"/>
      <c r="F279" s="13"/>
      <c r="G279" s="19">
        <f>G280</f>
        <v>222</v>
      </c>
      <c r="H279" s="19">
        <f>H280</f>
        <v>157.80000000000001</v>
      </c>
      <c r="I279" s="19">
        <f>I280</f>
        <v>157.80000000000001</v>
      </c>
    </row>
    <row r="280" spans="1:9" ht="45" customHeight="1" x14ac:dyDescent="0.2">
      <c r="A280" s="129" t="s">
        <v>442</v>
      </c>
      <c r="B280" s="15" t="s">
        <v>197</v>
      </c>
      <c r="C280" s="15" t="s">
        <v>7</v>
      </c>
      <c r="D280" s="13" t="s">
        <v>39</v>
      </c>
      <c r="E280" s="4" t="s">
        <v>145</v>
      </c>
      <c r="F280" s="13"/>
      <c r="G280" s="16">
        <f>G281+G285</f>
        <v>222</v>
      </c>
      <c r="H280" s="16">
        <f t="shared" ref="H280:I280" si="81">H281+H285</f>
        <v>157.80000000000001</v>
      </c>
      <c r="I280" s="16">
        <f t="shared" si="81"/>
        <v>157.80000000000001</v>
      </c>
    </row>
    <row r="281" spans="1:9" ht="16.899999999999999" customHeight="1" x14ac:dyDescent="0.2">
      <c r="A281" s="129" t="s">
        <v>256</v>
      </c>
      <c r="B281" s="15" t="s">
        <v>197</v>
      </c>
      <c r="C281" s="15" t="s">
        <v>7</v>
      </c>
      <c r="D281" s="13" t="s">
        <v>39</v>
      </c>
      <c r="E281" s="27" t="s">
        <v>240</v>
      </c>
      <c r="F281" s="32"/>
      <c r="G281" s="16">
        <f>G282</f>
        <v>132</v>
      </c>
      <c r="H281" s="16">
        <f t="shared" ref="H281:I282" si="82">H282</f>
        <v>67.8</v>
      </c>
      <c r="I281" s="16">
        <f t="shared" si="82"/>
        <v>67.8</v>
      </c>
    </row>
    <row r="282" spans="1:9" ht="30" customHeight="1" x14ac:dyDescent="0.2">
      <c r="A282" s="146" t="s">
        <v>451</v>
      </c>
      <c r="B282" s="15" t="s">
        <v>197</v>
      </c>
      <c r="C282" s="15" t="s">
        <v>7</v>
      </c>
      <c r="D282" s="13" t="s">
        <v>39</v>
      </c>
      <c r="E282" s="13" t="s">
        <v>452</v>
      </c>
      <c r="F282" s="32"/>
      <c r="G282" s="16">
        <f>G283</f>
        <v>132</v>
      </c>
      <c r="H282" s="16">
        <f t="shared" si="82"/>
        <v>67.8</v>
      </c>
      <c r="I282" s="16">
        <f t="shared" si="82"/>
        <v>67.8</v>
      </c>
    </row>
    <row r="283" spans="1:9" ht="33" customHeight="1" x14ac:dyDescent="0.2">
      <c r="A283" s="146" t="s">
        <v>75</v>
      </c>
      <c r="B283" s="15" t="s">
        <v>197</v>
      </c>
      <c r="C283" s="15" t="s">
        <v>7</v>
      </c>
      <c r="D283" s="13" t="s">
        <v>39</v>
      </c>
      <c r="E283" s="13" t="s">
        <v>453</v>
      </c>
      <c r="F283" s="32"/>
      <c r="G283" s="16">
        <f t="shared" ref="G283:I283" si="83">G284</f>
        <v>132</v>
      </c>
      <c r="H283" s="16">
        <f t="shared" si="83"/>
        <v>67.8</v>
      </c>
      <c r="I283" s="16">
        <f t="shared" si="83"/>
        <v>67.8</v>
      </c>
    </row>
    <row r="284" spans="1:9" s="30" customFormat="1" ht="29.45" customHeight="1" x14ac:dyDescent="0.2">
      <c r="A284" s="146" t="s">
        <v>123</v>
      </c>
      <c r="B284" s="15" t="s">
        <v>197</v>
      </c>
      <c r="C284" s="15" t="s">
        <v>7</v>
      </c>
      <c r="D284" s="13" t="s">
        <v>39</v>
      </c>
      <c r="E284" s="13" t="s">
        <v>453</v>
      </c>
      <c r="F284" s="32" t="s">
        <v>48</v>
      </c>
      <c r="G284" s="174">
        <v>132</v>
      </c>
      <c r="H284" s="174">
        <v>67.8</v>
      </c>
      <c r="I284" s="174">
        <v>67.8</v>
      </c>
    </row>
    <row r="285" spans="1:9" ht="19.899999999999999" customHeight="1" x14ac:dyDescent="0.2">
      <c r="A285" s="129" t="s">
        <v>262</v>
      </c>
      <c r="B285" s="15" t="s">
        <v>197</v>
      </c>
      <c r="C285" s="15" t="s">
        <v>7</v>
      </c>
      <c r="D285" s="13" t="s">
        <v>39</v>
      </c>
      <c r="E285" s="13" t="s">
        <v>190</v>
      </c>
      <c r="F285" s="13"/>
      <c r="G285" s="16">
        <f>G286+G297+G300</f>
        <v>90</v>
      </c>
      <c r="H285" s="16">
        <f t="shared" ref="H285:I285" si="84">H286+H297+H300</f>
        <v>90</v>
      </c>
      <c r="I285" s="16">
        <f t="shared" si="84"/>
        <v>90</v>
      </c>
    </row>
    <row r="286" spans="1:9" ht="36.6" customHeight="1" x14ac:dyDescent="0.2">
      <c r="A286" s="129" t="s">
        <v>454</v>
      </c>
      <c r="B286" s="15" t="s">
        <v>197</v>
      </c>
      <c r="C286" s="15" t="s">
        <v>7</v>
      </c>
      <c r="D286" s="13" t="s">
        <v>39</v>
      </c>
      <c r="E286" s="13" t="s">
        <v>191</v>
      </c>
      <c r="F286" s="13"/>
      <c r="G286" s="16">
        <f>G287+G289+G291+G293+G295</f>
        <v>70</v>
      </c>
      <c r="H286" s="16">
        <f t="shared" ref="H286:I286" si="85">H287+H289+H291+H293+H295</f>
        <v>70</v>
      </c>
      <c r="I286" s="16">
        <f t="shared" si="85"/>
        <v>70</v>
      </c>
    </row>
    <row r="287" spans="1:9" ht="18" customHeight="1" x14ac:dyDescent="0.2">
      <c r="A287" s="129" t="s">
        <v>459</v>
      </c>
      <c r="B287" s="15" t="s">
        <v>197</v>
      </c>
      <c r="C287" s="15" t="s">
        <v>7</v>
      </c>
      <c r="D287" s="13" t="s">
        <v>39</v>
      </c>
      <c r="E287" s="13" t="s">
        <v>458</v>
      </c>
      <c r="F287" s="13"/>
      <c r="G287" s="16">
        <f>G288</f>
        <v>15</v>
      </c>
      <c r="H287" s="16">
        <f t="shared" ref="H287:I287" si="86">H288</f>
        <v>15</v>
      </c>
      <c r="I287" s="16">
        <f t="shared" si="86"/>
        <v>15</v>
      </c>
    </row>
    <row r="288" spans="1:9" ht="18" customHeight="1" x14ac:dyDescent="0.2">
      <c r="A288" s="129" t="s">
        <v>125</v>
      </c>
      <c r="B288" s="15" t="s">
        <v>197</v>
      </c>
      <c r="C288" s="15" t="s">
        <v>7</v>
      </c>
      <c r="D288" s="13" t="s">
        <v>39</v>
      </c>
      <c r="E288" s="13" t="s">
        <v>458</v>
      </c>
      <c r="F288" s="13" t="s">
        <v>126</v>
      </c>
      <c r="G288" s="16">
        <v>15</v>
      </c>
      <c r="H288" s="16">
        <v>15</v>
      </c>
      <c r="I288" s="16">
        <v>15</v>
      </c>
    </row>
    <row r="289" spans="1:9" ht="57" customHeight="1" x14ac:dyDescent="0.2">
      <c r="A289" s="129" t="s">
        <v>460</v>
      </c>
      <c r="B289" s="15" t="s">
        <v>197</v>
      </c>
      <c r="C289" s="15" t="s">
        <v>7</v>
      </c>
      <c r="D289" s="13" t="s">
        <v>39</v>
      </c>
      <c r="E289" s="13" t="s">
        <v>461</v>
      </c>
      <c r="F289" s="32"/>
      <c r="G289" s="174">
        <f>G290</f>
        <v>10</v>
      </c>
      <c r="H289" s="174">
        <f t="shared" ref="H289:I289" si="87">H290</f>
        <v>10</v>
      </c>
      <c r="I289" s="174">
        <f t="shared" si="87"/>
        <v>10</v>
      </c>
    </row>
    <row r="290" spans="1:9" ht="22.15" customHeight="1" x14ac:dyDescent="0.2">
      <c r="A290" s="129" t="s">
        <v>125</v>
      </c>
      <c r="B290" s="15" t="s">
        <v>197</v>
      </c>
      <c r="C290" s="15" t="s">
        <v>7</v>
      </c>
      <c r="D290" s="13" t="s">
        <v>39</v>
      </c>
      <c r="E290" s="13" t="s">
        <v>461</v>
      </c>
      <c r="F290" s="32" t="s">
        <v>126</v>
      </c>
      <c r="G290" s="174">
        <v>10</v>
      </c>
      <c r="H290" s="174">
        <v>10</v>
      </c>
      <c r="I290" s="174">
        <v>10</v>
      </c>
    </row>
    <row r="291" spans="1:9" ht="18" customHeight="1" x14ac:dyDescent="0.2">
      <c r="A291" s="129" t="s">
        <v>462</v>
      </c>
      <c r="B291" s="15" t="s">
        <v>197</v>
      </c>
      <c r="C291" s="15" t="s">
        <v>7</v>
      </c>
      <c r="D291" s="13" t="s">
        <v>39</v>
      </c>
      <c r="E291" s="13" t="s">
        <v>463</v>
      </c>
      <c r="F291" s="32"/>
      <c r="G291" s="174">
        <f>G292</f>
        <v>10</v>
      </c>
      <c r="H291" s="174">
        <f t="shared" ref="H291:I291" si="88">H292</f>
        <v>10</v>
      </c>
      <c r="I291" s="174">
        <f t="shared" si="88"/>
        <v>10</v>
      </c>
    </row>
    <row r="292" spans="1:9" ht="28.9" customHeight="1" x14ac:dyDescent="0.2">
      <c r="A292" s="129" t="s">
        <v>123</v>
      </c>
      <c r="B292" s="15" t="s">
        <v>197</v>
      </c>
      <c r="C292" s="194" t="s">
        <v>7</v>
      </c>
      <c r="D292" s="195" t="s">
        <v>39</v>
      </c>
      <c r="E292" s="13" t="s">
        <v>463</v>
      </c>
      <c r="F292" s="32" t="s">
        <v>48</v>
      </c>
      <c r="G292" s="174">
        <v>10</v>
      </c>
      <c r="H292" s="174">
        <v>10</v>
      </c>
      <c r="I292" s="174">
        <v>10</v>
      </c>
    </row>
    <row r="293" spans="1:9" ht="72" customHeight="1" x14ac:dyDescent="0.2">
      <c r="A293" s="129" t="s">
        <v>585</v>
      </c>
      <c r="B293" s="15" t="s">
        <v>197</v>
      </c>
      <c r="C293" s="15" t="s">
        <v>7</v>
      </c>
      <c r="D293" s="13" t="s">
        <v>39</v>
      </c>
      <c r="E293" s="13" t="s">
        <v>464</v>
      </c>
      <c r="F293" s="32"/>
      <c r="G293" s="174">
        <f>G294</f>
        <v>10</v>
      </c>
      <c r="H293" s="174">
        <f t="shared" ref="H293:I293" si="89">H294</f>
        <v>10</v>
      </c>
      <c r="I293" s="174">
        <f t="shared" si="89"/>
        <v>10</v>
      </c>
    </row>
    <row r="294" spans="1:9" ht="24.75" customHeight="1" x14ac:dyDescent="0.2">
      <c r="A294" s="129" t="s">
        <v>123</v>
      </c>
      <c r="B294" s="15" t="s">
        <v>197</v>
      </c>
      <c r="C294" s="15" t="s">
        <v>7</v>
      </c>
      <c r="D294" s="13" t="s">
        <v>39</v>
      </c>
      <c r="E294" s="13" t="s">
        <v>464</v>
      </c>
      <c r="F294" s="32" t="s">
        <v>48</v>
      </c>
      <c r="G294" s="174">
        <v>10</v>
      </c>
      <c r="H294" s="174">
        <v>10</v>
      </c>
      <c r="I294" s="174">
        <v>10</v>
      </c>
    </row>
    <row r="295" spans="1:9" ht="45.6" customHeight="1" x14ac:dyDescent="0.2">
      <c r="A295" s="129" t="s">
        <v>500</v>
      </c>
      <c r="B295" s="15" t="s">
        <v>197</v>
      </c>
      <c r="C295" s="15" t="s">
        <v>7</v>
      </c>
      <c r="D295" s="13" t="s">
        <v>39</v>
      </c>
      <c r="E295" s="13" t="s">
        <v>465</v>
      </c>
      <c r="F295" s="32"/>
      <c r="G295" s="174">
        <f>G296</f>
        <v>25</v>
      </c>
      <c r="H295" s="174">
        <f>H296</f>
        <v>25</v>
      </c>
      <c r="I295" s="174">
        <f>I296</f>
        <v>25</v>
      </c>
    </row>
    <row r="296" spans="1:9" ht="25.9" customHeight="1" x14ac:dyDescent="0.2">
      <c r="A296" s="143" t="s">
        <v>123</v>
      </c>
      <c r="B296" s="15" t="s">
        <v>197</v>
      </c>
      <c r="C296" s="15" t="s">
        <v>7</v>
      </c>
      <c r="D296" s="13" t="s">
        <v>39</v>
      </c>
      <c r="E296" s="211" t="s">
        <v>465</v>
      </c>
      <c r="F296" s="209" t="s">
        <v>48</v>
      </c>
      <c r="G296" s="210">
        <v>25</v>
      </c>
      <c r="H296" s="174">
        <v>25</v>
      </c>
      <c r="I296" s="174">
        <v>25</v>
      </c>
    </row>
    <row r="297" spans="1:9" ht="24.75" customHeight="1" x14ac:dyDescent="0.2">
      <c r="A297" s="129" t="s">
        <v>466</v>
      </c>
      <c r="B297" s="15" t="s">
        <v>197</v>
      </c>
      <c r="C297" s="15" t="s">
        <v>7</v>
      </c>
      <c r="D297" s="13" t="s">
        <v>39</v>
      </c>
      <c r="E297" s="4" t="s">
        <v>199</v>
      </c>
      <c r="F297" s="4"/>
      <c r="G297" s="16">
        <f>G298</f>
        <v>10</v>
      </c>
      <c r="H297" s="16">
        <f t="shared" ref="H297:I297" si="90">H298</f>
        <v>10</v>
      </c>
      <c r="I297" s="16">
        <f t="shared" si="90"/>
        <v>10</v>
      </c>
    </row>
    <row r="298" spans="1:9" ht="24.75" customHeight="1" x14ac:dyDescent="0.2">
      <c r="A298" s="129" t="s">
        <v>471</v>
      </c>
      <c r="B298" s="15" t="s">
        <v>197</v>
      </c>
      <c r="C298" s="15" t="s">
        <v>7</v>
      </c>
      <c r="D298" s="13" t="s">
        <v>39</v>
      </c>
      <c r="E298" s="13" t="s">
        <v>472</v>
      </c>
      <c r="F298" s="13"/>
      <c r="G298" s="174">
        <f>G299</f>
        <v>10</v>
      </c>
      <c r="H298" s="174">
        <f>H299</f>
        <v>10</v>
      </c>
      <c r="I298" s="174">
        <f>I299</f>
        <v>10</v>
      </c>
    </row>
    <row r="299" spans="1:9" ht="24.75" customHeight="1" x14ac:dyDescent="0.2">
      <c r="A299" s="143" t="s">
        <v>123</v>
      </c>
      <c r="B299" s="15" t="s">
        <v>197</v>
      </c>
      <c r="C299" s="15" t="s">
        <v>7</v>
      </c>
      <c r="D299" s="13" t="s">
        <v>39</v>
      </c>
      <c r="E299" s="211" t="s">
        <v>472</v>
      </c>
      <c r="F299" s="211" t="s">
        <v>48</v>
      </c>
      <c r="G299" s="174">
        <v>10</v>
      </c>
      <c r="H299" s="174">
        <v>10</v>
      </c>
      <c r="I299" s="174">
        <v>10</v>
      </c>
    </row>
    <row r="300" spans="1:9" ht="57.6" customHeight="1" x14ac:dyDescent="0.2">
      <c r="A300" s="129" t="s">
        <v>475</v>
      </c>
      <c r="B300" s="15" t="s">
        <v>197</v>
      </c>
      <c r="C300" s="15" t="s">
        <v>7</v>
      </c>
      <c r="D300" s="13" t="s">
        <v>39</v>
      </c>
      <c r="E300" s="13" t="s">
        <v>200</v>
      </c>
      <c r="F300" s="13"/>
      <c r="G300" s="174">
        <f>G301</f>
        <v>10</v>
      </c>
      <c r="H300" s="174">
        <f t="shared" ref="H300:I301" si="91">H301</f>
        <v>10</v>
      </c>
      <c r="I300" s="174">
        <f t="shared" si="91"/>
        <v>10</v>
      </c>
    </row>
    <row r="301" spans="1:9" ht="57.6" customHeight="1" x14ac:dyDescent="0.2">
      <c r="A301" s="129" t="s">
        <v>477</v>
      </c>
      <c r="B301" s="15" t="s">
        <v>197</v>
      </c>
      <c r="C301" s="15" t="s">
        <v>7</v>
      </c>
      <c r="D301" s="13" t="s">
        <v>39</v>
      </c>
      <c r="E301" s="13" t="s">
        <v>476</v>
      </c>
      <c r="F301" s="13"/>
      <c r="G301" s="174">
        <f>G302</f>
        <v>10</v>
      </c>
      <c r="H301" s="174">
        <f t="shared" si="91"/>
        <v>10</v>
      </c>
      <c r="I301" s="174">
        <f t="shared" si="91"/>
        <v>10</v>
      </c>
    </row>
    <row r="302" spans="1:9" ht="24.75" customHeight="1" x14ac:dyDescent="0.2">
      <c r="A302" s="129" t="s">
        <v>123</v>
      </c>
      <c r="B302" s="15" t="s">
        <v>197</v>
      </c>
      <c r="C302" s="15" t="s">
        <v>7</v>
      </c>
      <c r="D302" s="13" t="s">
        <v>39</v>
      </c>
      <c r="E302" s="13" t="s">
        <v>476</v>
      </c>
      <c r="F302" s="13" t="s">
        <v>48</v>
      </c>
      <c r="G302" s="174">
        <v>10</v>
      </c>
      <c r="H302" s="174">
        <v>10</v>
      </c>
      <c r="I302" s="174">
        <v>10</v>
      </c>
    </row>
    <row r="303" spans="1:9" ht="17.45" customHeight="1" x14ac:dyDescent="0.25">
      <c r="A303" s="6" t="s">
        <v>16</v>
      </c>
      <c r="B303" s="7" t="s">
        <v>197</v>
      </c>
      <c r="C303" s="7" t="s">
        <v>8</v>
      </c>
      <c r="D303" s="12"/>
      <c r="E303" s="4"/>
      <c r="F303" s="4"/>
      <c r="G303" s="17">
        <f>G304+G349+G328+G320</f>
        <v>217413.4</v>
      </c>
      <c r="H303" s="17">
        <f>H304+H349+H328+H320</f>
        <v>26983</v>
      </c>
      <c r="I303" s="17">
        <f>I304+I349+I328+I320</f>
        <v>51989.999999999993</v>
      </c>
    </row>
    <row r="304" spans="1:9" ht="21" customHeight="1" x14ac:dyDescent="0.2">
      <c r="A304" s="18" t="s">
        <v>93</v>
      </c>
      <c r="B304" s="11" t="s">
        <v>197</v>
      </c>
      <c r="C304" s="11" t="s">
        <v>8</v>
      </c>
      <c r="D304" s="12" t="s">
        <v>20</v>
      </c>
      <c r="E304" s="4"/>
      <c r="F304" s="4"/>
      <c r="G304" s="19">
        <f>G305</f>
        <v>1926.8</v>
      </c>
      <c r="H304" s="19">
        <f t="shared" ref="H304:I304" si="92">H305</f>
        <v>160</v>
      </c>
      <c r="I304" s="19">
        <f t="shared" si="92"/>
        <v>160</v>
      </c>
    </row>
    <row r="305" spans="1:9" ht="40.9" customHeight="1" x14ac:dyDescent="0.2">
      <c r="A305" s="146" t="s">
        <v>512</v>
      </c>
      <c r="B305" s="15" t="s">
        <v>197</v>
      </c>
      <c r="C305" s="167" t="s">
        <v>8</v>
      </c>
      <c r="D305" s="27" t="s">
        <v>20</v>
      </c>
      <c r="E305" s="27" t="s">
        <v>136</v>
      </c>
      <c r="F305" s="32"/>
      <c r="G305" s="174">
        <f>G306+G312+G316</f>
        <v>1926.8</v>
      </c>
      <c r="H305" s="174">
        <f t="shared" ref="H305:I305" si="93">H306+H312+H316</f>
        <v>160</v>
      </c>
      <c r="I305" s="174">
        <f t="shared" si="93"/>
        <v>160</v>
      </c>
    </row>
    <row r="306" spans="1:9" ht="24.6" customHeight="1" x14ac:dyDescent="0.2">
      <c r="A306" s="146" t="s">
        <v>489</v>
      </c>
      <c r="B306" s="15" t="s">
        <v>197</v>
      </c>
      <c r="C306" s="167" t="s">
        <v>8</v>
      </c>
      <c r="D306" s="27" t="s">
        <v>20</v>
      </c>
      <c r="E306" s="27" t="s">
        <v>503</v>
      </c>
      <c r="F306" s="32"/>
      <c r="G306" s="174">
        <f>G307</f>
        <v>330</v>
      </c>
      <c r="H306" s="174">
        <f t="shared" ref="H306:I306" si="94">H307</f>
        <v>0</v>
      </c>
      <c r="I306" s="174">
        <f t="shared" si="94"/>
        <v>0</v>
      </c>
    </row>
    <row r="307" spans="1:9" ht="25.15" customHeight="1" x14ac:dyDescent="0.2">
      <c r="A307" s="146" t="s">
        <v>345</v>
      </c>
      <c r="B307" s="15" t="s">
        <v>197</v>
      </c>
      <c r="C307" s="167" t="s">
        <v>8</v>
      </c>
      <c r="D307" s="27" t="s">
        <v>20</v>
      </c>
      <c r="E307" s="27" t="s">
        <v>504</v>
      </c>
      <c r="F307" s="32"/>
      <c r="G307" s="174">
        <f>G308+G310</f>
        <v>330</v>
      </c>
      <c r="H307" s="174">
        <f t="shared" ref="H307:I307" si="95">H308+H310</f>
        <v>0</v>
      </c>
      <c r="I307" s="174">
        <f t="shared" si="95"/>
        <v>0</v>
      </c>
    </row>
    <row r="308" spans="1:9" ht="40.9" customHeight="1" x14ac:dyDescent="0.2">
      <c r="A308" s="146" t="s">
        <v>507</v>
      </c>
      <c r="B308" s="15" t="s">
        <v>197</v>
      </c>
      <c r="C308" s="167" t="s">
        <v>8</v>
      </c>
      <c r="D308" s="27" t="s">
        <v>20</v>
      </c>
      <c r="E308" s="13" t="s">
        <v>509</v>
      </c>
      <c r="F308" s="32"/>
      <c r="G308" s="174">
        <f>G309</f>
        <v>110</v>
      </c>
      <c r="H308" s="174">
        <f>H309</f>
        <v>0</v>
      </c>
      <c r="I308" s="174">
        <f>I309</f>
        <v>0</v>
      </c>
    </row>
    <row r="309" spans="1:9" ht="30" customHeight="1" x14ac:dyDescent="0.2">
      <c r="A309" s="146" t="s">
        <v>123</v>
      </c>
      <c r="B309" s="15" t="s">
        <v>197</v>
      </c>
      <c r="C309" s="167" t="s">
        <v>8</v>
      </c>
      <c r="D309" s="27" t="s">
        <v>20</v>
      </c>
      <c r="E309" s="13" t="s">
        <v>509</v>
      </c>
      <c r="F309" s="32" t="s">
        <v>48</v>
      </c>
      <c r="G309" s="174">
        <v>110</v>
      </c>
      <c r="H309" s="174">
        <v>0</v>
      </c>
      <c r="I309" s="174">
        <v>0</v>
      </c>
    </row>
    <row r="310" spans="1:9" ht="33.6" customHeight="1" x14ac:dyDescent="0.2">
      <c r="A310" s="146" t="s">
        <v>508</v>
      </c>
      <c r="B310" s="15" t="s">
        <v>197</v>
      </c>
      <c r="C310" s="167" t="s">
        <v>8</v>
      </c>
      <c r="D310" s="27" t="s">
        <v>20</v>
      </c>
      <c r="E310" s="27" t="s">
        <v>510</v>
      </c>
      <c r="F310" s="32"/>
      <c r="G310" s="174">
        <f>G311</f>
        <v>220</v>
      </c>
      <c r="H310" s="174">
        <f>H311</f>
        <v>0</v>
      </c>
      <c r="I310" s="174">
        <f>I311</f>
        <v>0</v>
      </c>
    </row>
    <row r="311" spans="1:9" ht="33" customHeight="1" x14ac:dyDescent="0.2">
      <c r="A311" s="146" t="s">
        <v>123</v>
      </c>
      <c r="B311" s="15" t="s">
        <v>197</v>
      </c>
      <c r="C311" s="167" t="s">
        <v>8</v>
      </c>
      <c r="D311" s="27" t="s">
        <v>20</v>
      </c>
      <c r="E311" s="27" t="s">
        <v>510</v>
      </c>
      <c r="F311" s="32" t="s">
        <v>48</v>
      </c>
      <c r="G311" s="174">
        <v>220</v>
      </c>
      <c r="H311" s="174">
        <v>0</v>
      </c>
      <c r="I311" s="174">
        <v>0</v>
      </c>
    </row>
    <row r="312" spans="1:9" ht="18.600000000000001" customHeight="1" x14ac:dyDescent="0.2">
      <c r="A312" s="129" t="s">
        <v>256</v>
      </c>
      <c r="B312" s="15" t="s">
        <v>197</v>
      </c>
      <c r="C312" s="167" t="s">
        <v>8</v>
      </c>
      <c r="D312" s="27" t="s">
        <v>20</v>
      </c>
      <c r="E312" s="13" t="s">
        <v>344</v>
      </c>
      <c r="F312" s="32"/>
      <c r="G312" s="174">
        <f>G313</f>
        <v>1436.8</v>
      </c>
      <c r="H312" s="174">
        <f t="shared" ref="H312:I312" si="96">H313</f>
        <v>0</v>
      </c>
      <c r="I312" s="174">
        <f t="shared" si="96"/>
        <v>0</v>
      </c>
    </row>
    <row r="313" spans="1:9" ht="25.9" customHeight="1" x14ac:dyDescent="0.2">
      <c r="A313" s="129" t="s">
        <v>347</v>
      </c>
      <c r="B313" s="15" t="s">
        <v>197</v>
      </c>
      <c r="C313" s="167" t="s">
        <v>8</v>
      </c>
      <c r="D313" s="27" t="s">
        <v>20</v>
      </c>
      <c r="E313" s="13" t="s">
        <v>346</v>
      </c>
      <c r="F313" s="32"/>
      <c r="G313" s="174">
        <f>G314</f>
        <v>1436.8</v>
      </c>
      <c r="H313" s="174">
        <f>H314</f>
        <v>0</v>
      </c>
      <c r="I313" s="174">
        <f>I314</f>
        <v>0</v>
      </c>
    </row>
    <row r="314" spans="1:9" ht="29.45" customHeight="1" x14ac:dyDescent="0.2">
      <c r="A314" s="146" t="s">
        <v>666</v>
      </c>
      <c r="B314" s="15" t="s">
        <v>197</v>
      </c>
      <c r="C314" s="167" t="s">
        <v>8</v>
      </c>
      <c r="D314" s="27" t="s">
        <v>20</v>
      </c>
      <c r="E314" s="13" t="s">
        <v>513</v>
      </c>
      <c r="F314" s="32"/>
      <c r="G314" s="174">
        <f>G315</f>
        <v>1436.8</v>
      </c>
      <c r="H314" s="174">
        <f t="shared" ref="H314:I314" si="97">H315</f>
        <v>0</v>
      </c>
      <c r="I314" s="174">
        <f t="shared" si="97"/>
        <v>0</v>
      </c>
    </row>
    <row r="315" spans="1:9" ht="27" customHeight="1" x14ac:dyDescent="0.2">
      <c r="A315" s="146" t="s">
        <v>123</v>
      </c>
      <c r="B315" s="15" t="s">
        <v>197</v>
      </c>
      <c r="C315" s="167" t="s">
        <v>8</v>
      </c>
      <c r="D315" s="27" t="s">
        <v>20</v>
      </c>
      <c r="E315" s="13" t="s">
        <v>513</v>
      </c>
      <c r="F315" s="32" t="s">
        <v>48</v>
      </c>
      <c r="G315" s="174">
        <v>1436.8</v>
      </c>
      <c r="H315" s="174">
        <v>0</v>
      </c>
      <c r="I315" s="174">
        <v>0</v>
      </c>
    </row>
    <row r="316" spans="1:9" ht="19.149999999999999" customHeight="1" x14ac:dyDescent="0.2">
      <c r="A316" s="129" t="s">
        <v>249</v>
      </c>
      <c r="B316" s="15" t="s">
        <v>197</v>
      </c>
      <c r="C316" s="15" t="s">
        <v>8</v>
      </c>
      <c r="D316" s="13" t="s">
        <v>20</v>
      </c>
      <c r="E316" s="13" t="s">
        <v>348</v>
      </c>
      <c r="F316" s="33"/>
      <c r="G316" s="16">
        <f>G317</f>
        <v>160</v>
      </c>
      <c r="H316" s="16">
        <f t="shared" ref="H316:I316" si="98">H317</f>
        <v>160</v>
      </c>
      <c r="I316" s="16">
        <f t="shared" si="98"/>
        <v>160</v>
      </c>
    </row>
    <row r="317" spans="1:9" ht="27" customHeight="1" x14ac:dyDescent="0.2">
      <c r="A317" s="129" t="s">
        <v>349</v>
      </c>
      <c r="B317" s="15" t="s">
        <v>197</v>
      </c>
      <c r="C317" s="15" t="s">
        <v>8</v>
      </c>
      <c r="D317" s="13" t="s">
        <v>20</v>
      </c>
      <c r="E317" s="13" t="s">
        <v>352</v>
      </c>
      <c r="F317" s="33"/>
      <c r="G317" s="16">
        <f t="shared" ref="G317:I318" si="99">G318</f>
        <v>160</v>
      </c>
      <c r="H317" s="16">
        <f t="shared" si="99"/>
        <v>160</v>
      </c>
      <c r="I317" s="16">
        <f t="shared" si="99"/>
        <v>160</v>
      </c>
    </row>
    <row r="318" spans="1:9" ht="25.9" customHeight="1" x14ac:dyDescent="0.2">
      <c r="A318" s="129" t="s">
        <v>354</v>
      </c>
      <c r="B318" s="15" t="s">
        <v>197</v>
      </c>
      <c r="C318" s="15" t="s">
        <v>8</v>
      </c>
      <c r="D318" s="13" t="s">
        <v>20</v>
      </c>
      <c r="E318" s="13" t="s">
        <v>355</v>
      </c>
      <c r="F318" s="33"/>
      <c r="G318" s="16">
        <f t="shared" si="99"/>
        <v>160</v>
      </c>
      <c r="H318" s="16">
        <f t="shared" si="99"/>
        <v>160</v>
      </c>
      <c r="I318" s="16">
        <f t="shared" si="99"/>
        <v>160</v>
      </c>
    </row>
    <row r="319" spans="1:9" ht="25.9" customHeight="1" x14ac:dyDescent="0.2">
      <c r="A319" s="129" t="s">
        <v>123</v>
      </c>
      <c r="B319" s="15" t="s">
        <v>197</v>
      </c>
      <c r="C319" s="15" t="s">
        <v>8</v>
      </c>
      <c r="D319" s="13" t="s">
        <v>20</v>
      </c>
      <c r="E319" s="13" t="s">
        <v>355</v>
      </c>
      <c r="F319" s="33" t="s">
        <v>48</v>
      </c>
      <c r="G319" s="16">
        <v>160</v>
      </c>
      <c r="H319" s="16">
        <v>160</v>
      </c>
      <c r="I319" s="16">
        <v>160</v>
      </c>
    </row>
    <row r="320" spans="1:9" ht="21.6" customHeight="1" x14ac:dyDescent="0.2">
      <c r="A320" s="51" t="s">
        <v>220</v>
      </c>
      <c r="B320" s="11" t="s">
        <v>197</v>
      </c>
      <c r="C320" s="11" t="s">
        <v>8</v>
      </c>
      <c r="D320" s="12" t="s">
        <v>29</v>
      </c>
      <c r="E320" s="12"/>
      <c r="F320" s="12"/>
      <c r="G320" s="19">
        <f>G321</f>
        <v>10800</v>
      </c>
      <c r="H320" s="19">
        <f>H321</f>
        <v>4337.7</v>
      </c>
      <c r="I320" s="19">
        <f>I321</f>
        <v>4337.7</v>
      </c>
    </row>
    <row r="321" spans="1:9" ht="25.15" customHeight="1" x14ac:dyDescent="0.2">
      <c r="A321" s="146" t="s">
        <v>441</v>
      </c>
      <c r="B321" s="15" t="s">
        <v>197</v>
      </c>
      <c r="C321" s="167" t="s">
        <v>8</v>
      </c>
      <c r="D321" s="27" t="s">
        <v>29</v>
      </c>
      <c r="E321" s="23" t="s">
        <v>147</v>
      </c>
      <c r="F321" s="33"/>
      <c r="G321" s="16">
        <f>G322</f>
        <v>10800</v>
      </c>
      <c r="H321" s="16">
        <f t="shared" ref="G321:I326" si="100">H322</f>
        <v>4337.7</v>
      </c>
      <c r="I321" s="16">
        <f t="shared" si="100"/>
        <v>4337.7</v>
      </c>
    </row>
    <row r="322" spans="1:9" ht="16.149999999999999" customHeight="1" x14ac:dyDescent="0.2">
      <c r="A322" s="146" t="s">
        <v>256</v>
      </c>
      <c r="B322" s="15" t="s">
        <v>197</v>
      </c>
      <c r="C322" s="167" t="s">
        <v>8</v>
      </c>
      <c r="D322" s="27" t="s">
        <v>29</v>
      </c>
      <c r="E322" s="23" t="s">
        <v>543</v>
      </c>
      <c r="F322" s="33"/>
      <c r="G322" s="16">
        <f>G323</f>
        <v>10800</v>
      </c>
      <c r="H322" s="16">
        <f t="shared" si="100"/>
        <v>4337.7</v>
      </c>
      <c r="I322" s="16">
        <f t="shared" si="100"/>
        <v>4337.7</v>
      </c>
    </row>
    <row r="323" spans="1:9" ht="18" customHeight="1" x14ac:dyDescent="0.2">
      <c r="A323" s="146" t="s">
        <v>550</v>
      </c>
      <c r="B323" s="15" t="s">
        <v>197</v>
      </c>
      <c r="C323" s="167" t="s">
        <v>8</v>
      </c>
      <c r="D323" s="27" t="s">
        <v>29</v>
      </c>
      <c r="E323" s="23" t="s">
        <v>551</v>
      </c>
      <c r="F323" s="33"/>
      <c r="G323" s="16">
        <f>G326+G324</f>
        <v>10800</v>
      </c>
      <c r="H323" s="16">
        <f>H326</f>
        <v>4337.7</v>
      </c>
      <c r="I323" s="16">
        <f>I326</f>
        <v>4337.7</v>
      </c>
    </row>
    <row r="324" spans="1:9" ht="43.9" customHeight="1" x14ac:dyDescent="0.2">
      <c r="A324" s="146" t="s">
        <v>241</v>
      </c>
      <c r="B324" s="15" t="s">
        <v>197</v>
      </c>
      <c r="C324" s="167" t="s">
        <v>8</v>
      </c>
      <c r="D324" s="27" t="s">
        <v>29</v>
      </c>
      <c r="E324" s="23" t="s">
        <v>553</v>
      </c>
      <c r="F324" s="33"/>
      <c r="G324" s="16">
        <f>G325</f>
        <v>3582.6</v>
      </c>
      <c r="H324" s="16">
        <v>0</v>
      </c>
      <c r="I324" s="16">
        <v>0</v>
      </c>
    </row>
    <row r="325" spans="1:9" ht="33" customHeight="1" x14ac:dyDescent="0.2">
      <c r="A325" s="129" t="s">
        <v>123</v>
      </c>
      <c r="B325" s="15" t="s">
        <v>197</v>
      </c>
      <c r="C325" s="167" t="s">
        <v>8</v>
      </c>
      <c r="D325" s="27" t="s">
        <v>29</v>
      </c>
      <c r="E325" s="23" t="s">
        <v>553</v>
      </c>
      <c r="F325" s="33" t="s">
        <v>48</v>
      </c>
      <c r="G325" s="174">
        <v>3582.6</v>
      </c>
      <c r="H325" s="16">
        <v>0</v>
      </c>
      <c r="I325" s="16">
        <v>0</v>
      </c>
    </row>
    <row r="326" spans="1:9" ht="48.6" customHeight="1" x14ac:dyDescent="0.2">
      <c r="A326" s="146" t="s">
        <v>221</v>
      </c>
      <c r="B326" s="15" t="s">
        <v>197</v>
      </c>
      <c r="C326" s="167" t="s">
        <v>8</v>
      </c>
      <c r="D326" s="27" t="s">
        <v>29</v>
      </c>
      <c r="E326" s="23" t="s">
        <v>552</v>
      </c>
      <c r="F326" s="33"/>
      <c r="G326" s="16">
        <f t="shared" si="100"/>
        <v>7217.4</v>
      </c>
      <c r="H326" s="16">
        <f t="shared" si="100"/>
        <v>4337.7</v>
      </c>
      <c r="I326" s="16">
        <f t="shared" si="100"/>
        <v>4337.7</v>
      </c>
    </row>
    <row r="327" spans="1:9" ht="28.5" customHeight="1" x14ac:dyDescent="0.2">
      <c r="A327" s="129" t="s">
        <v>123</v>
      </c>
      <c r="B327" s="15" t="s">
        <v>197</v>
      </c>
      <c r="C327" s="167" t="s">
        <v>8</v>
      </c>
      <c r="D327" s="27" t="s">
        <v>29</v>
      </c>
      <c r="E327" s="23" t="s">
        <v>552</v>
      </c>
      <c r="F327" s="36" t="s">
        <v>48</v>
      </c>
      <c r="G327" s="174">
        <v>7217.4</v>
      </c>
      <c r="H327" s="16">
        <v>4337.7</v>
      </c>
      <c r="I327" s="16">
        <v>4337.7</v>
      </c>
    </row>
    <row r="328" spans="1:9" ht="18" customHeight="1" x14ac:dyDescent="0.2">
      <c r="A328" s="18" t="s">
        <v>18</v>
      </c>
      <c r="B328" s="11" t="s">
        <v>197</v>
      </c>
      <c r="C328" s="11" t="s">
        <v>8</v>
      </c>
      <c r="D328" s="12" t="s">
        <v>15</v>
      </c>
      <c r="E328" s="4"/>
      <c r="F328" s="4"/>
      <c r="G328" s="19">
        <f>G334+G329</f>
        <v>203178.1</v>
      </c>
      <c r="H328" s="19">
        <f>H334</f>
        <v>21045.1</v>
      </c>
      <c r="I328" s="19">
        <f>I334</f>
        <v>45902.1</v>
      </c>
    </row>
    <row r="329" spans="1:9" ht="43.9" customHeight="1" x14ac:dyDescent="0.2">
      <c r="A329" s="148" t="s">
        <v>442</v>
      </c>
      <c r="B329" s="15" t="s">
        <v>197</v>
      </c>
      <c r="C329" s="15" t="s">
        <v>8</v>
      </c>
      <c r="D329" s="13" t="s">
        <v>15</v>
      </c>
      <c r="E329" s="27" t="s">
        <v>145</v>
      </c>
      <c r="F329" s="32"/>
      <c r="G329" s="174">
        <f>G330</f>
        <v>1700</v>
      </c>
      <c r="H329" s="174">
        <f t="shared" ref="H329:I332" si="101">H330</f>
        <v>0</v>
      </c>
      <c r="I329" s="174">
        <f t="shared" si="101"/>
        <v>0</v>
      </c>
    </row>
    <row r="330" spans="1:9" ht="18" customHeight="1" x14ac:dyDescent="0.2">
      <c r="A330" s="148" t="s">
        <v>262</v>
      </c>
      <c r="B330" s="15" t="s">
        <v>197</v>
      </c>
      <c r="C330" s="15" t="s">
        <v>8</v>
      </c>
      <c r="D330" s="13" t="s">
        <v>15</v>
      </c>
      <c r="E330" s="27" t="s">
        <v>190</v>
      </c>
      <c r="F330" s="32"/>
      <c r="G330" s="174">
        <f>G331</f>
        <v>1700</v>
      </c>
      <c r="H330" s="174">
        <f t="shared" si="101"/>
        <v>0</v>
      </c>
      <c r="I330" s="174">
        <f t="shared" si="101"/>
        <v>0</v>
      </c>
    </row>
    <row r="331" spans="1:9" ht="34.9" customHeight="1" x14ac:dyDescent="0.2">
      <c r="A331" s="129" t="s">
        <v>466</v>
      </c>
      <c r="B331" s="15" t="s">
        <v>197</v>
      </c>
      <c r="C331" s="15" t="s">
        <v>8</v>
      </c>
      <c r="D331" s="13" t="s">
        <v>15</v>
      </c>
      <c r="E331" s="27" t="s">
        <v>199</v>
      </c>
      <c r="F331" s="32"/>
      <c r="G331" s="174">
        <f>G332</f>
        <v>1700</v>
      </c>
      <c r="H331" s="174">
        <f t="shared" si="101"/>
        <v>0</v>
      </c>
      <c r="I331" s="174">
        <f t="shared" si="101"/>
        <v>0</v>
      </c>
    </row>
    <row r="332" spans="1:9" ht="34.15" customHeight="1" x14ac:dyDescent="0.2">
      <c r="A332" s="129" t="s">
        <v>473</v>
      </c>
      <c r="B332" s="15" t="s">
        <v>197</v>
      </c>
      <c r="C332" s="15" t="s">
        <v>8</v>
      </c>
      <c r="D332" s="13" t="s">
        <v>15</v>
      </c>
      <c r="E332" s="13" t="s">
        <v>474</v>
      </c>
      <c r="F332" s="32"/>
      <c r="G332" s="174">
        <f>G333</f>
        <v>1700</v>
      </c>
      <c r="H332" s="174">
        <f t="shared" si="101"/>
        <v>0</v>
      </c>
      <c r="I332" s="174">
        <f t="shared" si="101"/>
        <v>0</v>
      </c>
    </row>
    <row r="333" spans="1:9" ht="32.450000000000003" customHeight="1" x14ac:dyDescent="0.2">
      <c r="A333" s="129" t="s">
        <v>123</v>
      </c>
      <c r="B333" s="15" t="s">
        <v>197</v>
      </c>
      <c r="C333" s="15" t="s">
        <v>8</v>
      </c>
      <c r="D333" s="13" t="s">
        <v>15</v>
      </c>
      <c r="E333" s="13" t="s">
        <v>474</v>
      </c>
      <c r="F333" s="32" t="s">
        <v>48</v>
      </c>
      <c r="G333" s="174">
        <v>1700</v>
      </c>
      <c r="H333" s="174">
        <v>0</v>
      </c>
      <c r="I333" s="174">
        <v>0</v>
      </c>
    </row>
    <row r="334" spans="1:9" ht="33.6" customHeight="1" x14ac:dyDescent="0.2">
      <c r="A334" s="148" t="s">
        <v>441</v>
      </c>
      <c r="B334" s="15" t="s">
        <v>197</v>
      </c>
      <c r="C334" s="15" t="s">
        <v>8</v>
      </c>
      <c r="D334" s="13" t="s">
        <v>15</v>
      </c>
      <c r="E334" s="27" t="s">
        <v>147</v>
      </c>
      <c r="F334" s="13"/>
      <c r="G334" s="16">
        <f>G335+G341</f>
        <v>201478.1</v>
      </c>
      <c r="H334" s="16">
        <f t="shared" ref="H334:I334" si="102">H335+H341</f>
        <v>21045.1</v>
      </c>
      <c r="I334" s="16">
        <f t="shared" si="102"/>
        <v>45902.1</v>
      </c>
    </row>
    <row r="335" spans="1:9" ht="19.899999999999999" customHeight="1" x14ac:dyDescent="0.2">
      <c r="A335" s="129" t="s">
        <v>256</v>
      </c>
      <c r="B335" s="15" t="s">
        <v>197</v>
      </c>
      <c r="C335" s="15" t="s">
        <v>8</v>
      </c>
      <c r="D335" s="13" t="s">
        <v>15</v>
      </c>
      <c r="E335" s="13" t="s">
        <v>543</v>
      </c>
      <c r="F335" s="13"/>
      <c r="G335" s="174">
        <f>G336</f>
        <v>166135.20000000001</v>
      </c>
      <c r="H335" s="174">
        <f t="shared" ref="H335:I335" si="103">H336</f>
        <v>3806.1</v>
      </c>
      <c r="I335" s="174">
        <f t="shared" si="103"/>
        <v>3806.1</v>
      </c>
    </row>
    <row r="336" spans="1:9" ht="39" customHeight="1" x14ac:dyDescent="0.2">
      <c r="A336" s="129" t="s">
        <v>544</v>
      </c>
      <c r="B336" s="15" t="s">
        <v>197</v>
      </c>
      <c r="C336" s="15" t="s">
        <v>8</v>
      </c>
      <c r="D336" s="13" t="s">
        <v>15</v>
      </c>
      <c r="E336" s="13" t="s">
        <v>545</v>
      </c>
      <c r="F336" s="4"/>
      <c r="G336" s="168">
        <f>G337+G339</f>
        <v>166135.20000000001</v>
      </c>
      <c r="H336" s="168">
        <f t="shared" ref="H336:I336" si="104">H337+H339</f>
        <v>3806.1</v>
      </c>
      <c r="I336" s="168">
        <f t="shared" si="104"/>
        <v>3806.1</v>
      </c>
    </row>
    <row r="337" spans="1:9" ht="48" customHeight="1" x14ac:dyDescent="0.2">
      <c r="A337" s="129" t="s">
        <v>546</v>
      </c>
      <c r="B337" s="15" t="s">
        <v>197</v>
      </c>
      <c r="C337" s="15" t="s">
        <v>8</v>
      </c>
      <c r="D337" s="13" t="s">
        <v>15</v>
      </c>
      <c r="E337" s="13" t="s">
        <v>548</v>
      </c>
      <c r="F337" s="4"/>
      <c r="G337" s="174">
        <f>G338</f>
        <v>165062.70000000001</v>
      </c>
      <c r="H337" s="174">
        <f t="shared" ref="H337:I337" si="105">H338</f>
        <v>2733.6</v>
      </c>
      <c r="I337" s="174">
        <f t="shared" si="105"/>
        <v>2733.6</v>
      </c>
    </row>
    <row r="338" spans="1:9" ht="31.15" customHeight="1" x14ac:dyDescent="0.2">
      <c r="A338" s="129" t="s">
        <v>123</v>
      </c>
      <c r="B338" s="15" t="s">
        <v>197</v>
      </c>
      <c r="C338" s="15" t="s">
        <v>8</v>
      </c>
      <c r="D338" s="13" t="s">
        <v>15</v>
      </c>
      <c r="E338" s="13" t="s">
        <v>548</v>
      </c>
      <c r="F338" s="4" t="s">
        <v>48</v>
      </c>
      <c r="G338" s="174">
        <v>165062.70000000001</v>
      </c>
      <c r="H338" s="174">
        <v>2733.6</v>
      </c>
      <c r="I338" s="174">
        <v>2733.6</v>
      </c>
    </row>
    <row r="339" spans="1:9" ht="81" customHeight="1" x14ac:dyDescent="0.2">
      <c r="A339" s="129" t="s">
        <v>547</v>
      </c>
      <c r="B339" s="15" t="s">
        <v>197</v>
      </c>
      <c r="C339" s="15" t="s">
        <v>8</v>
      </c>
      <c r="D339" s="13" t="s">
        <v>15</v>
      </c>
      <c r="E339" s="13" t="s">
        <v>549</v>
      </c>
      <c r="F339" s="4"/>
      <c r="G339" s="174">
        <f>G340</f>
        <v>1072.5</v>
      </c>
      <c r="H339" s="174">
        <f>H340</f>
        <v>1072.5</v>
      </c>
      <c r="I339" s="174">
        <f>I340</f>
        <v>1072.5</v>
      </c>
    </row>
    <row r="340" spans="1:9" ht="25.9" customHeight="1" x14ac:dyDescent="0.2">
      <c r="A340" s="129" t="s">
        <v>123</v>
      </c>
      <c r="B340" s="15" t="s">
        <v>197</v>
      </c>
      <c r="C340" s="15" t="s">
        <v>8</v>
      </c>
      <c r="D340" s="13" t="s">
        <v>15</v>
      </c>
      <c r="E340" s="13" t="s">
        <v>549</v>
      </c>
      <c r="F340" s="4" t="s">
        <v>48</v>
      </c>
      <c r="G340" s="174">
        <v>1072.5</v>
      </c>
      <c r="H340" s="174">
        <v>1072.5</v>
      </c>
      <c r="I340" s="174">
        <v>1072.5</v>
      </c>
    </row>
    <row r="341" spans="1:9" ht="20.45" customHeight="1" x14ac:dyDescent="0.2">
      <c r="A341" s="129" t="s">
        <v>313</v>
      </c>
      <c r="B341" s="15" t="s">
        <v>197</v>
      </c>
      <c r="C341" s="15" t="s">
        <v>8</v>
      </c>
      <c r="D341" s="13" t="s">
        <v>15</v>
      </c>
      <c r="E341" s="13" t="s">
        <v>554</v>
      </c>
      <c r="F341" s="13"/>
      <c r="G341" s="174">
        <f>G342</f>
        <v>35342.9</v>
      </c>
      <c r="H341" s="174">
        <f t="shared" ref="H341:I342" si="106">H342</f>
        <v>17239</v>
      </c>
      <c r="I341" s="174">
        <f t="shared" si="106"/>
        <v>42096</v>
      </c>
    </row>
    <row r="342" spans="1:9" ht="46.9" customHeight="1" x14ac:dyDescent="0.2">
      <c r="A342" s="129" t="s">
        <v>555</v>
      </c>
      <c r="B342" s="15" t="s">
        <v>197</v>
      </c>
      <c r="C342" s="15" t="s">
        <v>8</v>
      </c>
      <c r="D342" s="13" t="s">
        <v>15</v>
      </c>
      <c r="E342" s="13" t="s">
        <v>557</v>
      </c>
      <c r="F342" s="13"/>
      <c r="G342" s="174">
        <f>G343+G345+G347</f>
        <v>35342.9</v>
      </c>
      <c r="H342" s="174">
        <f t="shared" si="106"/>
        <v>17239</v>
      </c>
      <c r="I342" s="174">
        <f t="shared" si="106"/>
        <v>42096</v>
      </c>
    </row>
    <row r="343" spans="1:9" ht="41.25" customHeight="1" x14ac:dyDescent="0.2">
      <c r="A343" s="129" t="s">
        <v>556</v>
      </c>
      <c r="B343" s="15" t="s">
        <v>197</v>
      </c>
      <c r="C343" s="15" t="s">
        <v>8</v>
      </c>
      <c r="D343" s="13" t="s">
        <v>15</v>
      </c>
      <c r="E343" s="13" t="s">
        <v>558</v>
      </c>
      <c r="F343" s="13"/>
      <c r="G343" s="174">
        <f>G344</f>
        <v>21496.9</v>
      </c>
      <c r="H343" s="174">
        <f>H344</f>
        <v>17239</v>
      </c>
      <c r="I343" s="174">
        <f>I344</f>
        <v>42096</v>
      </c>
    </row>
    <row r="344" spans="1:9" ht="33" customHeight="1" x14ac:dyDescent="0.2">
      <c r="A344" s="129" t="s">
        <v>123</v>
      </c>
      <c r="B344" s="15" t="s">
        <v>197</v>
      </c>
      <c r="C344" s="15" t="s">
        <v>8</v>
      </c>
      <c r="D344" s="13" t="s">
        <v>15</v>
      </c>
      <c r="E344" s="13" t="s">
        <v>558</v>
      </c>
      <c r="F344" s="13" t="s">
        <v>48</v>
      </c>
      <c r="G344" s="174">
        <v>21496.9</v>
      </c>
      <c r="H344" s="174">
        <v>17239</v>
      </c>
      <c r="I344" s="174">
        <v>42096</v>
      </c>
    </row>
    <row r="345" spans="1:9" ht="21" customHeight="1" x14ac:dyDescent="0.2">
      <c r="A345" s="129" t="s">
        <v>632</v>
      </c>
      <c r="B345" s="15" t="s">
        <v>197</v>
      </c>
      <c r="C345" s="15" t="s">
        <v>8</v>
      </c>
      <c r="D345" s="13" t="s">
        <v>15</v>
      </c>
      <c r="E345" s="13" t="s">
        <v>631</v>
      </c>
      <c r="F345" s="13"/>
      <c r="G345" s="174">
        <f>G346</f>
        <v>3846</v>
      </c>
      <c r="H345" s="174">
        <v>0</v>
      </c>
      <c r="I345" s="174">
        <v>0</v>
      </c>
    </row>
    <row r="346" spans="1:9" ht="33" customHeight="1" x14ac:dyDescent="0.2">
      <c r="A346" s="129" t="s">
        <v>123</v>
      </c>
      <c r="B346" s="15" t="s">
        <v>197</v>
      </c>
      <c r="C346" s="15" t="s">
        <v>8</v>
      </c>
      <c r="D346" s="13" t="s">
        <v>15</v>
      </c>
      <c r="E346" s="13" t="s">
        <v>631</v>
      </c>
      <c r="F346" s="13" t="s">
        <v>48</v>
      </c>
      <c r="G346" s="174">
        <v>3846</v>
      </c>
      <c r="H346" s="174">
        <v>0</v>
      </c>
      <c r="I346" s="174">
        <v>0</v>
      </c>
    </row>
    <row r="347" spans="1:9" ht="33" customHeight="1" x14ac:dyDescent="0.2">
      <c r="A347" s="129" t="s">
        <v>657</v>
      </c>
      <c r="B347" s="15" t="s">
        <v>197</v>
      </c>
      <c r="C347" s="15" t="s">
        <v>8</v>
      </c>
      <c r="D347" s="13" t="s">
        <v>15</v>
      </c>
      <c r="E347" s="13" t="s">
        <v>658</v>
      </c>
      <c r="F347" s="13"/>
      <c r="G347" s="174">
        <f>G348</f>
        <v>10000</v>
      </c>
      <c r="H347" s="174">
        <v>0</v>
      </c>
      <c r="I347" s="174">
        <v>0</v>
      </c>
    </row>
    <row r="348" spans="1:9" ht="33" customHeight="1" x14ac:dyDescent="0.2">
      <c r="A348" s="129" t="s">
        <v>123</v>
      </c>
      <c r="B348" s="15" t="s">
        <v>197</v>
      </c>
      <c r="C348" s="15" t="s">
        <v>8</v>
      </c>
      <c r="D348" s="13" t="s">
        <v>15</v>
      </c>
      <c r="E348" s="13" t="s">
        <v>658</v>
      </c>
      <c r="F348" s="13" t="s">
        <v>48</v>
      </c>
      <c r="G348" s="174">
        <v>10000</v>
      </c>
      <c r="H348" s="174">
        <v>0</v>
      </c>
      <c r="I348" s="174">
        <v>0</v>
      </c>
    </row>
    <row r="349" spans="1:9" ht="24.75" customHeight="1" x14ac:dyDescent="0.2">
      <c r="A349" s="18" t="s">
        <v>114</v>
      </c>
      <c r="B349" s="11" t="s">
        <v>197</v>
      </c>
      <c r="C349" s="11" t="s">
        <v>8</v>
      </c>
      <c r="D349" s="12" t="s">
        <v>115</v>
      </c>
      <c r="E349" s="12"/>
      <c r="F349" s="12"/>
      <c r="G349" s="19">
        <f>G350+G359+G364</f>
        <v>1508.5</v>
      </c>
      <c r="H349" s="19">
        <f t="shared" ref="H349:I349" si="107">H350+H359+H364</f>
        <v>1440.2</v>
      </c>
      <c r="I349" s="19">
        <f t="shared" si="107"/>
        <v>1590.2</v>
      </c>
    </row>
    <row r="350" spans="1:9" ht="45" customHeight="1" x14ac:dyDescent="0.2">
      <c r="A350" s="129" t="s">
        <v>512</v>
      </c>
      <c r="B350" s="15" t="s">
        <v>197</v>
      </c>
      <c r="C350" s="15" t="s">
        <v>8</v>
      </c>
      <c r="D350" s="13" t="s">
        <v>115</v>
      </c>
      <c r="E350" s="4" t="s">
        <v>136</v>
      </c>
      <c r="F350" s="4"/>
      <c r="G350" s="16">
        <f>G351+G355</f>
        <v>415.09999999999997</v>
      </c>
      <c r="H350" s="16">
        <f t="shared" ref="H350:I350" si="108">H351+H355</f>
        <v>300</v>
      </c>
      <c r="I350" s="16">
        <f t="shared" si="108"/>
        <v>300</v>
      </c>
    </row>
    <row r="351" spans="1:9" ht="17.45" customHeight="1" x14ac:dyDescent="0.2">
      <c r="A351" s="129" t="s">
        <v>489</v>
      </c>
      <c r="B351" s="15" t="s">
        <v>197</v>
      </c>
      <c r="C351" s="15" t="s">
        <v>8</v>
      </c>
      <c r="D351" s="13" t="s">
        <v>115</v>
      </c>
      <c r="E351" s="4" t="s">
        <v>503</v>
      </c>
      <c r="F351" s="4"/>
      <c r="G351" s="16">
        <f>G352</f>
        <v>83.2</v>
      </c>
      <c r="H351" s="16">
        <f t="shared" ref="H351:I352" si="109">H352</f>
        <v>0</v>
      </c>
      <c r="I351" s="16">
        <f t="shared" si="109"/>
        <v>0</v>
      </c>
    </row>
    <row r="352" spans="1:9" ht="22.15" customHeight="1" x14ac:dyDescent="0.2">
      <c r="A352" s="129" t="s">
        <v>345</v>
      </c>
      <c r="B352" s="15" t="s">
        <v>197</v>
      </c>
      <c r="C352" s="15" t="s">
        <v>8</v>
      </c>
      <c r="D352" s="13" t="s">
        <v>115</v>
      </c>
      <c r="E352" s="4" t="s">
        <v>504</v>
      </c>
      <c r="F352" s="4"/>
      <c r="G352" s="16">
        <f>G353</f>
        <v>83.2</v>
      </c>
      <c r="H352" s="16">
        <f t="shared" si="109"/>
        <v>0</v>
      </c>
      <c r="I352" s="16">
        <f t="shared" si="109"/>
        <v>0</v>
      </c>
    </row>
    <row r="353" spans="1:9" ht="18" customHeight="1" x14ac:dyDescent="0.2">
      <c r="A353" s="129" t="s">
        <v>222</v>
      </c>
      <c r="B353" s="15" t="s">
        <v>197</v>
      </c>
      <c r="C353" s="15" t="s">
        <v>8</v>
      </c>
      <c r="D353" s="13" t="s">
        <v>115</v>
      </c>
      <c r="E353" s="13" t="s">
        <v>506</v>
      </c>
      <c r="F353" s="4"/>
      <c r="G353" s="16">
        <f>G354</f>
        <v>83.2</v>
      </c>
      <c r="H353" s="174">
        <v>0</v>
      </c>
      <c r="I353" s="174">
        <v>0</v>
      </c>
    </row>
    <row r="354" spans="1:9" ht="30" customHeight="1" x14ac:dyDescent="0.2">
      <c r="A354" s="129" t="s">
        <v>123</v>
      </c>
      <c r="B354" s="15" t="s">
        <v>197</v>
      </c>
      <c r="C354" s="15" t="s">
        <v>8</v>
      </c>
      <c r="D354" s="13" t="s">
        <v>115</v>
      </c>
      <c r="E354" s="13" t="s">
        <v>506</v>
      </c>
      <c r="F354" s="4" t="s">
        <v>48</v>
      </c>
      <c r="G354" s="16">
        <v>83.2</v>
      </c>
      <c r="H354" s="174">
        <v>0</v>
      </c>
      <c r="I354" s="174">
        <v>0</v>
      </c>
    </row>
    <row r="355" spans="1:9" ht="18.600000000000001" customHeight="1" x14ac:dyDescent="0.2">
      <c r="A355" s="129" t="s">
        <v>313</v>
      </c>
      <c r="B355" s="15" t="s">
        <v>197</v>
      </c>
      <c r="C355" s="15" t="s">
        <v>8</v>
      </c>
      <c r="D355" s="13" t="s">
        <v>115</v>
      </c>
      <c r="E355" s="13" t="s">
        <v>348</v>
      </c>
      <c r="F355" s="4"/>
      <c r="G355" s="16">
        <f>G356</f>
        <v>331.9</v>
      </c>
      <c r="H355" s="16">
        <f t="shared" ref="H355:I357" si="110">H356</f>
        <v>300</v>
      </c>
      <c r="I355" s="16">
        <f t="shared" si="110"/>
        <v>300</v>
      </c>
    </row>
    <row r="356" spans="1:9" ht="30" customHeight="1" x14ac:dyDescent="0.2">
      <c r="A356" s="129" t="s">
        <v>349</v>
      </c>
      <c r="B356" s="15" t="s">
        <v>197</v>
      </c>
      <c r="C356" s="15" t="s">
        <v>8</v>
      </c>
      <c r="D356" s="13" t="s">
        <v>115</v>
      </c>
      <c r="E356" s="13" t="s">
        <v>352</v>
      </c>
      <c r="F356" s="4"/>
      <c r="G356" s="16">
        <f>G357</f>
        <v>331.9</v>
      </c>
      <c r="H356" s="16">
        <f t="shared" si="110"/>
        <v>300</v>
      </c>
      <c r="I356" s="16">
        <f t="shared" si="110"/>
        <v>300</v>
      </c>
    </row>
    <row r="357" spans="1:9" ht="18" customHeight="1" x14ac:dyDescent="0.2">
      <c r="A357" s="129" t="s">
        <v>222</v>
      </c>
      <c r="B357" s="15" t="s">
        <v>197</v>
      </c>
      <c r="C357" s="15" t="s">
        <v>8</v>
      </c>
      <c r="D357" s="13" t="s">
        <v>115</v>
      </c>
      <c r="E357" s="13" t="s">
        <v>353</v>
      </c>
      <c r="F357" s="4"/>
      <c r="G357" s="16">
        <f>G358</f>
        <v>331.9</v>
      </c>
      <c r="H357" s="16">
        <f t="shared" si="110"/>
        <v>300</v>
      </c>
      <c r="I357" s="16">
        <f t="shared" si="110"/>
        <v>300</v>
      </c>
    </row>
    <row r="358" spans="1:9" ht="30" customHeight="1" x14ac:dyDescent="0.2">
      <c r="A358" s="129" t="s">
        <v>123</v>
      </c>
      <c r="B358" s="15" t="s">
        <v>197</v>
      </c>
      <c r="C358" s="15" t="s">
        <v>8</v>
      </c>
      <c r="D358" s="13" t="s">
        <v>115</v>
      </c>
      <c r="E358" s="13" t="s">
        <v>353</v>
      </c>
      <c r="F358" s="4" t="s">
        <v>48</v>
      </c>
      <c r="G358" s="16">
        <v>331.9</v>
      </c>
      <c r="H358" s="174">
        <v>300</v>
      </c>
      <c r="I358" s="174">
        <v>300</v>
      </c>
    </row>
    <row r="359" spans="1:9" ht="52.9" customHeight="1" x14ac:dyDescent="0.2">
      <c r="A359" s="129" t="s">
        <v>356</v>
      </c>
      <c r="B359" s="15" t="s">
        <v>197</v>
      </c>
      <c r="C359" s="15" t="s">
        <v>8</v>
      </c>
      <c r="D359" s="13" t="s">
        <v>115</v>
      </c>
      <c r="E359" s="13" t="s">
        <v>361</v>
      </c>
      <c r="F359" s="4"/>
      <c r="G359" s="16">
        <f>G360</f>
        <v>500</v>
      </c>
      <c r="H359" s="16">
        <f t="shared" ref="H359:I362" si="111">H360</f>
        <v>500</v>
      </c>
      <c r="I359" s="16">
        <f t="shared" si="111"/>
        <v>650</v>
      </c>
    </row>
    <row r="360" spans="1:9" ht="20.45" customHeight="1" x14ac:dyDescent="0.2">
      <c r="A360" s="129" t="s">
        <v>262</v>
      </c>
      <c r="B360" s="15" t="s">
        <v>197</v>
      </c>
      <c r="C360" s="15" t="s">
        <v>8</v>
      </c>
      <c r="D360" s="13" t="s">
        <v>115</v>
      </c>
      <c r="E360" s="13" t="s">
        <v>368</v>
      </c>
      <c r="F360" s="4"/>
      <c r="G360" s="16">
        <f>G361</f>
        <v>500</v>
      </c>
      <c r="H360" s="16">
        <f t="shared" si="111"/>
        <v>500</v>
      </c>
      <c r="I360" s="16">
        <f t="shared" si="111"/>
        <v>650</v>
      </c>
    </row>
    <row r="361" spans="1:9" ht="30" customHeight="1" x14ac:dyDescent="0.2">
      <c r="A361" s="160" t="s">
        <v>514</v>
      </c>
      <c r="B361" s="15" t="s">
        <v>197</v>
      </c>
      <c r="C361" s="15" t="s">
        <v>8</v>
      </c>
      <c r="D361" s="13" t="s">
        <v>115</v>
      </c>
      <c r="E361" s="13" t="s">
        <v>369</v>
      </c>
      <c r="F361" s="4"/>
      <c r="G361" s="16">
        <f>G362</f>
        <v>500</v>
      </c>
      <c r="H361" s="16">
        <f t="shared" si="111"/>
        <v>500</v>
      </c>
      <c r="I361" s="16">
        <f t="shared" si="111"/>
        <v>650</v>
      </c>
    </row>
    <row r="362" spans="1:9" ht="55.15" customHeight="1" x14ac:dyDescent="0.2">
      <c r="A362" s="129" t="s">
        <v>207</v>
      </c>
      <c r="B362" s="15" t="s">
        <v>197</v>
      </c>
      <c r="C362" s="15" t="s">
        <v>8</v>
      </c>
      <c r="D362" s="13" t="s">
        <v>115</v>
      </c>
      <c r="E362" s="13" t="s">
        <v>371</v>
      </c>
      <c r="F362" s="13"/>
      <c r="G362" s="174">
        <f>G363</f>
        <v>500</v>
      </c>
      <c r="H362" s="174">
        <f t="shared" si="111"/>
        <v>500</v>
      </c>
      <c r="I362" s="174">
        <f t="shared" si="111"/>
        <v>650</v>
      </c>
    </row>
    <row r="363" spans="1:9" ht="30" customHeight="1" x14ac:dyDescent="0.2">
      <c r="A363" s="129" t="s">
        <v>123</v>
      </c>
      <c r="B363" s="15" t="s">
        <v>197</v>
      </c>
      <c r="C363" s="15" t="s">
        <v>8</v>
      </c>
      <c r="D363" s="13" t="s">
        <v>115</v>
      </c>
      <c r="E363" s="13" t="s">
        <v>371</v>
      </c>
      <c r="F363" s="13" t="s">
        <v>48</v>
      </c>
      <c r="G363" s="174">
        <v>500</v>
      </c>
      <c r="H363" s="174">
        <v>500</v>
      </c>
      <c r="I363" s="174">
        <v>650</v>
      </c>
    </row>
    <row r="364" spans="1:9" ht="30" customHeight="1" x14ac:dyDescent="0.2">
      <c r="A364" s="129" t="s">
        <v>515</v>
      </c>
      <c r="B364" s="15" t="s">
        <v>197</v>
      </c>
      <c r="C364" s="15" t="s">
        <v>8</v>
      </c>
      <c r="D364" s="13" t="s">
        <v>115</v>
      </c>
      <c r="E364" s="4" t="s">
        <v>146</v>
      </c>
      <c r="F364" s="4"/>
      <c r="G364" s="16">
        <f>G365</f>
        <v>593.40000000000009</v>
      </c>
      <c r="H364" s="16">
        <f t="shared" ref="H364:I365" si="112">H365</f>
        <v>640.20000000000005</v>
      </c>
      <c r="I364" s="16">
        <f t="shared" si="112"/>
        <v>640.20000000000005</v>
      </c>
    </row>
    <row r="365" spans="1:9" ht="16.149999999999999" customHeight="1" x14ac:dyDescent="0.2">
      <c r="A365" s="129" t="s">
        <v>256</v>
      </c>
      <c r="B365" s="15" t="s">
        <v>197</v>
      </c>
      <c r="C365" s="15" t="s">
        <v>8</v>
      </c>
      <c r="D365" s="13" t="s">
        <v>115</v>
      </c>
      <c r="E365" s="13" t="s">
        <v>334</v>
      </c>
      <c r="F365" s="4"/>
      <c r="G365" s="16">
        <f>G366</f>
        <v>593.40000000000009</v>
      </c>
      <c r="H365" s="16">
        <f t="shared" si="112"/>
        <v>640.20000000000005</v>
      </c>
      <c r="I365" s="16">
        <f t="shared" si="112"/>
        <v>640.20000000000005</v>
      </c>
    </row>
    <row r="366" spans="1:9" ht="30" customHeight="1" x14ac:dyDescent="0.2">
      <c r="A366" s="129" t="s">
        <v>335</v>
      </c>
      <c r="B366" s="15" t="s">
        <v>197</v>
      </c>
      <c r="C366" s="15" t="s">
        <v>8</v>
      </c>
      <c r="D366" s="13" t="s">
        <v>115</v>
      </c>
      <c r="E366" s="13" t="s">
        <v>336</v>
      </c>
      <c r="F366" s="4"/>
      <c r="G366" s="16">
        <f>G367+G369</f>
        <v>593.40000000000009</v>
      </c>
      <c r="H366" s="16">
        <f t="shared" ref="H366:I366" si="113">H367+H369</f>
        <v>640.20000000000005</v>
      </c>
      <c r="I366" s="16">
        <f t="shared" si="113"/>
        <v>640.20000000000005</v>
      </c>
    </row>
    <row r="367" spans="1:9" ht="26.45" customHeight="1" x14ac:dyDescent="0.2">
      <c r="A367" s="129" t="s">
        <v>116</v>
      </c>
      <c r="B367" s="15" t="s">
        <v>197</v>
      </c>
      <c r="C367" s="15" t="s">
        <v>8</v>
      </c>
      <c r="D367" s="13" t="s">
        <v>115</v>
      </c>
      <c r="E367" s="13" t="s">
        <v>337</v>
      </c>
      <c r="F367" s="4"/>
      <c r="G367" s="174">
        <f t="shared" ref="G367:I367" si="114">G368</f>
        <v>320.10000000000002</v>
      </c>
      <c r="H367" s="174">
        <f t="shared" si="114"/>
        <v>246.2</v>
      </c>
      <c r="I367" s="174">
        <f t="shared" si="114"/>
        <v>246.2</v>
      </c>
    </row>
    <row r="368" spans="1:9" ht="45" customHeight="1" x14ac:dyDescent="0.2">
      <c r="A368" s="129" t="s">
        <v>99</v>
      </c>
      <c r="B368" s="15" t="s">
        <v>197</v>
      </c>
      <c r="C368" s="15" t="s">
        <v>8</v>
      </c>
      <c r="D368" s="13" t="s">
        <v>115</v>
      </c>
      <c r="E368" s="13" t="s">
        <v>337</v>
      </c>
      <c r="F368" s="4" t="s">
        <v>100</v>
      </c>
      <c r="G368" s="183">
        <v>320.10000000000002</v>
      </c>
      <c r="H368" s="183">
        <v>246.2</v>
      </c>
      <c r="I368" s="183">
        <v>246.2</v>
      </c>
    </row>
    <row r="369" spans="1:9" ht="43.15" customHeight="1" x14ac:dyDescent="0.2">
      <c r="A369" s="129" t="s">
        <v>235</v>
      </c>
      <c r="B369" s="15" t="s">
        <v>197</v>
      </c>
      <c r="C369" s="15" t="s">
        <v>8</v>
      </c>
      <c r="D369" s="13" t="s">
        <v>115</v>
      </c>
      <c r="E369" s="13" t="s">
        <v>338</v>
      </c>
      <c r="F369" s="190"/>
      <c r="G369" s="174">
        <f>G370</f>
        <v>273.3</v>
      </c>
      <c r="H369" s="174">
        <f>H370</f>
        <v>394</v>
      </c>
      <c r="I369" s="174">
        <f>I370</f>
        <v>394</v>
      </c>
    </row>
    <row r="370" spans="1:9" ht="48" customHeight="1" x14ac:dyDescent="0.2">
      <c r="A370" s="129" t="s">
        <v>99</v>
      </c>
      <c r="B370" s="15" t="s">
        <v>197</v>
      </c>
      <c r="C370" s="15" t="s">
        <v>8</v>
      </c>
      <c r="D370" s="13" t="s">
        <v>115</v>
      </c>
      <c r="E370" s="13" t="s">
        <v>338</v>
      </c>
      <c r="F370" s="190" t="s">
        <v>100</v>
      </c>
      <c r="G370" s="183">
        <v>273.3</v>
      </c>
      <c r="H370" s="183">
        <v>394</v>
      </c>
      <c r="I370" s="183">
        <v>394</v>
      </c>
    </row>
    <row r="371" spans="1:9" ht="22.15" customHeight="1" x14ac:dyDescent="0.25">
      <c r="A371" s="6" t="s">
        <v>19</v>
      </c>
      <c r="B371" s="7" t="s">
        <v>197</v>
      </c>
      <c r="C371" s="7" t="s">
        <v>20</v>
      </c>
      <c r="D371" s="8"/>
      <c r="E371" s="4"/>
      <c r="F371" s="4"/>
      <c r="G371" s="21">
        <f>G372+G397+G430</f>
        <v>171709</v>
      </c>
      <c r="H371" s="21">
        <f>H372+H397+H430</f>
        <v>40654.300000000003</v>
      </c>
      <c r="I371" s="21">
        <f>I372+I397+I430</f>
        <v>38787.1</v>
      </c>
    </row>
    <row r="372" spans="1:9" ht="19.899999999999999" customHeight="1" x14ac:dyDescent="0.2">
      <c r="A372" s="18" t="s">
        <v>21</v>
      </c>
      <c r="B372" s="11" t="s">
        <v>197</v>
      </c>
      <c r="C372" s="11" t="s">
        <v>20</v>
      </c>
      <c r="D372" s="12" t="s">
        <v>3</v>
      </c>
      <c r="E372" s="4"/>
      <c r="F372" s="4"/>
      <c r="G372" s="19">
        <f>G373</f>
        <v>10949.4</v>
      </c>
      <c r="H372" s="19">
        <f t="shared" ref="H372:I372" si="115">H373</f>
        <v>4860.5</v>
      </c>
      <c r="I372" s="19">
        <f t="shared" si="115"/>
        <v>4860.5</v>
      </c>
    </row>
    <row r="373" spans="1:9" ht="48.6" customHeight="1" x14ac:dyDescent="0.2">
      <c r="A373" s="129" t="s">
        <v>421</v>
      </c>
      <c r="B373" s="15" t="s">
        <v>197</v>
      </c>
      <c r="C373" s="15" t="s">
        <v>20</v>
      </c>
      <c r="D373" s="13" t="s">
        <v>3</v>
      </c>
      <c r="E373" s="13" t="s">
        <v>148</v>
      </c>
      <c r="F373" s="13"/>
      <c r="G373" s="210">
        <f>G374+G380</f>
        <v>10949.4</v>
      </c>
      <c r="H373" s="210">
        <f t="shared" ref="H373:I373" si="116">H374+H380</f>
        <v>4860.5</v>
      </c>
      <c r="I373" s="210">
        <f t="shared" si="116"/>
        <v>4860.5</v>
      </c>
    </row>
    <row r="374" spans="1:9" ht="16.899999999999999" customHeight="1" x14ac:dyDescent="0.2">
      <c r="A374" s="129" t="s">
        <v>256</v>
      </c>
      <c r="B374" s="15" t="s">
        <v>197</v>
      </c>
      <c r="C374" s="15" t="s">
        <v>20</v>
      </c>
      <c r="D374" s="13" t="s">
        <v>3</v>
      </c>
      <c r="E374" s="13" t="s">
        <v>422</v>
      </c>
      <c r="F374" s="13"/>
      <c r="G374" s="215">
        <f>G375</f>
        <v>9588.9</v>
      </c>
      <c r="H374" s="215">
        <f t="shared" ref="H374:I374" si="117">H375</f>
        <v>3500</v>
      </c>
      <c r="I374" s="215">
        <f t="shared" si="117"/>
        <v>3500</v>
      </c>
    </row>
    <row r="375" spans="1:9" ht="19.149999999999999" customHeight="1" x14ac:dyDescent="0.2">
      <c r="A375" s="129" t="s">
        <v>423</v>
      </c>
      <c r="B375" s="15" t="s">
        <v>197</v>
      </c>
      <c r="C375" s="15" t="s">
        <v>20</v>
      </c>
      <c r="D375" s="13" t="s">
        <v>3</v>
      </c>
      <c r="E375" s="13" t="s">
        <v>424</v>
      </c>
      <c r="F375" s="13"/>
      <c r="G375" s="215">
        <f>G376+G378</f>
        <v>9588.9</v>
      </c>
      <c r="H375" s="215">
        <f t="shared" ref="H375:I375" si="118">H376+H378</f>
        <v>3500</v>
      </c>
      <c r="I375" s="215">
        <f t="shared" si="118"/>
        <v>3500</v>
      </c>
    </row>
    <row r="376" spans="1:9" ht="33" customHeight="1" x14ac:dyDescent="0.2">
      <c r="A376" s="129" t="s">
        <v>164</v>
      </c>
      <c r="B376" s="15" t="s">
        <v>197</v>
      </c>
      <c r="C376" s="15" t="s">
        <v>20</v>
      </c>
      <c r="D376" s="13" t="s">
        <v>3</v>
      </c>
      <c r="E376" s="13" t="s">
        <v>425</v>
      </c>
      <c r="F376" s="13"/>
      <c r="G376" s="215">
        <f>G377</f>
        <v>9088.9</v>
      </c>
      <c r="H376" s="215">
        <f t="shared" ref="H376:I376" si="119">H377</f>
        <v>3000</v>
      </c>
      <c r="I376" s="215">
        <f t="shared" si="119"/>
        <v>3000</v>
      </c>
    </row>
    <row r="377" spans="1:9" ht="27.6" customHeight="1" x14ac:dyDescent="0.2">
      <c r="A377" s="129" t="s">
        <v>123</v>
      </c>
      <c r="B377" s="15" t="s">
        <v>197</v>
      </c>
      <c r="C377" s="24" t="s">
        <v>20</v>
      </c>
      <c r="D377" s="4" t="s">
        <v>3</v>
      </c>
      <c r="E377" s="13" t="s">
        <v>425</v>
      </c>
      <c r="F377" s="216" t="s">
        <v>48</v>
      </c>
      <c r="G377" s="215">
        <v>9088.9</v>
      </c>
      <c r="H377" s="215">
        <v>3000</v>
      </c>
      <c r="I377" s="215">
        <v>3000</v>
      </c>
    </row>
    <row r="378" spans="1:9" ht="31.15" customHeight="1" x14ac:dyDescent="0.2">
      <c r="A378" s="129" t="s">
        <v>245</v>
      </c>
      <c r="B378" s="15" t="s">
        <v>197</v>
      </c>
      <c r="C378" s="24" t="s">
        <v>20</v>
      </c>
      <c r="D378" s="4" t="s">
        <v>3</v>
      </c>
      <c r="E378" s="13" t="s">
        <v>426</v>
      </c>
      <c r="F378" s="13"/>
      <c r="G378" s="215">
        <f>G379</f>
        <v>500</v>
      </c>
      <c r="H378" s="215">
        <f>H379</f>
        <v>500</v>
      </c>
      <c r="I378" s="215">
        <f>I379</f>
        <v>500</v>
      </c>
    </row>
    <row r="379" spans="1:9" ht="15" customHeight="1" x14ac:dyDescent="0.2">
      <c r="A379" s="129" t="s">
        <v>66</v>
      </c>
      <c r="B379" s="15" t="s">
        <v>197</v>
      </c>
      <c r="C379" s="186" t="s">
        <v>20</v>
      </c>
      <c r="D379" s="23" t="s">
        <v>3</v>
      </c>
      <c r="E379" s="13" t="s">
        <v>426</v>
      </c>
      <c r="F379" s="32" t="s">
        <v>96</v>
      </c>
      <c r="G379" s="215">
        <v>500</v>
      </c>
      <c r="H379" s="215">
        <v>500</v>
      </c>
      <c r="I379" s="215">
        <v>500</v>
      </c>
    </row>
    <row r="380" spans="1:9" ht="16.899999999999999" customHeight="1" x14ac:dyDescent="0.2">
      <c r="A380" s="129" t="s">
        <v>262</v>
      </c>
      <c r="B380" s="15" t="s">
        <v>197</v>
      </c>
      <c r="C380" s="260" t="s">
        <v>20</v>
      </c>
      <c r="D380" s="35" t="s">
        <v>3</v>
      </c>
      <c r="E380" s="13" t="s">
        <v>427</v>
      </c>
      <c r="F380" s="209" t="s">
        <v>48</v>
      </c>
      <c r="G380" s="210">
        <f>G381</f>
        <v>1360.5</v>
      </c>
      <c r="H380" s="210">
        <f t="shared" ref="H380:I380" si="120">H381</f>
        <v>1360.5</v>
      </c>
      <c r="I380" s="210">
        <f t="shared" si="120"/>
        <v>1360.5</v>
      </c>
    </row>
    <row r="381" spans="1:9" ht="33" customHeight="1" x14ac:dyDescent="0.2">
      <c r="A381" s="129" t="s">
        <v>429</v>
      </c>
      <c r="B381" s="15" t="s">
        <v>197</v>
      </c>
      <c r="C381" s="261" t="s">
        <v>20</v>
      </c>
      <c r="D381" s="211" t="s">
        <v>3</v>
      </c>
      <c r="E381" s="13" t="s">
        <v>428</v>
      </c>
      <c r="F381" s="209"/>
      <c r="G381" s="210">
        <f>G382+G385+G387+G389+G391+G393+G395</f>
        <v>1360.5</v>
      </c>
      <c r="H381" s="210">
        <f t="shared" ref="H381:I381" si="121">H382+H385+H387+H389+H391+H393+H395</f>
        <v>1360.5</v>
      </c>
      <c r="I381" s="210">
        <f t="shared" si="121"/>
        <v>1360.5</v>
      </c>
    </row>
    <row r="382" spans="1:9" ht="18" customHeight="1" x14ac:dyDescent="0.2">
      <c r="A382" s="129" t="s">
        <v>163</v>
      </c>
      <c r="B382" s="15" t="s">
        <v>197</v>
      </c>
      <c r="C382" s="186" t="s">
        <v>20</v>
      </c>
      <c r="D382" s="13" t="s">
        <v>3</v>
      </c>
      <c r="E382" s="13" t="s">
        <v>431</v>
      </c>
      <c r="F382" s="13"/>
      <c r="G382" s="215">
        <f>G383+G384</f>
        <v>90</v>
      </c>
      <c r="H382" s="215">
        <f t="shared" ref="H382:I382" si="122">H383</f>
        <v>90</v>
      </c>
      <c r="I382" s="215">
        <f t="shared" si="122"/>
        <v>90</v>
      </c>
    </row>
    <row r="383" spans="1:9" ht="28.9" customHeight="1" x14ac:dyDescent="0.2">
      <c r="A383" s="129" t="s">
        <v>123</v>
      </c>
      <c r="B383" s="15" t="s">
        <v>197</v>
      </c>
      <c r="C383" s="186" t="s">
        <v>20</v>
      </c>
      <c r="D383" s="13" t="s">
        <v>3</v>
      </c>
      <c r="E383" s="13" t="s">
        <v>431</v>
      </c>
      <c r="F383" s="13" t="s">
        <v>48</v>
      </c>
      <c r="G383" s="215">
        <v>89.8</v>
      </c>
      <c r="H383" s="215">
        <v>90</v>
      </c>
      <c r="I383" s="215">
        <v>90</v>
      </c>
    </row>
    <row r="384" spans="1:9" ht="22.15" customHeight="1" x14ac:dyDescent="0.2">
      <c r="A384" s="129" t="s">
        <v>664</v>
      </c>
      <c r="B384" s="15" t="s">
        <v>197</v>
      </c>
      <c r="C384" s="186" t="s">
        <v>20</v>
      </c>
      <c r="D384" s="13" t="s">
        <v>3</v>
      </c>
      <c r="E384" s="13" t="s">
        <v>431</v>
      </c>
      <c r="F384" s="13" t="s">
        <v>49</v>
      </c>
      <c r="G384" s="215">
        <v>0.2</v>
      </c>
      <c r="H384" s="215">
        <v>0</v>
      </c>
      <c r="I384" s="215">
        <v>0</v>
      </c>
    </row>
    <row r="385" spans="1:9" ht="22.9" customHeight="1" x14ac:dyDescent="0.2">
      <c r="A385" s="129" t="s">
        <v>242</v>
      </c>
      <c r="B385" s="15" t="s">
        <v>197</v>
      </c>
      <c r="C385" s="24" t="s">
        <v>20</v>
      </c>
      <c r="D385" s="13" t="s">
        <v>3</v>
      </c>
      <c r="E385" s="13" t="s">
        <v>432</v>
      </c>
      <c r="F385" s="13"/>
      <c r="G385" s="215">
        <f>G386</f>
        <v>1.5</v>
      </c>
      <c r="H385" s="215">
        <f t="shared" ref="H385:I385" si="123">H386</f>
        <v>1.5</v>
      </c>
      <c r="I385" s="215">
        <f t="shared" si="123"/>
        <v>1.5</v>
      </c>
    </row>
    <row r="386" spans="1:9" ht="25.9" customHeight="1" x14ac:dyDescent="0.2">
      <c r="A386" s="129" t="s">
        <v>123</v>
      </c>
      <c r="B386" s="15" t="s">
        <v>197</v>
      </c>
      <c r="C386" s="24" t="s">
        <v>20</v>
      </c>
      <c r="D386" s="13" t="s">
        <v>3</v>
      </c>
      <c r="E386" s="13" t="s">
        <v>432</v>
      </c>
      <c r="F386" s="13" t="s">
        <v>48</v>
      </c>
      <c r="G386" s="215">
        <v>1.5</v>
      </c>
      <c r="H386" s="215">
        <v>1.5</v>
      </c>
      <c r="I386" s="215">
        <v>1.5</v>
      </c>
    </row>
    <row r="387" spans="1:9" ht="40.9" customHeight="1" x14ac:dyDescent="0.2">
      <c r="A387" s="129" t="s">
        <v>162</v>
      </c>
      <c r="B387" s="15" t="s">
        <v>197</v>
      </c>
      <c r="C387" s="24" t="s">
        <v>20</v>
      </c>
      <c r="D387" s="13" t="s">
        <v>3</v>
      </c>
      <c r="E387" s="13" t="s">
        <v>430</v>
      </c>
      <c r="F387" s="13"/>
      <c r="G387" s="215">
        <f>G388</f>
        <v>60</v>
      </c>
      <c r="H387" s="215">
        <f t="shared" ref="H387:I387" si="124">H388</f>
        <v>60</v>
      </c>
      <c r="I387" s="215">
        <f t="shared" si="124"/>
        <v>60</v>
      </c>
    </row>
    <row r="388" spans="1:9" ht="31.9" customHeight="1" x14ac:dyDescent="0.2">
      <c r="A388" s="146" t="s">
        <v>123</v>
      </c>
      <c r="B388" s="15" t="s">
        <v>197</v>
      </c>
      <c r="C388" s="24" t="s">
        <v>20</v>
      </c>
      <c r="D388" s="13" t="s">
        <v>3</v>
      </c>
      <c r="E388" s="13" t="s">
        <v>430</v>
      </c>
      <c r="F388" s="13" t="s">
        <v>48</v>
      </c>
      <c r="G388" s="215">
        <v>60</v>
      </c>
      <c r="H388" s="215">
        <v>60</v>
      </c>
      <c r="I388" s="215">
        <v>60</v>
      </c>
    </row>
    <row r="389" spans="1:9" ht="27.6" customHeight="1" x14ac:dyDescent="0.2">
      <c r="A389" s="262" t="s">
        <v>433</v>
      </c>
      <c r="B389" s="15" t="s">
        <v>197</v>
      </c>
      <c r="C389" s="24" t="s">
        <v>20</v>
      </c>
      <c r="D389" s="13" t="s">
        <v>3</v>
      </c>
      <c r="E389" s="217" t="s">
        <v>434</v>
      </c>
      <c r="F389" s="13"/>
      <c r="G389" s="215">
        <f>G390</f>
        <v>59</v>
      </c>
      <c r="H389" s="215">
        <f t="shared" ref="H389:I389" si="125">H390</f>
        <v>59</v>
      </c>
      <c r="I389" s="215">
        <f t="shared" si="125"/>
        <v>59</v>
      </c>
    </row>
    <row r="390" spans="1:9" ht="33" customHeight="1" x14ac:dyDescent="0.2">
      <c r="A390" s="129" t="s">
        <v>123</v>
      </c>
      <c r="B390" s="15" t="s">
        <v>197</v>
      </c>
      <c r="C390" s="24" t="s">
        <v>20</v>
      </c>
      <c r="D390" s="13" t="s">
        <v>3</v>
      </c>
      <c r="E390" s="13" t="s">
        <v>434</v>
      </c>
      <c r="F390" s="13" t="s">
        <v>48</v>
      </c>
      <c r="G390" s="215">
        <v>59</v>
      </c>
      <c r="H390" s="215">
        <v>59</v>
      </c>
      <c r="I390" s="215">
        <v>59</v>
      </c>
    </row>
    <row r="391" spans="1:9" ht="29.45" customHeight="1" x14ac:dyDescent="0.2">
      <c r="A391" s="129" t="s">
        <v>435</v>
      </c>
      <c r="B391" s="15" t="s">
        <v>197</v>
      </c>
      <c r="C391" s="24" t="s">
        <v>20</v>
      </c>
      <c r="D391" s="13" t="s">
        <v>3</v>
      </c>
      <c r="E391" s="13" t="s">
        <v>436</v>
      </c>
      <c r="F391" s="13"/>
      <c r="G391" s="215">
        <f>G392</f>
        <v>500</v>
      </c>
      <c r="H391" s="215">
        <f t="shared" ref="H391:I391" si="126">H392</f>
        <v>500</v>
      </c>
      <c r="I391" s="215">
        <f t="shared" si="126"/>
        <v>500</v>
      </c>
    </row>
    <row r="392" spans="1:9" ht="33" customHeight="1" x14ac:dyDescent="0.2">
      <c r="A392" s="129" t="s">
        <v>123</v>
      </c>
      <c r="B392" s="15" t="s">
        <v>197</v>
      </c>
      <c r="C392" s="24" t="s">
        <v>20</v>
      </c>
      <c r="D392" s="13" t="s">
        <v>3</v>
      </c>
      <c r="E392" s="13" t="s">
        <v>436</v>
      </c>
      <c r="F392" s="13" t="s">
        <v>48</v>
      </c>
      <c r="G392" s="215">
        <v>500</v>
      </c>
      <c r="H392" s="215">
        <v>500</v>
      </c>
      <c r="I392" s="215">
        <v>500</v>
      </c>
    </row>
    <row r="393" spans="1:9" ht="46.9" customHeight="1" x14ac:dyDescent="0.2">
      <c r="A393" s="129" t="s">
        <v>438</v>
      </c>
      <c r="B393" s="15" t="s">
        <v>197</v>
      </c>
      <c r="C393" s="24" t="s">
        <v>20</v>
      </c>
      <c r="D393" s="13" t="s">
        <v>3</v>
      </c>
      <c r="E393" s="13" t="s">
        <v>437</v>
      </c>
      <c r="F393" s="13"/>
      <c r="G393" s="215">
        <f>G394</f>
        <v>150</v>
      </c>
      <c r="H393" s="215">
        <f t="shared" ref="H393:I393" si="127">H394</f>
        <v>150</v>
      </c>
      <c r="I393" s="215">
        <f t="shared" si="127"/>
        <v>150</v>
      </c>
    </row>
    <row r="394" spans="1:9" ht="33" customHeight="1" x14ac:dyDescent="0.2">
      <c r="A394" s="129" t="s">
        <v>123</v>
      </c>
      <c r="B394" s="15" t="s">
        <v>197</v>
      </c>
      <c r="C394" s="24" t="s">
        <v>20</v>
      </c>
      <c r="D394" s="13" t="s">
        <v>3</v>
      </c>
      <c r="E394" s="13" t="s">
        <v>437</v>
      </c>
      <c r="F394" s="13" t="s">
        <v>48</v>
      </c>
      <c r="G394" s="215">
        <v>150</v>
      </c>
      <c r="H394" s="215">
        <v>150</v>
      </c>
      <c r="I394" s="215">
        <v>150</v>
      </c>
    </row>
    <row r="395" spans="1:9" ht="40.15" customHeight="1" x14ac:dyDescent="0.2">
      <c r="A395" s="129" t="s">
        <v>439</v>
      </c>
      <c r="B395" s="15" t="s">
        <v>197</v>
      </c>
      <c r="C395" s="24" t="s">
        <v>20</v>
      </c>
      <c r="D395" s="13" t="s">
        <v>3</v>
      </c>
      <c r="E395" s="13" t="s">
        <v>440</v>
      </c>
      <c r="F395" s="13"/>
      <c r="G395" s="215">
        <f>G396</f>
        <v>500</v>
      </c>
      <c r="H395" s="215">
        <f>H396</f>
        <v>500</v>
      </c>
      <c r="I395" s="215">
        <f>I396</f>
        <v>500</v>
      </c>
    </row>
    <row r="396" spans="1:9" ht="33" customHeight="1" x14ac:dyDescent="0.2">
      <c r="A396" s="129" t="s">
        <v>123</v>
      </c>
      <c r="B396" s="15" t="s">
        <v>197</v>
      </c>
      <c r="C396" s="24" t="s">
        <v>20</v>
      </c>
      <c r="D396" s="13" t="s">
        <v>3</v>
      </c>
      <c r="E396" s="13" t="s">
        <v>440</v>
      </c>
      <c r="F396" s="13" t="s">
        <v>48</v>
      </c>
      <c r="G396" s="215">
        <v>500</v>
      </c>
      <c r="H396" s="215">
        <v>500</v>
      </c>
      <c r="I396" s="215">
        <v>500</v>
      </c>
    </row>
    <row r="397" spans="1:9" ht="22.9" customHeight="1" x14ac:dyDescent="0.2">
      <c r="A397" s="18" t="s">
        <v>83</v>
      </c>
      <c r="B397" s="11" t="s">
        <v>197</v>
      </c>
      <c r="C397" s="263" t="s">
        <v>20</v>
      </c>
      <c r="D397" s="264" t="s">
        <v>5</v>
      </c>
      <c r="E397" s="264"/>
      <c r="F397" s="264"/>
      <c r="G397" s="19">
        <f>G398</f>
        <v>96047.2</v>
      </c>
      <c r="H397" s="19">
        <f t="shared" ref="H397:I397" si="128">H398</f>
        <v>14142.1</v>
      </c>
      <c r="I397" s="19">
        <f t="shared" si="128"/>
        <v>13810</v>
      </c>
    </row>
    <row r="398" spans="1:9" ht="52.15" customHeight="1" x14ac:dyDescent="0.2">
      <c r="A398" s="129" t="s">
        <v>356</v>
      </c>
      <c r="B398" s="15" t="s">
        <v>197</v>
      </c>
      <c r="C398" s="15" t="s">
        <v>20</v>
      </c>
      <c r="D398" s="13" t="s">
        <v>5</v>
      </c>
      <c r="E398" s="13" t="s">
        <v>361</v>
      </c>
      <c r="F398" s="13"/>
      <c r="G398" s="174">
        <f>G399+G414</f>
        <v>96047.2</v>
      </c>
      <c r="H398" s="174">
        <f t="shared" ref="H398:I398" si="129">H399+H414</f>
        <v>14142.1</v>
      </c>
      <c r="I398" s="174">
        <f t="shared" si="129"/>
        <v>13810</v>
      </c>
    </row>
    <row r="399" spans="1:9" ht="21.6" customHeight="1" x14ac:dyDescent="0.2">
      <c r="A399" s="160" t="s">
        <v>357</v>
      </c>
      <c r="B399" s="15" t="s">
        <v>197</v>
      </c>
      <c r="C399" s="15" t="s">
        <v>20</v>
      </c>
      <c r="D399" s="13" t="s">
        <v>5</v>
      </c>
      <c r="E399" s="13" t="s">
        <v>362</v>
      </c>
      <c r="F399" s="13"/>
      <c r="G399" s="174">
        <f>G400+G411</f>
        <v>63865.9</v>
      </c>
      <c r="H399" s="174">
        <f t="shared" ref="H399:I399" si="130">H400</f>
        <v>3500</v>
      </c>
      <c r="I399" s="174">
        <f t="shared" si="130"/>
        <v>3500</v>
      </c>
    </row>
    <row r="400" spans="1:9" ht="29.45" customHeight="1" x14ac:dyDescent="0.2">
      <c r="A400" s="160" t="s">
        <v>358</v>
      </c>
      <c r="B400" s="15" t="s">
        <v>197</v>
      </c>
      <c r="C400" s="15" t="s">
        <v>20</v>
      </c>
      <c r="D400" s="13" t="s">
        <v>5</v>
      </c>
      <c r="E400" s="13" t="s">
        <v>363</v>
      </c>
      <c r="F400" s="13"/>
      <c r="G400" s="174">
        <f>G401+G403+G409+G405+G407</f>
        <v>61365.9</v>
      </c>
      <c r="H400" s="174">
        <f t="shared" ref="H400:I400" si="131">H401+H403+H409</f>
        <v>3500</v>
      </c>
      <c r="I400" s="174">
        <f t="shared" si="131"/>
        <v>3500</v>
      </c>
    </row>
    <row r="401" spans="1:9" ht="28.15" customHeight="1" x14ac:dyDescent="0.2">
      <c r="A401" s="160" t="s">
        <v>359</v>
      </c>
      <c r="B401" s="15" t="s">
        <v>197</v>
      </c>
      <c r="C401" s="15" t="s">
        <v>20</v>
      </c>
      <c r="D401" s="13" t="s">
        <v>5</v>
      </c>
      <c r="E401" s="13" t="s">
        <v>364</v>
      </c>
      <c r="F401" s="13"/>
      <c r="G401" s="174">
        <f>G402</f>
        <v>1500</v>
      </c>
      <c r="H401" s="174">
        <f t="shared" ref="H401:I401" si="132">H402</f>
        <v>1500</v>
      </c>
      <c r="I401" s="174">
        <f t="shared" si="132"/>
        <v>1500</v>
      </c>
    </row>
    <row r="402" spans="1:9" ht="31.9" customHeight="1" x14ac:dyDescent="0.2">
      <c r="A402" s="129" t="s">
        <v>123</v>
      </c>
      <c r="B402" s="15" t="s">
        <v>197</v>
      </c>
      <c r="C402" s="15" t="s">
        <v>20</v>
      </c>
      <c r="D402" s="13" t="s">
        <v>5</v>
      </c>
      <c r="E402" s="13" t="s">
        <v>364</v>
      </c>
      <c r="F402" s="13" t="s">
        <v>48</v>
      </c>
      <c r="G402" s="174">
        <v>1500</v>
      </c>
      <c r="H402" s="174">
        <v>1500</v>
      </c>
      <c r="I402" s="174">
        <v>1500</v>
      </c>
    </row>
    <row r="403" spans="1:9" ht="26.45" customHeight="1" x14ac:dyDescent="0.2">
      <c r="A403" s="160" t="s">
        <v>360</v>
      </c>
      <c r="B403" s="15" t="s">
        <v>197</v>
      </c>
      <c r="C403" s="15" t="s">
        <v>20</v>
      </c>
      <c r="D403" s="13" t="s">
        <v>5</v>
      </c>
      <c r="E403" s="13" t="s">
        <v>365</v>
      </c>
      <c r="F403" s="13"/>
      <c r="G403" s="174">
        <f>G404</f>
        <v>2000</v>
      </c>
      <c r="H403" s="174">
        <f t="shared" ref="H403:I403" si="133">H404</f>
        <v>2000</v>
      </c>
      <c r="I403" s="174">
        <f t="shared" si="133"/>
        <v>2000</v>
      </c>
    </row>
    <row r="404" spans="1:9" ht="31.9" customHeight="1" x14ac:dyDescent="0.2">
      <c r="A404" s="129" t="s">
        <v>123</v>
      </c>
      <c r="B404" s="15" t="s">
        <v>197</v>
      </c>
      <c r="C404" s="15" t="s">
        <v>20</v>
      </c>
      <c r="D404" s="13" t="s">
        <v>5</v>
      </c>
      <c r="E404" s="13" t="s">
        <v>365</v>
      </c>
      <c r="F404" s="13" t="s">
        <v>48</v>
      </c>
      <c r="G404" s="174">
        <v>2000</v>
      </c>
      <c r="H404" s="174">
        <v>2000</v>
      </c>
      <c r="I404" s="174">
        <v>2000</v>
      </c>
    </row>
    <row r="405" spans="1:9" ht="60.6" customHeight="1" x14ac:dyDescent="0.2">
      <c r="A405" s="160" t="s">
        <v>634</v>
      </c>
      <c r="B405" s="15" t="s">
        <v>197</v>
      </c>
      <c r="C405" s="15" t="s">
        <v>20</v>
      </c>
      <c r="D405" s="13" t="s">
        <v>5</v>
      </c>
      <c r="E405" s="13" t="s">
        <v>633</v>
      </c>
      <c r="F405" s="13"/>
      <c r="G405" s="174">
        <f>G406</f>
        <v>78</v>
      </c>
      <c r="H405" s="174">
        <v>0</v>
      </c>
      <c r="I405" s="174">
        <v>0</v>
      </c>
    </row>
    <row r="406" spans="1:9" ht="31.9" customHeight="1" x14ac:dyDescent="0.2">
      <c r="A406" s="129" t="s">
        <v>123</v>
      </c>
      <c r="B406" s="15" t="s">
        <v>197</v>
      </c>
      <c r="C406" s="15" t="s">
        <v>20</v>
      </c>
      <c r="D406" s="13" t="s">
        <v>5</v>
      </c>
      <c r="E406" s="13" t="s">
        <v>633</v>
      </c>
      <c r="F406" s="13" t="s">
        <v>48</v>
      </c>
      <c r="G406" s="174">
        <v>78</v>
      </c>
      <c r="H406" s="174">
        <v>0</v>
      </c>
      <c r="I406" s="174">
        <v>0</v>
      </c>
    </row>
    <row r="407" spans="1:9" ht="53.45" customHeight="1" x14ac:dyDescent="0.2">
      <c r="A407" s="160" t="s">
        <v>694</v>
      </c>
      <c r="B407" s="15" t="s">
        <v>197</v>
      </c>
      <c r="C407" s="15" t="s">
        <v>20</v>
      </c>
      <c r="D407" s="13" t="s">
        <v>5</v>
      </c>
      <c r="E407" s="13" t="s">
        <v>635</v>
      </c>
      <c r="F407" s="13"/>
      <c r="G407" s="174">
        <f>G408</f>
        <v>783.5</v>
      </c>
      <c r="H407" s="174">
        <v>0</v>
      </c>
      <c r="I407" s="174">
        <v>0</v>
      </c>
    </row>
    <row r="408" spans="1:9" ht="31.9" customHeight="1" x14ac:dyDescent="0.2">
      <c r="A408" s="129" t="s">
        <v>123</v>
      </c>
      <c r="B408" s="15" t="s">
        <v>197</v>
      </c>
      <c r="C408" s="15" t="s">
        <v>20</v>
      </c>
      <c r="D408" s="13" t="s">
        <v>5</v>
      </c>
      <c r="E408" s="13" t="s">
        <v>635</v>
      </c>
      <c r="F408" s="13" t="s">
        <v>48</v>
      </c>
      <c r="G408" s="174">
        <v>783.5</v>
      </c>
      <c r="H408" s="174">
        <v>0</v>
      </c>
      <c r="I408" s="174">
        <v>0</v>
      </c>
    </row>
    <row r="409" spans="1:9" ht="109.15" customHeight="1" x14ac:dyDescent="0.2">
      <c r="A409" s="160" t="s">
        <v>693</v>
      </c>
      <c r="B409" s="15" t="s">
        <v>197</v>
      </c>
      <c r="C409" s="15" t="s">
        <v>20</v>
      </c>
      <c r="D409" s="13" t="s">
        <v>5</v>
      </c>
      <c r="E409" s="13" t="s">
        <v>521</v>
      </c>
      <c r="F409" s="13"/>
      <c r="G409" s="174">
        <f>G410</f>
        <v>57004.4</v>
      </c>
      <c r="H409" s="174">
        <v>0</v>
      </c>
      <c r="I409" s="174">
        <v>0</v>
      </c>
    </row>
    <row r="410" spans="1:9" ht="20.45" customHeight="1" x14ac:dyDescent="0.2">
      <c r="A410" s="129" t="s">
        <v>66</v>
      </c>
      <c r="B410" s="15" t="s">
        <v>197</v>
      </c>
      <c r="C410" s="15" t="s">
        <v>20</v>
      </c>
      <c r="D410" s="13" t="s">
        <v>5</v>
      </c>
      <c r="E410" s="13" t="s">
        <v>521</v>
      </c>
      <c r="F410" s="13" t="s">
        <v>96</v>
      </c>
      <c r="G410" s="174">
        <v>57004.4</v>
      </c>
      <c r="H410" s="174">
        <v>0</v>
      </c>
      <c r="I410" s="174">
        <v>0</v>
      </c>
    </row>
    <row r="411" spans="1:9" ht="29.45" customHeight="1" x14ac:dyDescent="0.2">
      <c r="A411" s="160" t="s">
        <v>637</v>
      </c>
      <c r="B411" s="15" t="s">
        <v>197</v>
      </c>
      <c r="C411" s="15" t="s">
        <v>20</v>
      </c>
      <c r="D411" s="13" t="s">
        <v>5</v>
      </c>
      <c r="E411" s="13" t="s">
        <v>636</v>
      </c>
      <c r="F411" s="13"/>
      <c r="G411" s="174">
        <f>G412</f>
        <v>2500</v>
      </c>
      <c r="H411" s="174">
        <v>0</v>
      </c>
      <c r="I411" s="174">
        <v>0</v>
      </c>
    </row>
    <row r="412" spans="1:9" ht="20.45" customHeight="1" x14ac:dyDescent="0.2">
      <c r="A412" s="160" t="s">
        <v>638</v>
      </c>
      <c r="B412" s="15" t="s">
        <v>197</v>
      </c>
      <c r="C412" s="15" t="s">
        <v>20</v>
      </c>
      <c r="D412" s="13" t="s">
        <v>5</v>
      </c>
      <c r="E412" s="13" t="s">
        <v>639</v>
      </c>
      <c r="F412" s="13"/>
      <c r="G412" s="174">
        <f>G413</f>
        <v>2500</v>
      </c>
      <c r="H412" s="174">
        <v>0</v>
      </c>
      <c r="I412" s="174">
        <v>0</v>
      </c>
    </row>
    <row r="413" spans="1:9" ht="33.6" customHeight="1" x14ac:dyDescent="0.2">
      <c r="A413" s="129" t="s">
        <v>123</v>
      </c>
      <c r="B413" s="15" t="s">
        <v>197</v>
      </c>
      <c r="C413" s="15" t="s">
        <v>20</v>
      </c>
      <c r="D413" s="13" t="s">
        <v>5</v>
      </c>
      <c r="E413" s="13" t="s">
        <v>639</v>
      </c>
      <c r="F413" s="13" t="s">
        <v>48</v>
      </c>
      <c r="G413" s="174">
        <v>2500</v>
      </c>
      <c r="H413" s="174">
        <v>0</v>
      </c>
      <c r="I413" s="174">
        <v>0</v>
      </c>
    </row>
    <row r="414" spans="1:9" ht="16.149999999999999" customHeight="1" x14ac:dyDescent="0.2">
      <c r="A414" s="160" t="s">
        <v>262</v>
      </c>
      <c r="B414" s="15" t="s">
        <v>197</v>
      </c>
      <c r="C414" s="15" t="s">
        <v>20</v>
      </c>
      <c r="D414" s="13" t="s">
        <v>5</v>
      </c>
      <c r="E414" s="13" t="s">
        <v>368</v>
      </c>
      <c r="F414" s="13"/>
      <c r="G414" s="174">
        <f>G415</f>
        <v>32181.3</v>
      </c>
      <c r="H414" s="174">
        <f t="shared" ref="H414:I414" si="134">H415</f>
        <v>10642.1</v>
      </c>
      <c r="I414" s="174">
        <f t="shared" si="134"/>
        <v>10310</v>
      </c>
    </row>
    <row r="415" spans="1:9" ht="29.45" customHeight="1" x14ac:dyDescent="0.2">
      <c r="A415" s="160" t="s">
        <v>514</v>
      </c>
      <c r="B415" s="15" t="s">
        <v>197</v>
      </c>
      <c r="C415" s="15" t="s">
        <v>20</v>
      </c>
      <c r="D415" s="13" t="s">
        <v>5</v>
      </c>
      <c r="E415" s="13" t="s">
        <v>369</v>
      </c>
      <c r="F415" s="13"/>
      <c r="G415" s="174">
        <f>G416+G418+G420+G422+G424+G426+G428</f>
        <v>32181.3</v>
      </c>
      <c r="H415" s="174">
        <f t="shared" ref="H415:I415" si="135">H416+H418+H420+H422+H424</f>
        <v>10642.1</v>
      </c>
      <c r="I415" s="174">
        <f t="shared" si="135"/>
        <v>10310</v>
      </c>
    </row>
    <row r="416" spans="1:9" ht="52.9" customHeight="1" x14ac:dyDescent="0.2">
      <c r="A416" s="129" t="s">
        <v>691</v>
      </c>
      <c r="B416" s="15" t="s">
        <v>197</v>
      </c>
      <c r="C416" s="15" t="s">
        <v>20</v>
      </c>
      <c r="D416" s="13" t="s">
        <v>5</v>
      </c>
      <c r="E416" s="211" t="s">
        <v>370</v>
      </c>
      <c r="F416" s="13"/>
      <c r="G416" s="174">
        <f>G417</f>
        <v>1000</v>
      </c>
      <c r="H416" s="174">
        <f t="shared" ref="H416:I416" si="136">H417</f>
        <v>1000</v>
      </c>
      <c r="I416" s="174">
        <f t="shared" si="136"/>
        <v>500</v>
      </c>
    </row>
    <row r="417" spans="1:9" ht="40.9" customHeight="1" x14ac:dyDescent="0.2">
      <c r="A417" s="129" t="s">
        <v>99</v>
      </c>
      <c r="B417" s="15" t="s">
        <v>197</v>
      </c>
      <c r="C417" s="15" t="s">
        <v>20</v>
      </c>
      <c r="D417" s="13" t="s">
        <v>5</v>
      </c>
      <c r="E417" s="211" t="s">
        <v>370</v>
      </c>
      <c r="F417" s="13" t="s">
        <v>100</v>
      </c>
      <c r="G417" s="174">
        <v>1000</v>
      </c>
      <c r="H417" s="174">
        <v>1000</v>
      </c>
      <c r="I417" s="174">
        <v>500</v>
      </c>
    </row>
    <row r="418" spans="1:9" ht="36.6" customHeight="1" x14ac:dyDescent="0.2">
      <c r="A418" s="129" t="s">
        <v>206</v>
      </c>
      <c r="B418" s="15" t="s">
        <v>197</v>
      </c>
      <c r="C418" s="15" t="s">
        <v>20</v>
      </c>
      <c r="D418" s="13" t="s">
        <v>5</v>
      </c>
      <c r="E418" s="13" t="s">
        <v>372</v>
      </c>
      <c r="F418" s="13"/>
      <c r="G418" s="174">
        <f>G419</f>
        <v>2100</v>
      </c>
      <c r="H418" s="174">
        <f t="shared" ref="H418:I418" si="137">H419</f>
        <v>500</v>
      </c>
      <c r="I418" s="174">
        <f t="shared" si="137"/>
        <v>650</v>
      </c>
    </row>
    <row r="419" spans="1:9" ht="33" customHeight="1" x14ac:dyDescent="0.2">
      <c r="A419" s="129" t="s">
        <v>123</v>
      </c>
      <c r="B419" s="15" t="s">
        <v>197</v>
      </c>
      <c r="C419" s="15" t="s">
        <v>20</v>
      </c>
      <c r="D419" s="13" t="s">
        <v>5</v>
      </c>
      <c r="E419" s="13" t="s">
        <v>372</v>
      </c>
      <c r="F419" s="13" t="s">
        <v>48</v>
      </c>
      <c r="G419" s="174">
        <v>2100</v>
      </c>
      <c r="H419" s="174">
        <v>500</v>
      </c>
      <c r="I419" s="174">
        <v>650</v>
      </c>
    </row>
    <row r="420" spans="1:9" ht="32.450000000000003" customHeight="1" x14ac:dyDescent="0.2">
      <c r="A420" s="129" t="s">
        <v>575</v>
      </c>
      <c r="B420" s="15" t="s">
        <v>197</v>
      </c>
      <c r="C420" s="15" t="s">
        <v>20</v>
      </c>
      <c r="D420" s="13" t="s">
        <v>5</v>
      </c>
      <c r="E420" s="211" t="s">
        <v>373</v>
      </c>
      <c r="F420" s="211"/>
      <c r="G420" s="174">
        <f>G421</f>
        <v>2000</v>
      </c>
      <c r="H420" s="174">
        <f t="shared" ref="H420:I420" si="138">H421</f>
        <v>2000</v>
      </c>
      <c r="I420" s="174">
        <f t="shared" si="138"/>
        <v>2000</v>
      </c>
    </row>
    <row r="421" spans="1:9" ht="28.15" customHeight="1" x14ac:dyDescent="0.2">
      <c r="A421" s="129" t="s">
        <v>123</v>
      </c>
      <c r="B421" s="15" t="s">
        <v>197</v>
      </c>
      <c r="C421" s="208" t="s">
        <v>20</v>
      </c>
      <c r="D421" s="211" t="s">
        <v>5</v>
      </c>
      <c r="E421" s="211" t="s">
        <v>373</v>
      </c>
      <c r="F421" s="211" t="s">
        <v>48</v>
      </c>
      <c r="G421" s="174">
        <v>2000</v>
      </c>
      <c r="H421" s="174">
        <v>2000</v>
      </c>
      <c r="I421" s="174">
        <v>2000</v>
      </c>
    </row>
    <row r="422" spans="1:9" ht="31.15" customHeight="1" x14ac:dyDescent="0.2">
      <c r="A422" s="160" t="s">
        <v>374</v>
      </c>
      <c r="B422" s="15" t="s">
        <v>197</v>
      </c>
      <c r="C422" s="208" t="s">
        <v>20</v>
      </c>
      <c r="D422" s="211" t="s">
        <v>5</v>
      </c>
      <c r="E422" s="211" t="s">
        <v>375</v>
      </c>
      <c r="F422" s="188"/>
      <c r="G422" s="174">
        <f>G423</f>
        <v>384</v>
      </c>
      <c r="H422" s="174">
        <f t="shared" ref="H422:I422" si="139">H423</f>
        <v>142.1</v>
      </c>
      <c r="I422" s="174">
        <f t="shared" si="139"/>
        <v>160</v>
      </c>
    </row>
    <row r="423" spans="1:9" ht="28.9" customHeight="1" x14ac:dyDescent="0.2">
      <c r="A423" s="129" t="s">
        <v>123</v>
      </c>
      <c r="B423" s="15" t="s">
        <v>197</v>
      </c>
      <c r="C423" s="208" t="s">
        <v>20</v>
      </c>
      <c r="D423" s="211" t="s">
        <v>5</v>
      </c>
      <c r="E423" s="211" t="s">
        <v>375</v>
      </c>
      <c r="F423" s="188" t="s">
        <v>48</v>
      </c>
      <c r="G423" s="174">
        <v>384</v>
      </c>
      <c r="H423" s="174">
        <v>142.1</v>
      </c>
      <c r="I423" s="174">
        <v>160</v>
      </c>
    </row>
    <row r="424" spans="1:9" ht="27.6" customHeight="1" x14ac:dyDescent="0.2">
      <c r="A424" s="160" t="s">
        <v>419</v>
      </c>
      <c r="B424" s="15" t="s">
        <v>197</v>
      </c>
      <c r="C424" s="208" t="s">
        <v>20</v>
      </c>
      <c r="D424" s="211" t="s">
        <v>5</v>
      </c>
      <c r="E424" s="211" t="s">
        <v>420</v>
      </c>
      <c r="F424" s="188"/>
      <c r="G424" s="174">
        <f>G425</f>
        <v>7000</v>
      </c>
      <c r="H424" s="174">
        <f t="shared" ref="H424:I424" si="140">H425</f>
        <v>7000</v>
      </c>
      <c r="I424" s="174">
        <f t="shared" si="140"/>
        <v>7000</v>
      </c>
    </row>
    <row r="425" spans="1:9" ht="46.9" customHeight="1" x14ac:dyDescent="0.2">
      <c r="A425" s="129" t="s">
        <v>99</v>
      </c>
      <c r="B425" s="15" t="s">
        <v>197</v>
      </c>
      <c r="C425" s="208" t="s">
        <v>20</v>
      </c>
      <c r="D425" s="211" t="s">
        <v>5</v>
      </c>
      <c r="E425" s="211" t="s">
        <v>420</v>
      </c>
      <c r="F425" s="13" t="s">
        <v>100</v>
      </c>
      <c r="G425" s="174">
        <v>7000</v>
      </c>
      <c r="H425" s="174">
        <v>7000</v>
      </c>
      <c r="I425" s="174">
        <v>7000</v>
      </c>
    </row>
    <row r="426" spans="1:9" ht="26.45" customHeight="1" x14ac:dyDescent="0.2">
      <c r="A426" s="129" t="s">
        <v>641</v>
      </c>
      <c r="B426" s="15" t="s">
        <v>197</v>
      </c>
      <c r="C426" s="208" t="s">
        <v>20</v>
      </c>
      <c r="D426" s="211" t="s">
        <v>5</v>
      </c>
      <c r="E426" s="211" t="s">
        <v>640</v>
      </c>
      <c r="F426" s="13"/>
      <c r="G426" s="174">
        <f>G427</f>
        <v>11000</v>
      </c>
      <c r="H426" s="174">
        <v>0</v>
      </c>
      <c r="I426" s="174">
        <v>0</v>
      </c>
    </row>
    <row r="427" spans="1:9" ht="25.15" customHeight="1" x14ac:dyDescent="0.2">
      <c r="A427" s="129" t="s">
        <v>123</v>
      </c>
      <c r="B427" s="15" t="s">
        <v>197</v>
      </c>
      <c r="C427" s="208" t="s">
        <v>20</v>
      </c>
      <c r="D427" s="211" t="s">
        <v>5</v>
      </c>
      <c r="E427" s="211" t="s">
        <v>640</v>
      </c>
      <c r="F427" s="13" t="s">
        <v>48</v>
      </c>
      <c r="G427" s="174">
        <v>11000</v>
      </c>
      <c r="H427" s="174">
        <v>0</v>
      </c>
      <c r="I427" s="174">
        <v>0</v>
      </c>
    </row>
    <row r="428" spans="1:9" ht="39" customHeight="1" x14ac:dyDescent="0.2">
      <c r="A428" s="129" t="s">
        <v>643</v>
      </c>
      <c r="B428" s="15" t="s">
        <v>197</v>
      </c>
      <c r="C428" s="208" t="s">
        <v>20</v>
      </c>
      <c r="D428" s="211" t="s">
        <v>5</v>
      </c>
      <c r="E428" s="211" t="s">
        <v>642</v>
      </c>
      <c r="F428" s="13"/>
      <c r="G428" s="174">
        <f>G429</f>
        <v>8697.2999999999993</v>
      </c>
      <c r="H428" s="174">
        <v>0</v>
      </c>
      <c r="I428" s="174">
        <v>0</v>
      </c>
    </row>
    <row r="429" spans="1:9" ht="42.6" customHeight="1" x14ac:dyDescent="0.2">
      <c r="A429" s="129" t="s">
        <v>99</v>
      </c>
      <c r="B429" s="15" t="s">
        <v>197</v>
      </c>
      <c r="C429" s="208" t="s">
        <v>20</v>
      </c>
      <c r="D429" s="211" t="s">
        <v>5</v>
      </c>
      <c r="E429" s="211" t="s">
        <v>642</v>
      </c>
      <c r="F429" s="13" t="s">
        <v>100</v>
      </c>
      <c r="G429" s="174">
        <v>8697.2999999999993</v>
      </c>
      <c r="H429" s="174">
        <v>0</v>
      </c>
      <c r="I429" s="174">
        <v>0</v>
      </c>
    </row>
    <row r="430" spans="1:9" ht="18.600000000000001" customHeight="1" x14ac:dyDescent="0.2">
      <c r="A430" s="18" t="s">
        <v>117</v>
      </c>
      <c r="B430" s="11" t="s">
        <v>197</v>
      </c>
      <c r="C430" s="11" t="s">
        <v>20</v>
      </c>
      <c r="D430" s="12" t="s">
        <v>7</v>
      </c>
      <c r="E430" s="4"/>
      <c r="F430" s="4"/>
      <c r="G430" s="19">
        <f>G431+G452+G477+G472</f>
        <v>64712.4</v>
      </c>
      <c r="H430" s="19">
        <f>H431+H452+H477+H472</f>
        <v>21651.7</v>
      </c>
      <c r="I430" s="19">
        <f>I431+I452+I477+I472</f>
        <v>20116.599999999999</v>
      </c>
    </row>
    <row r="431" spans="1:9" ht="51" customHeight="1" x14ac:dyDescent="0.2">
      <c r="A431" s="129" t="s">
        <v>227</v>
      </c>
      <c r="B431" s="15" t="s">
        <v>197</v>
      </c>
      <c r="C431" s="24" t="s">
        <v>20</v>
      </c>
      <c r="D431" s="4" t="s">
        <v>7</v>
      </c>
      <c r="E431" s="4" t="s">
        <v>118</v>
      </c>
      <c r="F431" s="4"/>
      <c r="G431" s="16">
        <f>G432+G438+G446</f>
        <v>22091.300000000003</v>
      </c>
      <c r="H431" s="16">
        <f>H432+H438+H446</f>
        <v>1587.8</v>
      </c>
      <c r="I431" s="16">
        <f>I432+I438+I446</f>
        <v>1524.6</v>
      </c>
    </row>
    <row r="432" spans="1:9" ht="25.15" customHeight="1" x14ac:dyDescent="0.2">
      <c r="A432" s="129" t="s">
        <v>538</v>
      </c>
      <c r="B432" s="15" t="s">
        <v>197</v>
      </c>
      <c r="C432" s="24" t="s">
        <v>20</v>
      </c>
      <c r="D432" s="4" t="s">
        <v>7</v>
      </c>
      <c r="E432" s="13" t="s">
        <v>559</v>
      </c>
      <c r="F432" s="13"/>
      <c r="G432" s="174">
        <f>G433</f>
        <v>3616.2</v>
      </c>
      <c r="H432" s="174">
        <f t="shared" ref="H432:I434" si="141">H433</f>
        <v>1587.8</v>
      </c>
      <c r="I432" s="174">
        <f t="shared" si="141"/>
        <v>1524.6</v>
      </c>
    </row>
    <row r="433" spans="1:9" ht="31.15" customHeight="1" x14ac:dyDescent="0.2">
      <c r="A433" s="129" t="s">
        <v>560</v>
      </c>
      <c r="B433" s="15" t="s">
        <v>197</v>
      </c>
      <c r="C433" s="24" t="s">
        <v>20</v>
      </c>
      <c r="D433" s="4" t="s">
        <v>7</v>
      </c>
      <c r="E433" s="15" t="s">
        <v>561</v>
      </c>
      <c r="F433" s="13"/>
      <c r="G433" s="174">
        <f>G434+G436</f>
        <v>3616.2</v>
      </c>
      <c r="H433" s="174">
        <f t="shared" si="141"/>
        <v>1587.8</v>
      </c>
      <c r="I433" s="174">
        <f t="shared" si="141"/>
        <v>1524.6</v>
      </c>
    </row>
    <row r="434" spans="1:9" ht="20.45" customHeight="1" x14ac:dyDescent="0.2">
      <c r="A434" s="129" t="s">
        <v>602</v>
      </c>
      <c r="B434" s="15" t="s">
        <v>197</v>
      </c>
      <c r="C434" s="24" t="s">
        <v>20</v>
      </c>
      <c r="D434" s="4" t="s">
        <v>7</v>
      </c>
      <c r="E434" s="15" t="s">
        <v>601</v>
      </c>
      <c r="F434" s="13"/>
      <c r="G434" s="174">
        <f>G435</f>
        <v>1652.4</v>
      </c>
      <c r="H434" s="174">
        <f t="shared" si="141"/>
        <v>1587.8</v>
      </c>
      <c r="I434" s="174">
        <f t="shared" si="141"/>
        <v>1524.6</v>
      </c>
    </row>
    <row r="435" spans="1:9" ht="31.15" customHeight="1" x14ac:dyDescent="0.2">
      <c r="A435" s="129" t="s">
        <v>123</v>
      </c>
      <c r="B435" s="15" t="s">
        <v>197</v>
      </c>
      <c r="C435" s="24" t="s">
        <v>20</v>
      </c>
      <c r="D435" s="4" t="s">
        <v>7</v>
      </c>
      <c r="E435" s="15" t="s">
        <v>601</v>
      </c>
      <c r="F435" s="13" t="s">
        <v>48</v>
      </c>
      <c r="G435" s="174">
        <v>1652.4</v>
      </c>
      <c r="H435" s="174">
        <v>1587.8</v>
      </c>
      <c r="I435" s="174">
        <v>1524.6</v>
      </c>
    </row>
    <row r="436" spans="1:9" ht="20.45" customHeight="1" x14ac:dyDescent="0.2">
      <c r="A436" s="129" t="s">
        <v>618</v>
      </c>
      <c r="B436" s="15" t="s">
        <v>197</v>
      </c>
      <c r="C436" s="218" t="s">
        <v>20</v>
      </c>
      <c r="D436" s="180" t="s">
        <v>7</v>
      </c>
      <c r="E436" s="15" t="s">
        <v>619</v>
      </c>
      <c r="F436" s="13"/>
      <c r="G436" s="174">
        <f>G437</f>
        <v>1963.8</v>
      </c>
      <c r="H436" s="174">
        <v>0</v>
      </c>
      <c r="I436" s="174">
        <v>0</v>
      </c>
    </row>
    <row r="437" spans="1:9" ht="31.15" customHeight="1" x14ac:dyDescent="0.2">
      <c r="A437" s="129" t="s">
        <v>123</v>
      </c>
      <c r="B437" s="15" t="s">
        <v>197</v>
      </c>
      <c r="C437" s="218" t="s">
        <v>20</v>
      </c>
      <c r="D437" s="180" t="s">
        <v>7</v>
      </c>
      <c r="E437" s="15" t="s">
        <v>619</v>
      </c>
      <c r="F437" s="13" t="s">
        <v>48</v>
      </c>
      <c r="G437" s="174">
        <v>1963.8</v>
      </c>
      <c r="H437" s="174">
        <v>0</v>
      </c>
      <c r="I437" s="174">
        <v>0</v>
      </c>
    </row>
    <row r="438" spans="1:9" ht="14.45" customHeight="1" x14ac:dyDescent="0.2">
      <c r="A438" s="129" t="s">
        <v>256</v>
      </c>
      <c r="B438" s="15" t="s">
        <v>197</v>
      </c>
      <c r="C438" s="218" t="s">
        <v>20</v>
      </c>
      <c r="D438" s="180" t="s">
        <v>7</v>
      </c>
      <c r="E438" s="15" t="s">
        <v>563</v>
      </c>
      <c r="F438" s="13"/>
      <c r="G438" s="174">
        <f>G439</f>
        <v>12077</v>
      </c>
      <c r="H438" s="174">
        <f t="shared" ref="H438:I442" si="142">H439</f>
        <v>0</v>
      </c>
      <c r="I438" s="174">
        <f t="shared" si="142"/>
        <v>0</v>
      </c>
    </row>
    <row r="439" spans="1:9" ht="19.149999999999999" customHeight="1" x14ac:dyDescent="0.2">
      <c r="A439" s="129" t="s">
        <v>562</v>
      </c>
      <c r="B439" s="15" t="s">
        <v>197</v>
      </c>
      <c r="C439" s="218" t="s">
        <v>20</v>
      </c>
      <c r="D439" s="180" t="s">
        <v>7</v>
      </c>
      <c r="E439" s="15" t="s">
        <v>564</v>
      </c>
      <c r="F439" s="13"/>
      <c r="G439" s="174">
        <f>G442+G440+G444</f>
        <v>12077</v>
      </c>
      <c r="H439" s="174">
        <f>H442</f>
        <v>0</v>
      </c>
      <c r="I439" s="174">
        <f>I442</f>
        <v>0</v>
      </c>
    </row>
    <row r="440" spans="1:9" ht="27.6" customHeight="1" x14ac:dyDescent="0.2">
      <c r="A440" s="129" t="s">
        <v>604</v>
      </c>
      <c r="B440" s="15" t="s">
        <v>197</v>
      </c>
      <c r="C440" s="218" t="s">
        <v>20</v>
      </c>
      <c r="D440" s="180" t="s">
        <v>7</v>
      </c>
      <c r="E440" s="15" t="s">
        <v>603</v>
      </c>
      <c r="F440" s="13"/>
      <c r="G440" s="174">
        <f>G441</f>
        <v>3770.4</v>
      </c>
      <c r="H440" s="174">
        <f t="shared" ref="H440:I440" si="143">H441</f>
        <v>0</v>
      </c>
      <c r="I440" s="174">
        <f t="shared" si="143"/>
        <v>0</v>
      </c>
    </row>
    <row r="441" spans="1:9" ht="27.6" customHeight="1" x14ac:dyDescent="0.2">
      <c r="A441" s="129" t="s">
        <v>123</v>
      </c>
      <c r="B441" s="15" t="s">
        <v>197</v>
      </c>
      <c r="C441" s="218" t="s">
        <v>20</v>
      </c>
      <c r="D441" s="180" t="s">
        <v>7</v>
      </c>
      <c r="E441" s="15" t="s">
        <v>603</v>
      </c>
      <c r="F441" s="13" t="s">
        <v>48</v>
      </c>
      <c r="G441" s="174">
        <v>3770.4</v>
      </c>
      <c r="H441" s="174">
        <v>0</v>
      </c>
      <c r="I441" s="174">
        <v>0</v>
      </c>
    </row>
    <row r="442" spans="1:9" ht="31.9" customHeight="1" x14ac:dyDescent="0.2">
      <c r="A442" s="129" t="s">
        <v>232</v>
      </c>
      <c r="B442" s="15" t="s">
        <v>197</v>
      </c>
      <c r="C442" s="218" t="s">
        <v>20</v>
      </c>
      <c r="D442" s="180" t="s">
        <v>7</v>
      </c>
      <c r="E442" s="15" t="s">
        <v>565</v>
      </c>
      <c r="F442" s="13"/>
      <c r="G442" s="174">
        <f>G443</f>
        <v>3746.7</v>
      </c>
      <c r="H442" s="174">
        <f t="shared" si="142"/>
        <v>0</v>
      </c>
      <c r="I442" s="174">
        <f t="shared" si="142"/>
        <v>0</v>
      </c>
    </row>
    <row r="443" spans="1:9" ht="33" customHeight="1" x14ac:dyDescent="0.2">
      <c r="A443" s="129" t="s">
        <v>123</v>
      </c>
      <c r="B443" s="15" t="s">
        <v>197</v>
      </c>
      <c r="C443" s="218" t="s">
        <v>20</v>
      </c>
      <c r="D443" s="180" t="s">
        <v>7</v>
      </c>
      <c r="E443" s="13" t="s">
        <v>565</v>
      </c>
      <c r="F443" s="13" t="s">
        <v>48</v>
      </c>
      <c r="G443" s="174">
        <v>3746.7</v>
      </c>
      <c r="H443" s="174">
        <v>0</v>
      </c>
      <c r="I443" s="174">
        <v>0</v>
      </c>
    </row>
    <row r="444" spans="1:9" ht="33" customHeight="1" x14ac:dyDescent="0.2">
      <c r="A444" s="129" t="s">
        <v>644</v>
      </c>
      <c r="B444" s="15" t="s">
        <v>197</v>
      </c>
      <c r="C444" s="218" t="s">
        <v>20</v>
      </c>
      <c r="D444" s="180" t="s">
        <v>7</v>
      </c>
      <c r="E444" s="13" t="s">
        <v>645</v>
      </c>
      <c r="F444" s="13"/>
      <c r="G444" s="174">
        <f>G445</f>
        <v>4559.8999999999996</v>
      </c>
      <c r="H444" s="174">
        <v>0</v>
      </c>
      <c r="I444" s="174">
        <v>0</v>
      </c>
    </row>
    <row r="445" spans="1:9" ht="33" customHeight="1" x14ac:dyDescent="0.2">
      <c r="A445" s="129" t="s">
        <v>123</v>
      </c>
      <c r="B445" s="15" t="s">
        <v>197</v>
      </c>
      <c r="C445" s="218" t="s">
        <v>20</v>
      </c>
      <c r="D445" s="180" t="s">
        <v>7</v>
      </c>
      <c r="E445" s="13" t="s">
        <v>645</v>
      </c>
      <c r="F445" s="13" t="s">
        <v>48</v>
      </c>
      <c r="G445" s="174">
        <v>4559.8999999999996</v>
      </c>
      <c r="H445" s="174">
        <v>0</v>
      </c>
      <c r="I445" s="174">
        <v>0</v>
      </c>
    </row>
    <row r="446" spans="1:9" ht="19.149999999999999" customHeight="1" x14ac:dyDescent="0.2">
      <c r="A446" s="129" t="s">
        <v>262</v>
      </c>
      <c r="B446" s="15" t="s">
        <v>197</v>
      </c>
      <c r="C446" s="218" t="s">
        <v>20</v>
      </c>
      <c r="D446" s="180" t="s">
        <v>7</v>
      </c>
      <c r="E446" s="13" t="s">
        <v>566</v>
      </c>
      <c r="F446" s="13"/>
      <c r="G446" s="174">
        <f>G447</f>
        <v>6398.1</v>
      </c>
      <c r="H446" s="174">
        <f t="shared" ref="H446:I448" si="144">H447</f>
        <v>0</v>
      </c>
      <c r="I446" s="174">
        <f t="shared" si="144"/>
        <v>0</v>
      </c>
    </row>
    <row r="447" spans="1:9" ht="32.450000000000003" customHeight="1" x14ac:dyDescent="0.2">
      <c r="A447" s="129" t="s">
        <v>570</v>
      </c>
      <c r="B447" s="15" t="s">
        <v>197</v>
      </c>
      <c r="C447" s="218" t="s">
        <v>20</v>
      </c>
      <c r="D447" s="180" t="s">
        <v>7</v>
      </c>
      <c r="E447" s="13" t="s">
        <v>567</v>
      </c>
      <c r="F447" s="13"/>
      <c r="G447" s="174">
        <f>G448+G450</f>
        <v>6398.1</v>
      </c>
      <c r="H447" s="174">
        <f t="shared" si="144"/>
        <v>0</v>
      </c>
      <c r="I447" s="174">
        <f t="shared" si="144"/>
        <v>0</v>
      </c>
    </row>
    <row r="448" spans="1:9" ht="32.450000000000003" customHeight="1" x14ac:dyDescent="0.2">
      <c r="A448" s="129" t="s">
        <v>568</v>
      </c>
      <c r="B448" s="15" t="s">
        <v>197</v>
      </c>
      <c r="C448" s="218" t="s">
        <v>20</v>
      </c>
      <c r="D448" s="180" t="s">
        <v>7</v>
      </c>
      <c r="E448" s="13" t="s">
        <v>569</v>
      </c>
      <c r="F448" s="13"/>
      <c r="G448" s="174">
        <f>G449</f>
        <v>95</v>
      </c>
      <c r="H448" s="174">
        <f t="shared" si="144"/>
        <v>0</v>
      </c>
      <c r="I448" s="174">
        <f t="shared" si="144"/>
        <v>0</v>
      </c>
    </row>
    <row r="449" spans="1:9" ht="32.25" customHeight="1" x14ac:dyDescent="0.2">
      <c r="A449" s="129" t="s">
        <v>123</v>
      </c>
      <c r="B449" s="15" t="s">
        <v>197</v>
      </c>
      <c r="C449" s="218" t="s">
        <v>20</v>
      </c>
      <c r="D449" s="180" t="s">
        <v>7</v>
      </c>
      <c r="E449" s="13" t="s">
        <v>569</v>
      </c>
      <c r="F449" s="13" t="s">
        <v>48</v>
      </c>
      <c r="G449" s="174">
        <v>95</v>
      </c>
      <c r="H449" s="174">
        <v>0</v>
      </c>
      <c r="I449" s="174">
        <v>0</v>
      </c>
    </row>
    <row r="450" spans="1:9" ht="32.25" customHeight="1" x14ac:dyDescent="0.2">
      <c r="A450" s="129" t="s">
        <v>684</v>
      </c>
      <c r="B450" s="15" t="s">
        <v>197</v>
      </c>
      <c r="C450" s="218" t="s">
        <v>20</v>
      </c>
      <c r="D450" s="180" t="s">
        <v>7</v>
      </c>
      <c r="E450" s="13" t="s">
        <v>646</v>
      </c>
      <c r="F450" s="13"/>
      <c r="G450" s="174">
        <f>G451</f>
        <v>6303.1</v>
      </c>
      <c r="H450" s="174">
        <v>0</v>
      </c>
      <c r="I450" s="174">
        <v>0</v>
      </c>
    </row>
    <row r="451" spans="1:9" ht="32.25" customHeight="1" x14ac:dyDescent="0.2">
      <c r="A451" s="129" t="s">
        <v>123</v>
      </c>
      <c r="B451" s="15" t="s">
        <v>197</v>
      </c>
      <c r="C451" s="218" t="s">
        <v>20</v>
      </c>
      <c r="D451" s="180" t="s">
        <v>7</v>
      </c>
      <c r="E451" s="13" t="s">
        <v>646</v>
      </c>
      <c r="F451" s="13" t="s">
        <v>48</v>
      </c>
      <c r="G451" s="174">
        <v>6303.1</v>
      </c>
      <c r="H451" s="174">
        <v>0</v>
      </c>
      <c r="I451" s="174">
        <v>0</v>
      </c>
    </row>
    <row r="452" spans="1:9" ht="40.9" customHeight="1" x14ac:dyDescent="0.2">
      <c r="A452" s="129" t="s">
        <v>517</v>
      </c>
      <c r="B452" s="15" t="s">
        <v>197</v>
      </c>
      <c r="C452" s="24" t="s">
        <v>20</v>
      </c>
      <c r="D452" s="4" t="s">
        <v>7</v>
      </c>
      <c r="E452" s="4" t="s">
        <v>136</v>
      </c>
      <c r="F452" s="4"/>
      <c r="G452" s="220">
        <f>G453+G464</f>
        <v>29075.599999999999</v>
      </c>
      <c r="H452" s="220">
        <f t="shared" ref="H452:I452" si="145">H453+H464</f>
        <v>4815.5</v>
      </c>
      <c r="I452" s="220">
        <f t="shared" si="145"/>
        <v>4300</v>
      </c>
    </row>
    <row r="453" spans="1:9" ht="20.45" customHeight="1" x14ac:dyDescent="0.2">
      <c r="A453" s="129" t="s">
        <v>256</v>
      </c>
      <c r="B453" s="15" t="s">
        <v>197</v>
      </c>
      <c r="C453" s="24" t="s">
        <v>20</v>
      </c>
      <c r="D453" s="4" t="s">
        <v>7</v>
      </c>
      <c r="E453" s="4" t="s">
        <v>344</v>
      </c>
      <c r="F453" s="4"/>
      <c r="G453" s="220">
        <f>G454+G461</f>
        <v>11958.099999999999</v>
      </c>
      <c r="H453" s="220">
        <f t="shared" ref="H453:I453" si="146">H454</f>
        <v>515.5</v>
      </c>
      <c r="I453" s="220">
        <f t="shared" si="146"/>
        <v>0</v>
      </c>
    </row>
    <row r="454" spans="1:9" ht="30.6" customHeight="1" x14ac:dyDescent="0.2">
      <c r="A454" s="129" t="s">
        <v>347</v>
      </c>
      <c r="B454" s="15" t="s">
        <v>197</v>
      </c>
      <c r="C454" s="24" t="s">
        <v>20</v>
      </c>
      <c r="D454" s="4" t="s">
        <v>7</v>
      </c>
      <c r="E454" s="13" t="s">
        <v>520</v>
      </c>
      <c r="F454" s="4"/>
      <c r="G454" s="220">
        <f>G455+G459+G457</f>
        <v>3765.7</v>
      </c>
      <c r="H454" s="220">
        <f t="shared" ref="H454:I454" si="147">H455+H459</f>
        <v>515.5</v>
      </c>
      <c r="I454" s="220">
        <f t="shared" si="147"/>
        <v>0</v>
      </c>
    </row>
    <row r="455" spans="1:9" ht="21.6" customHeight="1" x14ac:dyDescent="0.2">
      <c r="A455" s="129" t="s">
        <v>236</v>
      </c>
      <c r="B455" s="15" t="s">
        <v>197</v>
      </c>
      <c r="C455" s="24" t="s">
        <v>20</v>
      </c>
      <c r="D455" s="4" t="s">
        <v>7</v>
      </c>
      <c r="E455" s="4" t="s">
        <v>518</v>
      </c>
      <c r="F455" s="4"/>
      <c r="G455" s="220">
        <f>G456</f>
        <v>721.7</v>
      </c>
      <c r="H455" s="220">
        <f t="shared" ref="H455:I455" si="148">H456</f>
        <v>515.5</v>
      </c>
      <c r="I455" s="220">
        <f t="shared" si="148"/>
        <v>0</v>
      </c>
    </row>
    <row r="456" spans="1:9" ht="30.6" customHeight="1" x14ac:dyDescent="0.2">
      <c r="A456" s="129" t="s">
        <v>123</v>
      </c>
      <c r="B456" s="15" t="s">
        <v>197</v>
      </c>
      <c r="C456" s="24" t="s">
        <v>20</v>
      </c>
      <c r="D456" s="4" t="s">
        <v>7</v>
      </c>
      <c r="E456" s="4" t="s">
        <v>518</v>
      </c>
      <c r="F456" s="4" t="s">
        <v>48</v>
      </c>
      <c r="G456" s="174">
        <v>721.7</v>
      </c>
      <c r="H456" s="174">
        <v>515.5</v>
      </c>
      <c r="I456" s="220">
        <v>0</v>
      </c>
    </row>
    <row r="457" spans="1:9" ht="30.6" customHeight="1" x14ac:dyDescent="0.2">
      <c r="A457" s="129" t="s">
        <v>674</v>
      </c>
      <c r="B457" s="15" t="s">
        <v>197</v>
      </c>
      <c r="C457" s="24" t="s">
        <v>20</v>
      </c>
      <c r="D457" s="4" t="s">
        <v>7</v>
      </c>
      <c r="E457" s="13" t="s">
        <v>673</v>
      </c>
      <c r="F457" s="4"/>
      <c r="G457" s="210">
        <f>G458</f>
        <v>2136.6999999999998</v>
      </c>
      <c r="H457" s="210">
        <v>0</v>
      </c>
      <c r="I457" s="210">
        <v>0</v>
      </c>
    </row>
    <row r="458" spans="1:9" ht="30.6" customHeight="1" x14ac:dyDescent="0.2">
      <c r="A458" s="129" t="s">
        <v>123</v>
      </c>
      <c r="B458" s="15" t="s">
        <v>197</v>
      </c>
      <c r="C458" s="24" t="s">
        <v>20</v>
      </c>
      <c r="D458" s="4" t="s">
        <v>7</v>
      </c>
      <c r="E458" s="13" t="s">
        <v>673</v>
      </c>
      <c r="F458" s="4" t="s">
        <v>48</v>
      </c>
      <c r="G458" s="210">
        <v>2136.6999999999998</v>
      </c>
      <c r="H458" s="210">
        <v>0</v>
      </c>
      <c r="I458" s="210">
        <v>0</v>
      </c>
    </row>
    <row r="459" spans="1:9" ht="30.6" customHeight="1" x14ac:dyDescent="0.2">
      <c r="A459" s="129" t="s">
        <v>216</v>
      </c>
      <c r="B459" s="15" t="s">
        <v>197</v>
      </c>
      <c r="C459" s="24" t="s">
        <v>20</v>
      </c>
      <c r="D459" s="4" t="s">
        <v>7</v>
      </c>
      <c r="E459" s="4" t="s">
        <v>519</v>
      </c>
      <c r="F459" s="4"/>
      <c r="G459" s="220">
        <f>G460</f>
        <v>907.3</v>
      </c>
      <c r="H459" s="220">
        <v>0</v>
      </c>
      <c r="I459" s="220">
        <v>0</v>
      </c>
    </row>
    <row r="460" spans="1:9" ht="30.6" customHeight="1" x14ac:dyDescent="0.2">
      <c r="A460" s="129" t="s">
        <v>123</v>
      </c>
      <c r="B460" s="15" t="s">
        <v>197</v>
      </c>
      <c r="C460" s="24" t="s">
        <v>20</v>
      </c>
      <c r="D460" s="4" t="s">
        <v>7</v>
      </c>
      <c r="E460" s="4" t="s">
        <v>519</v>
      </c>
      <c r="F460" s="4" t="s">
        <v>48</v>
      </c>
      <c r="G460" s="220">
        <v>907.3</v>
      </c>
      <c r="H460" s="220">
        <v>0</v>
      </c>
      <c r="I460" s="220">
        <v>0</v>
      </c>
    </row>
    <row r="461" spans="1:9" ht="30.6" customHeight="1" x14ac:dyDescent="0.2">
      <c r="A461" s="129" t="s">
        <v>647</v>
      </c>
      <c r="B461" s="15" t="s">
        <v>197</v>
      </c>
      <c r="C461" s="24" t="s">
        <v>20</v>
      </c>
      <c r="D461" s="4" t="s">
        <v>7</v>
      </c>
      <c r="E461" s="13" t="s">
        <v>648</v>
      </c>
      <c r="F461" s="13"/>
      <c r="G461" s="210">
        <f>G462</f>
        <v>8192.4</v>
      </c>
      <c r="H461" s="210">
        <v>0</v>
      </c>
      <c r="I461" s="210">
        <v>0</v>
      </c>
    </row>
    <row r="462" spans="1:9" ht="17.45" customHeight="1" x14ac:dyDescent="0.2">
      <c r="A462" s="129" t="s">
        <v>638</v>
      </c>
      <c r="B462" s="15" t="s">
        <v>197</v>
      </c>
      <c r="C462" s="24" t="s">
        <v>20</v>
      </c>
      <c r="D462" s="4" t="s">
        <v>7</v>
      </c>
      <c r="E462" s="13" t="s">
        <v>649</v>
      </c>
      <c r="F462" s="13"/>
      <c r="G462" s="210">
        <f>G463</f>
        <v>8192.4</v>
      </c>
      <c r="H462" s="210">
        <v>0</v>
      </c>
      <c r="I462" s="210">
        <v>0</v>
      </c>
    </row>
    <row r="463" spans="1:9" ht="30.6" customHeight="1" x14ac:dyDescent="0.2">
      <c r="A463" s="129" t="s">
        <v>123</v>
      </c>
      <c r="B463" s="15" t="s">
        <v>197</v>
      </c>
      <c r="C463" s="24" t="s">
        <v>20</v>
      </c>
      <c r="D463" s="4" t="s">
        <v>7</v>
      </c>
      <c r="E463" s="13" t="s">
        <v>649</v>
      </c>
      <c r="F463" s="13" t="s">
        <v>48</v>
      </c>
      <c r="G463" s="210">
        <v>8192.4</v>
      </c>
      <c r="H463" s="210">
        <v>0</v>
      </c>
      <c r="I463" s="210">
        <v>0</v>
      </c>
    </row>
    <row r="464" spans="1:9" ht="19.899999999999999" customHeight="1" x14ac:dyDescent="0.2">
      <c r="A464" s="129" t="s">
        <v>249</v>
      </c>
      <c r="B464" s="15" t="s">
        <v>197</v>
      </c>
      <c r="C464" s="24" t="s">
        <v>20</v>
      </c>
      <c r="D464" s="4" t="s">
        <v>7</v>
      </c>
      <c r="E464" s="13" t="s">
        <v>348</v>
      </c>
      <c r="F464" s="4"/>
      <c r="G464" s="220">
        <f>G465</f>
        <v>17117.5</v>
      </c>
      <c r="H464" s="220">
        <f t="shared" ref="H464:I466" si="149">H465</f>
        <v>4300</v>
      </c>
      <c r="I464" s="220">
        <f t="shared" si="149"/>
        <v>4300</v>
      </c>
    </row>
    <row r="465" spans="1:9" ht="31.9" customHeight="1" x14ac:dyDescent="0.2">
      <c r="A465" s="129" t="s">
        <v>349</v>
      </c>
      <c r="B465" s="15" t="s">
        <v>197</v>
      </c>
      <c r="C465" s="24" t="s">
        <v>20</v>
      </c>
      <c r="D465" s="4" t="s">
        <v>7</v>
      </c>
      <c r="E465" s="13" t="s">
        <v>352</v>
      </c>
      <c r="F465" s="4"/>
      <c r="G465" s="220">
        <f>G466+G468+G470</f>
        <v>17117.5</v>
      </c>
      <c r="H465" s="220">
        <f t="shared" si="149"/>
        <v>4300</v>
      </c>
      <c r="I465" s="220">
        <f t="shared" si="149"/>
        <v>4300</v>
      </c>
    </row>
    <row r="466" spans="1:9" ht="19.899999999999999" customHeight="1" x14ac:dyDescent="0.2">
      <c r="A466" s="129" t="s">
        <v>350</v>
      </c>
      <c r="B466" s="15" t="s">
        <v>197</v>
      </c>
      <c r="C466" s="24" t="s">
        <v>20</v>
      </c>
      <c r="D466" s="4" t="s">
        <v>7</v>
      </c>
      <c r="E466" s="13" t="s">
        <v>351</v>
      </c>
      <c r="F466" s="4"/>
      <c r="G466" s="220">
        <f>G467</f>
        <v>11117.5</v>
      </c>
      <c r="H466" s="220">
        <f t="shared" si="149"/>
        <v>4300</v>
      </c>
      <c r="I466" s="220">
        <f t="shared" si="149"/>
        <v>4300</v>
      </c>
    </row>
    <row r="467" spans="1:9" ht="35.450000000000003" customHeight="1" x14ac:dyDescent="0.2">
      <c r="A467" s="129" t="s">
        <v>123</v>
      </c>
      <c r="B467" s="15" t="s">
        <v>197</v>
      </c>
      <c r="C467" s="24" t="s">
        <v>20</v>
      </c>
      <c r="D467" s="4" t="s">
        <v>7</v>
      </c>
      <c r="E467" s="13" t="s">
        <v>351</v>
      </c>
      <c r="F467" s="4" t="s">
        <v>48</v>
      </c>
      <c r="G467" s="220">
        <v>11117.5</v>
      </c>
      <c r="H467" s="220">
        <v>4300</v>
      </c>
      <c r="I467" s="220">
        <v>4300</v>
      </c>
    </row>
    <row r="468" spans="1:9" ht="24.6" customHeight="1" x14ac:dyDescent="0.2">
      <c r="A468" s="129" t="s">
        <v>685</v>
      </c>
      <c r="B468" s="15" t="s">
        <v>197</v>
      </c>
      <c r="C468" s="24" t="s">
        <v>20</v>
      </c>
      <c r="D468" s="4" t="s">
        <v>7</v>
      </c>
      <c r="E468" s="13" t="s">
        <v>650</v>
      </c>
      <c r="F468" s="4"/>
      <c r="G468" s="220">
        <f>G469</f>
        <v>2721</v>
      </c>
      <c r="H468" s="220">
        <f>H469</f>
        <v>0</v>
      </c>
      <c r="I468" s="220">
        <f>I469</f>
        <v>0</v>
      </c>
    </row>
    <row r="469" spans="1:9" ht="35.450000000000003" customHeight="1" x14ac:dyDescent="0.2">
      <c r="A469" s="129" t="s">
        <v>123</v>
      </c>
      <c r="B469" s="15" t="s">
        <v>197</v>
      </c>
      <c r="C469" s="24" t="s">
        <v>20</v>
      </c>
      <c r="D469" s="4" t="s">
        <v>7</v>
      </c>
      <c r="E469" s="13" t="s">
        <v>650</v>
      </c>
      <c r="F469" s="4" t="s">
        <v>48</v>
      </c>
      <c r="G469" s="220">
        <v>2721</v>
      </c>
      <c r="H469" s="220">
        <v>0</v>
      </c>
      <c r="I469" s="220">
        <v>0</v>
      </c>
    </row>
    <row r="470" spans="1:9" ht="35.450000000000003" customHeight="1" x14ac:dyDescent="0.2">
      <c r="A470" s="129" t="s">
        <v>657</v>
      </c>
      <c r="B470" s="15" t="s">
        <v>197</v>
      </c>
      <c r="C470" s="24" t="s">
        <v>20</v>
      </c>
      <c r="D470" s="4" t="s">
        <v>7</v>
      </c>
      <c r="E470" s="13" t="s">
        <v>659</v>
      </c>
      <c r="F470" s="13"/>
      <c r="G470" s="210">
        <f>G471</f>
        <v>3279</v>
      </c>
      <c r="H470" s="210">
        <v>0</v>
      </c>
      <c r="I470" s="210">
        <v>0</v>
      </c>
    </row>
    <row r="471" spans="1:9" ht="23.25" customHeight="1" x14ac:dyDescent="0.2">
      <c r="A471" s="129" t="s">
        <v>123</v>
      </c>
      <c r="B471" s="15" t="s">
        <v>197</v>
      </c>
      <c r="C471" s="24" t="s">
        <v>20</v>
      </c>
      <c r="D471" s="4" t="s">
        <v>7</v>
      </c>
      <c r="E471" s="13" t="s">
        <v>659</v>
      </c>
      <c r="F471" s="13" t="s">
        <v>48</v>
      </c>
      <c r="G471" s="210">
        <v>3279</v>
      </c>
      <c r="H471" s="210">
        <v>0</v>
      </c>
      <c r="I471" s="210">
        <v>0</v>
      </c>
    </row>
    <row r="472" spans="1:9" ht="42.75" customHeight="1" x14ac:dyDescent="0.2">
      <c r="A472" s="129" t="s">
        <v>442</v>
      </c>
      <c r="B472" s="15" t="s">
        <v>197</v>
      </c>
      <c r="C472" s="24" t="s">
        <v>20</v>
      </c>
      <c r="D472" s="4" t="s">
        <v>7</v>
      </c>
      <c r="E472" s="13" t="s">
        <v>145</v>
      </c>
      <c r="F472" s="4"/>
      <c r="G472" s="220">
        <f>G473</f>
        <v>97</v>
      </c>
      <c r="H472" s="220">
        <f t="shared" ref="H472:I475" si="150">H473</f>
        <v>97</v>
      </c>
      <c r="I472" s="220">
        <f t="shared" si="150"/>
        <v>97</v>
      </c>
    </row>
    <row r="473" spans="1:9" ht="20.45" customHeight="1" x14ac:dyDescent="0.2">
      <c r="A473" s="129" t="s">
        <v>262</v>
      </c>
      <c r="B473" s="15" t="s">
        <v>197</v>
      </c>
      <c r="C473" s="24" t="s">
        <v>20</v>
      </c>
      <c r="D473" s="4" t="s">
        <v>7</v>
      </c>
      <c r="E473" s="13" t="s">
        <v>190</v>
      </c>
      <c r="F473" s="4"/>
      <c r="G473" s="220">
        <f>G474</f>
        <v>97</v>
      </c>
      <c r="H473" s="220">
        <f t="shared" si="150"/>
        <v>97</v>
      </c>
      <c r="I473" s="220">
        <f t="shared" si="150"/>
        <v>97</v>
      </c>
    </row>
    <row r="474" spans="1:9" ht="106.5" customHeight="1" x14ac:dyDescent="0.2">
      <c r="A474" s="129" t="s">
        <v>665</v>
      </c>
      <c r="B474" s="15" t="s">
        <v>197</v>
      </c>
      <c r="C474" s="24" t="s">
        <v>20</v>
      </c>
      <c r="D474" s="4" t="s">
        <v>7</v>
      </c>
      <c r="E474" s="13" t="s">
        <v>201</v>
      </c>
      <c r="F474" s="4"/>
      <c r="G474" s="220">
        <f>G475</f>
        <v>97</v>
      </c>
      <c r="H474" s="220">
        <f t="shared" si="150"/>
        <v>97</v>
      </c>
      <c r="I474" s="220">
        <f t="shared" si="150"/>
        <v>97</v>
      </c>
    </row>
    <row r="475" spans="1:9" ht="27" customHeight="1" x14ac:dyDescent="0.2">
      <c r="A475" s="129" t="s">
        <v>689</v>
      </c>
      <c r="B475" s="15" t="s">
        <v>197</v>
      </c>
      <c r="C475" s="24" t="s">
        <v>20</v>
      </c>
      <c r="D475" s="4" t="s">
        <v>7</v>
      </c>
      <c r="E475" s="13" t="s">
        <v>499</v>
      </c>
      <c r="F475" s="4"/>
      <c r="G475" s="220">
        <f>G476</f>
        <v>97</v>
      </c>
      <c r="H475" s="220">
        <f t="shared" si="150"/>
        <v>97</v>
      </c>
      <c r="I475" s="220">
        <f t="shared" si="150"/>
        <v>97</v>
      </c>
    </row>
    <row r="476" spans="1:9" ht="35.450000000000003" customHeight="1" x14ac:dyDescent="0.2">
      <c r="A476" s="129" t="s">
        <v>123</v>
      </c>
      <c r="B476" s="15" t="s">
        <v>197</v>
      </c>
      <c r="C476" s="24" t="s">
        <v>20</v>
      </c>
      <c r="D476" s="4" t="s">
        <v>7</v>
      </c>
      <c r="E476" s="13" t="s">
        <v>499</v>
      </c>
      <c r="F476" s="4" t="s">
        <v>48</v>
      </c>
      <c r="G476" s="220">
        <v>97</v>
      </c>
      <c r="H476" s="220">
        <v>97</v>
      </c>
      <c r="I476" s="220">
        <v>97</v>
      </c>
    </row>
    <row r="477" spans="1:9" ht="53.45" customHeight="1" x14ac:dyDescent="0.2">
      <c r="A477" s="129" t="s">
        <v>356</v>
      </c>
      <c r="B477" s="15" t="s">
        <v>197</v>
      </c>
      <c r="C477" s="24" t="s">
        <v>20</v>
      </c>
      <c r="D477" s="4" t="s">
        <v>7</v>
      </c>
      <c r="E477" s="4" t="s">
        <v>361</v>
      </c>
      <c r="F477" s="4"/>
      <c r="G477" s="220">
        <f>G478</f>
        <v>13448.5</v>
      </c>
      <c r="H477" s="220">
        <f>H478</f>
        <v>15151.400000000001</v>
      </c>
      <c r="I477" s="220">
        <f>I478</f>
        <v>14195</v>
      </c>
    </row>
    <row r="478" spans="1:9" ht="20.45" customHeight="1" x14ac:dyDescent="0.2">
      <c r="A478" s="129" t="s">
        <v>256</v>
      </c>
      <c r="B478" s="15" t="s">
        <v>197</v>
      </c>
      <c r="C478" s="24" t="s">
        <v>20</v>
      </c>
      <c r="D478" s="4" t="s">
        <v>7</v>
      </c>
      <c r="E478" s="4" t="s">
        <v>362</v>
      </c>
      <c r="F478" s="4"/>
      <c r="G478" s="220">
        <f>G479</f>
        <v>13448.5</v>
      </c>
      <c r="H478" s="220">
        <f t="shared" ref="H478:I478" si="151">H479</f>
        <v>15151.400000000001</v>
      </c>
      <c r="I478" s="220">
        <f t="shared" si="151"/>
        <v>14195</v>
      </c>
    </row>
    <row r="479" spans="1:9" ht="30.6" customHeight="1" x14ac:dyDescent="0.2">
      <c r="A479" s="160" t="s">
        <v>358</v>
      </c>
      <c r="B479" s="15" t="s">
        <v>197</v>
      </c>
      <c r="C479" s="24" t="s">
        <v>20</v>
      </c>
      <c r="D479" s="4" t="s">
        <v>7</v>
      </c>
      <c r="E479" s="4" t="s">
        <v>363</v>
      </c>
      <c r="F479" s="4"/>
      <c r="G479" s="220">
        <f>G480+G483+G484</f>
        <v>13448.5</v>
      </c>
      <c r="H479" s="220">
        <f t="shared" ref="H479:I479" si="152">H480+H483+H484</f>
        <v>15151.400000000001</v>
      </c>
      <c r="I479" s="220">
        <f t="shared" si="152"/>
        <v>14195</v>
      </c>
    </row>
    <row r="480" spans="1:9" ht="37.15" customHeight="1" x14ac:dyDescent="0.2">
      <c r="A480" s="129" t="s">
        <v>184</v>
      </c>
      <c r="B480" s="15" t="s">
        <v>197</v>
      </c>
      <c r="C480" s="24" t="s">
        <v>20</v>
      </c>
      <c r="D480" s="4" t="s">
        <v>7</v>
      </c>
      <c r="E480" s="13" t="s">
        <v>366</v>
      </c>
      <c r="F480" s="4"/>
      <c r="G480" s="220">
        <f>G481</f>
        <v>8282.1</v>
      </c>
      <c r="H480" s="220">
        <f>H481</f>
        <v>8282.1</v>
      </c>
      <c r="I480" s="220">
        <f>I481</f>
        <v>8282.1</v>
      </c>
    </row>
    <row r="481" spans="1:9" ht="30.6" customHeight="1" x14ac:dyDescent="0.2">
      <c r="A481" s="129" t="s">
        <v>123</v>
      </c>
      <c r="B481" s="15" t="s">
        <v>197</v>
      </c>
      <c r="C481" s="24" t="s">
        <v>20</v>
      </c>
      <c r="D481" s="4" t="s">
        <v>7</v>
      </c>
      <c r="E481" s="13" t="s">
        <v>366</v>
      </c>
      <c r="F481" s="4" t="s">
        <v>48</v>
      </c>
      <c r="G481" s="220">
        <v>8282.1</v>
      </c>
      <c r="H481" s="220">
        <v>8282.1</v>
      </c>
      <c r="I481" s="220">
        <v>8282.1</v>
      </c>
    </row>
    <row r="482" spans="1:9" ht="21" customHeight="1" x14ac:dyDescent="0.2">
      <c r="A482" s="129" t="s">
        <v>237</v>
      </c>
      <c r="B482" s="15" t="s">
        <v>197</v>
      </c>
      <c r="C482" s="24" t="s">
        <v>20</v>
      </c>
      <c r="D482" s="4" t="s">
        <v>7</v>
      </c>
      <c r="E482" s="13" t="s">
        <v>367</v>
      </c>
      <c r="F482" s="4"/>
      <c r="G482" s="220">
        <f>G483</f>
        <v>956.4</v>
      </c>
      <c r="H482" s="220">
        <f t="shared" ref="H482:I482" si="153">H483</f>
        <v>2869.3</v>
      </c>
      <c r="I482" s="220">
        <f t="shared" si="153"/>
        <v>1912.9</v>
      </c>
    </row>
    <row r="483" spans="1:9" ht="30.6" customHeight="1" x14ac:dyDescent="0.2">
      <c r="A483" s="129" t="s">
        <v>123</v>
      </c>
      <c r="B483" s="15" t="s">
        <v>197</v>
      </c>
      <c r="C483" s="24" t="s">
        <v>20</v>
      </c>
      <c r="D483" s="4" t="s">
        <v>7</v>
      </c>
      <c r="E483" s="13" t="s">
        <v>367</v>
      </c>
      <c r="F483" s="4" t="s">
        <v>48</v>
      </c>
      <c r="G483" s="174">
        <v>956.4</v>
      </c>
      <c r="H483" s="174">
        <v>2869.3</v>
      </c>
      <c r="I483" s="174">
        <v>1912.9</v>
      </c>
    </row>
    <row r="484" spans="1:9" ht="33" customHeight="1" x14ac:dyDescent="0.2">
      <c r="A484" s="129" t="s">
        <v>183</v>
      </c>
      <c r="B484" s="15" t="s">
        <v>197</v>
      </c>
      <c r="C484" s="24" t="s">
        <v>20</v>
      </c>
      <c r="D484" s="4" t="s">
        <v>7</v>
      </c>
      <c r="E484" s="4" t="s">
        <v>516</v>
      </c>
      <c r="F484" s="4"/>
      <c r="G484" s="220">
        <f>G485+G486</f>
        <v>4210</v>
      </c>
      <c r="H484" s="220">
        <f>H485</f>
        <v>4000</v>
      </c>
      <c r="I484" s="220">
        <f>I485</f>
        <v>4000</v>
      </c>
    </row>
    <row r="485" spans="1:9" ht="33" customHeight="1" x14ac:dyDescent="0.2">
      <c r="A485" s="129" t="s">
        <v>123</v>
      </c>
      <c r="B485" s="15" t="s">
        <v>197</v>
      </c>
      <c r="C485" s="24" t="s">
        <v>20</v>
      </c>
      <c r="D485" s="4" t="s">
        <v>7</v>
      </c>
      <c r="E485" s="4" t="s">
        <v>516</v>
      </c>
      <c r="F485" s="4" t="s">
        <v>48</v>
      </c>
      <c r="G485" s="220">
        <v>4140</v>
      </c>
      <c r="H485" s="220">
        <v>4000</v>
      </c>
      <c r="I485" s="220">
        <v>4000</v>
      </c>
    </row>
    <row r="486" spans="1:9" ht="24" customHeight="1" x14ac:dyDescent="0.2">
      <c r="A486" s="146" t="s">
        <v>664</v>
      </c>
      <c r="B486" s="15" t="s">
        <v>197</v>
      </c>
      <c r="C486" s="24" t="s">
        <v>20</v>
      </c>
      <c r="D486" s="4" t="s">
        <v>7</v>
      </c>
      <c r="E486" s="4" t="s">
        <v>516</v>
      </c>
      <c r="F486" s="4" t="s">
        <v>49</v>
      </c>
      <c r="G486" s="220">
        <v>70</v>
      </c>
      <c r="H486" s="220">
        <v>0</v>
      </c>
      <c r="I486" s="220">
        <v>0</v>
      </c>
    </row>
    <row r="487" spans="1:9" ht="26.45" customHeight="1" x14ac:dyDescent="0.25">
      <c r="A487" s="6" t="s">
        <v>22</v>
      </c>
      <c r="B487" s="7" t="s">
        <v>197</v>
      </c>
      <c r="C487" s="7" t="s">
        <v>9</v>
      </c>
      <c r="D487" s="8"/>
      <c r="E487" s="9"/>
      <c r="F487" s="9"/>
      <c r="G487" s="17">
        <f t="shared" ref="G487:I488" si="154">G488</f>
        <v>485</v>
      </c>
      <c r="H487" s="17">
        <f t="shared" si="154"/>
        <v>485</v>
      </c>
      <c r="I487" s="17">
        <f t="shared" si="154"/>
        <v>595</v>
      </c>
    </row>
    <row r="488" spans="1:9" ht="34.15" customHeight="1" x14ac:dyDescent="0.2">
      <c r="A488" s="18" t="s">
        <v>23</v>
      </c>
      <c r="B488" s="11" t="s">
        <v>197</v>
      </c>
      <c r="C488" s="11" t="s">
        <v>9</v>
      </c>
      <c r="D488" s="12" t="s">
        <v>7</v>
      </c>
      <c r="E488" s="4"/>
      <c r="F488" s="4"/>
      <c r="G488" s="19">
        <f t="shared" si="154"/>
        <v>485</v>
      </c>
      <c r="H488" s="19">
        <f t="shared" si="154"/>
        <v>485</v>
      </c>
      <c r="I488" s="19">
        <f t="shared" si="154"/>
        <v>595</v>
      </c>
    </row>
    <row r="489" spans="1:9" ht="29.45" customHeight="1" x14ac:dyDescent="0.2">
      <c r="A489" s="129" t="s">
        <v>417</v>
      </c>
      <c r="B489" s="15" t="s">
        <v>197</v>
      </c>
      <c r="C489" s="15" t="s">
        <v>9</v>
      </c>
      <c r="D489" s="13" t="s">
        <v>7</v>
      </c>
      <c r="E489" s="4" t="s">
        <v>149</v>
      </c>
      <c r="F489" s="4"/>
      <c r="G489" s="16">
        <f>G490+G496</f>
        <v>485</v>
      </c>
      <c r="H489" s="16">
        <f t="shared" ref="H489:I489" si="155">H490+H496</f>
        <v>485</v>
      </c>
      <c r="I489" s="16">
        <f t="shared" si="155"/>
        <v>595</v>
      </c>
    </row>
    <row r="490" spans="1:9" ht="24" customHeight="1" x14ac:dyDescent="0.2">
      <c r="A490" s="129" t="s">
        <v>256</v>
      </c>
      <c r="B490" s="15" t="s">
        <v>197</v>
      </c>
      <c r="C490" s="15" t="s">
        <v>9</v>
      </c>
      <c r="D490" s="13" t="s">
        <v>7</v>
      </c>
      <c r="E490" s="4" t="s">
        <v>257</v>
      </c>
      <c r="F490" s="4"/>
      <c r="G490" s="16">
        <f>G491</f>
        <v>460</v>
      </c>
      <c r="H490" s="16">
        <f t="shared" ref="H490:I490" si="156">H491</f>
        <v>460</v>
      </c>
      <c r="I490" s="16">
        <f t="shared" si="156"/>
        <v>570</v>
      </c>
    </row>
    <row r="491" spans="1:9" ht="31.9" customHeight="1" x14ac:dyDescent="0.2">
      <c r="A491" s="129" t="s">
        <v>258</v>
      </c>
      <c r="B491" s="15" t="s">
        <v>197</v>
      </c>
      <c r="C491" s="15" t="s">
        <v>9</v>
      </c>
      <c r="D491" s="13" t="s">
        <v>7</v>
      </c>
      <c r="E491" s="27" t="s">
        <v>259</v>
      </c>
      <c r="F491" s="4"/>
      <c r="G491" s="16">
        <f>G492+G494</f>
        <v>460</v>
      </c>
      <c r="H491" s="16">
        <f t="shared" ref="H491" si="157">H492+H494</f>
        <v>460</v>
      </c>
      <c r="I491" s="16">
        <f>I492+I494</f>
        <v>570</v>
      </c>
    </row>
    <row r="492" spans="1:9" ht="29.45" customHeight="1" x14ac:dyDescent="0.2">
      <c r="A492" s="146" t="s">
        <v>443</v>
      </c>
      <c r="B492" s="15" t="s">
        <v>197</v>
      </c>
      <c r="C492" s="15" t="s">
        <v>9</v>
      </c>
      <c r="D492" s="13" t="s">
        <v>7</v>
      </c>
      <c r="E492" s="13" t="s">
        <v>260</v>
      </c>
      <c r="F492" s="4"/>
      <c r="G492" s="16">
        <f>G493</f>
        <v>420</v>
      </c>
      <c r="H492" s="16">
        <f t="shared" ref="H492:I492" si="158">H493</f>
        <v>420</v>
      </c>
      <c r="I492" s="16">
        <f t="shared" si="158"/>
        <v>520</v>
      </c>
    </row>
    <row r="493" spans="1:9" ht="32.450000000000003" customHeight="1" x14ac:dyDescent="0.2">
      <c r="A493" s="129" t="s">
        <v>123</v>
      </c>
      <c r="B493" s="15" t="s">
        <v>197</v>
      </c>
      <c r="C493" s="15" t="s">
        <v>9</v>
      </c>
      <c r="D493" s="13" t="s">
        <v>7</v>
      </c>
      <c r="E493" s="13" t="s">
        <v>260</v>
      </c>
      <c r="F493" s="4" t="s">
        <v>48</v>
      </c>
      <c r="G493" s="16">
        <v>420</v>
      </c>
      <c r="H493" s="16">
        <v>420</v>
      </c>
      <c r="I493" s="16">
        <v>520</v>
      </c>
    </row>
    <row r="494" spans="1:9" ht="31.15" customHeight="1" x14ac:dyDescent="0.2">
      <c r="A494" s="129" t="s">
        <v>444</v>
      </c>
      <c r="B494" s="15" t="s">
        <v>197</v>
      </c>
      <c r="C494" s="15" t="s">
        <v>9</v>
      </c>
      <c r="D494" s="13" t="s">
        <v>7</v>
      </c>
      <c r="E494" s="13" t="s">
        <v>261</v>
      </c>
      <c r="F494" s="4"/>
      <c r="G494" s="16">
        <f t="shared" ref="G494:I494" si="159">G495</f>
        <v>40</v>
      </c>
      <c r="H494" s="16">
        <f t="shared" si="159"/>
        <v>40</v>
      </c>
      <c r="I494" s="16">
        <f t="shared" si="159"/>
        <v>50</v>
      </c>
    </row>
    <row r="495" spans="1:9" ht="33.75" customHeight="1" x14ac:dyDescent="0.2">
      <c r="A495" s="146" t="s">
        <v>123</v>
      </c>
      <c r="B495" s="15" t="s">
        <v>197</v>
      </c>
      <c r="C495" s="15" t="s">
        <v>9</v>
      </c>
      <c r="D495" s="13" t="s">
        <v>7</v>
      </c>
      <c r="E495" s="13" t="s">
        <v>261</v>
      </c>
      <c r="F495" s="4" t="s">
        <v>48</v>
      </c>
      <c r="G495" s="16">
        <v>40</v>
      </c>
      <c r="H495" s="16">
        <v>40</v>
      </c>
      <c r="I495" s="16">
        <v>50</v>
      </c>
    </row>
    <row r="496" spans="1:9" ht="24.6" customHeight="1" x14ac:dyDescent="0.2">
      <c r="A496" s="129" t="s">
        <v>262</v>
      </c>
      <c r="B496" s="15" t="s">
        <v>197</v>
      </c>
      <c r="C496" s="15" t="s">
        <v>9</v>
      </c>
      <c r="D496" s="13" t="s">
        <v>7</v>
      </c>
      <c r="E496" s="66" t="s">
        <v>263</v>
      </c>
      <c r="F496" s="4"/>
      <c r="G496" s="16">
        <f>G497</f>
        <v>25</v>
      </c>
      <c r="H496" s="16">
        <f t="shared" ref="H496:I497" si="160">H497</f>
        <v>25</v>
      </c>
      <c r="I496" s="16">
        <f t="shared" si="160"/>
        <v>25</v>
      </c>
    </row>
    <row r="497" spans="1:9" ht="43.9" customHeight="1" x14ac:dyDescent="0.2">
      <c r="A497" s="146" t="s">
        <v>265</v>
      </c>
      <c r="B497" s="15" t="s">
        <v>197</v>
      </c>
      <c r="C497" s="15" t="s">
        <v>9</v>
      </c>
      <c r="D497" s="13" t="s">
        <v>7</v>
      </c>
      <c r="E497" s="23" t="s">
        <v>264</v>
      </c>
      <c r="F497" s="4"/>
      <c r="G497" s="16">
        <f>G498</f>
        <v>25</v>
      </c>
      <c r="H497" s="16">
        <f t="shared" si="160"/>
        <v>25</v>
      </c>
      <c r="I497" s="16">
        <f t="shared" si="160"/>
        <v>25</v>
      </c>
    </row>
    <row r="498" spans="1:9" ht="31.15" customHeight="1" x14ac:dyDescent="0.2">
      <c r="A498" s="146" t="s">
        <v>445</v>
      </c>
      <c r="B498" s="15" t="s">
        <v>197</v>
      </c>
      <c r="C498" s="15" t="s">
        <v>9</v>
      </c>
      <c r="D498" s="13" t="s">
        <v>7</v>
      </c>
      <c r="E498" s="13" t="s">
        <v>266</v>
      </c>
      <c r="F498" s="4"/>
      <c r="G498" s="16">
        <f t="shared" ref="G498:I498" si="161">G499</f>
        <v>25</v>
      </c>
      <c r="H498" s="16">
        <f t="shared" si="161"/>
        <v>25</v>
      </c>
      <c r="I498" s="16">
        <f t="shared" si="161"/>
        <v>25</v>
      </c>
    </row>
    <row r="499" spans="1:9" ht="32.450000000000003" customHeight="1" x14ac:dyDescent="0.2">
      <c r="A499" s="129" t="s">
        <v>123</v>
      </c>
      <c r="B499" s="15" t="s">
        <v>197</v>
      </c>
      <c r="C499" s="15" t="s">
        <v>9</v>
      </c>
      <c r="D499" s="13" t="s">
        <v>7</v>
      </c>
      <c r="E499" s="13" t="s">
        <v>266</v>
      </c>
      <c r="F499" s="4" t="s">
        <v>48</v>
      </c>
      <c r="G499" s="16">
        <v>25</v>
      </c>
      <c r="H499" s="16">
        <v>25</v>
      </c>
      <c r="I499" s="16">
        <v>25</v>
      </c>
    </row>
    <row r="500" spans="1:9" ht="30" customHeight="1" x14ac:dyDescent="0.25">
      <c r="A500" s="37" t="s">
        <v>24</v>
      </c>
      <c r="B500" s="7" t="s">
        <v>197</v>
      </c>
      <c r="C500" s="7" t="s">
        <v>25</v>
      </c>
      <c r="D500" s="8"/>
      <c r="E500" s="4"/>
      <c r="F500" s="4"/>
      <c r="G500" s="17">
        <f>G501+G509+G515</f>
        <v>70266.2</v>
      </c>
      <c r="H500" s="17">
        <f>H501+H509+H515</f>
        <v>65479.399999999994</v>
      </c>
      <c r="I500" s="17">
        <f>I501+I509+I515</f>
        <v>65479.399999999994</v>
      </c>
    </row>
    <row r="501" spans="1:9" ht="24.75" customHeight="1" x14ac:dyDescent="0.2">
      <c r="A501" s="18" t="s">
        <v>95</v>
      </c>
      <c r="B501" s="11" t="s">
        <v>197</v>
      </c>
      <c r="C501" s="11" t="s">
        <v>25</v>
      </c>
      <c r="D501" s="12" t="s">
        <v>7</v>
      </c>
      <c r="E501" s="4"/>
      <c r="F501" s="4"/>
      <c r="G501" s="14">
        <f t="shared" ref="G501:I503" si="162">G502</f>
        <v>8470.5</v>
      </c>
      <c r="H501" s="14">
        <f t="shared" si="162"/>
        <v>3683.7</v>
      </c>
      <c r="I501" s="14">
        <f t="shared" si="162"/>
        <v>3683.7</v>
      </c>
    </row>
    <row r="502" spans="1:9" ht="43.15" customHeight="1" x14ac:dyDescent="0.2">
      <c r="A502" s="146" t="s">
        <v>228</v>
      </c>
      <c r="B502" s="15" t="s">
        <v>197</v>
      </c>
      <c r="C502" s="15" t="s">
        <v>25</v>
      </c>
      <c r="D502" s="13" t="s">
        <v>7</v>
      </c>
      <c r="E502" s="23" t="s">
        <v>153</v>
      </c>
      <c r="F502" s="4"/>
      <c r="G502" s="16">
        <f>G503</f>
        <v>8470.5</v>
      </c>
      <c r="H502" s="16">
        <f t="shared" si="162"/>
        <v>3683.7</v>
      </c>
      <c r="I502" s="16">
        <f t="shared" si="162"/>
        <v>3683.7</v>
      </c>
    </row>
    <row r="503" spans="1:9" ht="18" customHeight="1" x14ac:dyDescent="0.2">
      <c r="A503" s="146" t="s">
        <v>262</v>
      </c>
      <c r="B503" s="15" t="s">
        <v>197</v>
      </c>
      <c r="C503" s="15" t="s">
        <v>25</v>
      </c>
      <c r="D503" s="13" t="s">
        <v>7</v>
      </c>
      <c r="E503" s="23" t="s">
        <v>223</v>
      </c>
      <c r="F503" s="4"/>
      <c r="G503" s="16">
        <f>G504</f>
        <v>8470.5</v>
      </c>
      <c r="H503" s="16">
        <f t="shared" si="162"/>
        <v>3683.7</v>
      </c>
      <c r="I503" s="16">
        <f t="shared" si="162"/>
        <v>3683.7</v>
      </c>
    </row>
    <row r="504" spans="1:9" ht="32.450000000000003" customHeight="1" x14ac:dyDescent="0.2">
      <c r="A504" s="129" t="s">
        <v>280</v>
      </c>
      <c r="B504" s="15" t="s">
        <v>197</v>
      </c>
      <c r="C504" s="15" t="s">
        <v>25</v>
      </c>
      <c r="D504" s="13" t="s">
        <v>7</v>
      </c>
      <c r="E504" s="23" t="s">
        <v>281</v>
      </c>
      <c r="F504" s="4"/>
      <c r="G504" s="16">
        <f>G505+G507</f>
        <v>8470.5</v>
      </c>
      <c r="H504" s="16">
        <f t="shared" ref="H504:I504" si="163">H505+H507</f>
        <v>3683.7</v>
      </c>
      <c r="I504" s="16">
        <f t="shared" si="163"/>
        <v>3683.7</v>
      </c>
    </row>
    <row r="505" spans="1:9" ht="46.9" customHeight="1" x14ac:dyDescent="0.2">
      <c r="A505" s="146" t="s">
        <v>289</v>
      </c>
      <c r="B505" s="15" t="s">
        <v>197</v>
      </c>
      <c r="C505" s="15" t="s">
        <v>25</v>
      </c>
      <c r="D505" s="13" t="s">
        <v>7</v>
      </c>
      <c r="E505" s="13" t="s">
        <v>524</v>
      </c>
      <c r="F505" s="4"/>
      <c r="G505" s="174">
        <f>G506</f>
        <v>7574.7</v>
      </c>
      <c r="H505" s="174">
        <f>H506</f>
        <v>2787.9</v>
      </c>
      <c r="I505" s="174">
        <f>I506</f>
        <v>2787.9</v>
      </c>
    </row>
    <row r="506" spans="1:9" ht="21.6" customHeight="1" x14ac:dyDescent="0.2">
      <c r="A506" s="146" t="s">
        <v>63</v>
      </c>
      <c r="B506" s="15" t="s">
        <v>197</v>
      </c>
      <c r="C506" s="15" t="s">
        <v>25</v>
      </c>
      <c r="D506" s="13" t="s">
        <v>7</v>
      </c>
      <c r="E506" s="13" t="s">
        <v>524</v>
      </c>
      <c r="F506" s="4" t="s">
        <v>64</v>
      </c>
      <c r="G506" s="174">
        <v>7574.7</v>
      </c>
      <c r="H506" s="174">
        <v>2787.9</v>
      </c>
      <c r="I506" s="174">
        <v>2787.9</v>
      </c>
    </row>
    <row r="507" spans="1:9" ht="45" customHeight="1" x14ac:dyDescent="0.2">
      <c r="A507" s="129" t="s">
        <v>122</v>
      </c>
      <c r="B507" s="15" t="s">
        <v>197</v>
      </c>
      <c r="C507" s="15" t="s">
        <v>25</v>
      </c>
      <c r="D507" s="13" t="s">
        <v>7</v>
      </c>
      <c r="E507" s="13" t="s">
        <v>284</v>
      </c>
      <c r="F507" s="4"/>
      <c r="G507" s="174">
        <f>G508</f>
        <v>895.8</v>
      </c>
      <c r="H507" s="174">
        <f>H508</f>
        <v>895.8</v>
      </c>
      <c r="I507" s="174">
        <f>I508</f>
        <v>895.8</v>
      </c>
    </row>
    <row r="508" spans="1:9" ht="16.5" customHeight="1" x14ac:dyDescent="0.2">
      <c r="A508" s="129" t="s">
        <v>63</v>
      </c>
      <c r="B508" s="15" t="s">
        <v>197</v>
      </c>
      <c r="C508" s="15" t="s">
        <v>25</v>
      </c>
      <c r="D508" s="13" t="s">
        <v>7</v>
      </c>
      <c r="E508" s="13" t="s">
        <v>284</v>
      </c>
      <c r="F508" s="4" t="s">
        <v>64</v>
      </c>
      <c r="G508" s="174">
        <v>895.8</v>
      </c>
      <c r="H508" s="174">
        <v>895.8</v>
      </c>
      <c r="I508" s="174">
        <v>895.8</v>
      </c>
    </row>
    <row r="509" spans="1:9" ht="21" customHeight="1" x14ac:dyDescent="0.2">
      <c r="A509" s="18" t="s">
        <v>110</v>
      </c>
      <c r="B509" s="11" t="s">
        <v>197</v>
      </c>
      <c r="C509" s="11" t="s">
        <v>25</v>
      </c>
      <c r="D509" s="12" t="s">
        <v>25</v>
      </c>
      <c r="E509" s="4"/>
      <c r="F509" s="4"/>
      <c r="G509" s="14">
        <f t="shared" ref="G509:I513" si="164">G510</f>
        <v>500</v>
      </c>
      <c r="H509" s="14">
        <f t="shared" si="164"/>
        <v>500</v>
      </c>
      <c r="I509" s="14">
        <f t="shared" si="164"/>
        <v>500</v>
      </c>
    </row>
    <row r="510" spans="1:9" ht="40.9" customHeight="1" x14ac:dyDescent="0.2">
      <c r="A510" s="146" t="s">
        <v>228</v>
      </c>
      <c r="B510" s="15" t="s">
        <v>197</v>
      </c>
      <c r="C510" s="24" t="s">
        <v>25</v>
      </c>
      <c r="D510" s="4" t="s">
        <v>25</v>
      </c>
      <c r="E510" s="23" t="s">
        <v>153</v>
      </c>
      <c r="F510" s="4"/>
      <c r="G510" s="16">
        <f>G511</f>
        <v>500</v>
      </c>
      <c r="H510" s="16">
        <f t="shared" si="164"/>
        <v>500</v>
      </c>
      <c r="I510" s="16">
        <f t="shared" si="164"/>
        <v>500</v>
      </c>
    </row>
    <row r="511" spans="1:9" ht="21.6" customHeight="1" x14ac:dyDescent="0.2">
      <c r="A511" s="146" t="s">
        <v>262</v>
      </c>
      <c r="B511" s="15" t="s">
        <v>197</v>
      </c>
      <c r="C511" s="24" t="s">
        <v>25</v>
      </c>
      <c r="D511" s="4" t="s">
        <v>25</v>
      </c>
      <c r="E511" s="23" t="s">
        <v>223</v>
      </c>
      <c r="F511" s="4"/>
      <c r="G511" s="16">
        <f>G512</f>
        <v>500</v>
      </c>
      <c r="H511" s="16">
        <f t="shared" si="164"/>
        <v>500</v>
      </c>
      <c r="I511" s="16">
        <f t="shared" si="164"/>
        <v>500</v>
      </c>
    </row>
    <row r="512" spans="1:9" ht="30.6" customHeight="1" x14ac:dyDescent="0.2">
      <c r="A512" s="146" t="s">
        <v>274</v>
      </c>
      <c r="B512" s="15" t="s">
        <v>197</v>
      </c>
      <c r="C512" s="15" t="s">
        <v>25</v>
      </c>
      <c r="D512" s="13" t="s">
        <v>25</v>
      </c>
      <c r="E512" s="23" t="s">
        <v>275</v>
      </c>
      <c r="F512" s="13"/>
      <c r="G512" s="174">
        <f>G513</f>
        <v>500</v>
      </c>
      <c r="H512" s="174">
        <f t="shared" si="164"/>
        <v>500</v>
      </c>
      <c r="I512" s="174">
        <f t="shared" si="164"/>
        <v>500</v>
      </c>
    </row>
    <row r="513" spans="1:9" ht="18.75" customHeight="1" x14ac:dyDescent="0.2">
      <c r="A513" s="146" t="s">
        <v>276</v>
      </c>
      <c r="B513" s="15" t="s">
        <v>197</v>
      </c>
      <c r="C513" s="24" t="s">
        <v>25</v>
      </c>
      <c r="D513" s="4" t="s">
        <v>25</v>
      </c>
      <c r="E513" s="23" t="s">
        <v>277</v>
      </c>
      <c r="F513" s="4"/>
      <c r="G513" s="16">
        <f>G514</f>
        <v>500</v>
      </c>
      <c r="H513" s="16">
        <f t="shared" si="164"/>
        <v>500</v>
      </c>
      <c r="I513" s="16">
        <f t="shared" si="164"/>
        <v>500</v>
      </c>
    </row>
    <row r="514" spans="1:9" ht="23.45" customHeight="1" x14ac:dyDescent="0.2">
      <c r="A514" s="129" t="s">
        <v>63</v>
      </c>
      <c r="B514" s="15" t="s">
        <v>197</v>
      </c>
      <c r="C514" s="24" t="s">
        <v>25</v>
      </c>
      <c r="D514" s="4" t="s">
        <v>25</v>
      </c>
      <c r="E514" s="23" t="s">
        <v>277</v>
      </c>
      <c r="F514" s="4" t="s">
        <v>64</v>
      </c>
      <c r="G514" s="16">
        <v>500</v>
      </c>
      <c r="H514" s="16">
        <v>500</v>
      </c>
      <c r="I514" s="16">
        <v>500</v>
      </c>
    </row>
    <row r="515" spans="1:9" ht="21.6" customHeight="1" x14ac:dyDescent="0.2">
      <c r="A515" s="18" t="s">
        <v>28</v>
      </c>
      <c r="B515" s="11" t="s">
        <v>197</v>
      </c>
      <c r="C515" s="11" t="s">
        <v>25</v>
      </c>
      <c r="D515" s="12" t="s">
        <v>15</v>
      </c>
      <c r="E515" s="4"/>
      <c r="F515" s="4"/>
      <c r="G515" s="19">
        <f>G516+G525</f>
        <v>61295.7</v>
      </c>
      <c r="H515" s="19">
        <f>H516+H525</f>
        <v>61295.7</v>
      </c>
      <c r="I515" s="19">
        <f>I516+I525</f>
        <v>61295.7</v>
      </c>
    </row>
    <row r="516" spans="1:9" ht="35.450000000000003" customHeight="1" x14ac:dyDescent="0.2">
      <c r="A516" s="129" t="s">
        <v>226</v>
      </c>
      <c r="B516" s="15" t="s">
        <v>197</v>
      </c>
      <c r="C516" s="24" t="s">
        <v>25</v>
      </c>
      <c r="D516" s="4" t="s">
        <v>15</v>
      </c>
      <c r="E516" s="23" t="s">
        <v>150</v>
      </c>
      <c r="F516" s="4"/>
      <c r="G516" s="16">
        <f t="shared" ref="G516:I517" si="165">G517</f>
        <v>61055.7</v>
      </c>
      <c r="H516" s="16">
        <f t="shared" si="165"/>
        <v>61055.7</v>
      </c>
      <c r="I516" s="16">
        <f t="shared" si="165"/>
        <v>61055.7</v>
      </c>
    </row>
    <row r="517" spans="1:9" ht="17.45" customHeight="1" x14ac:dyDescent="0.2">
      <c r="A517" s="129" t="s">
        <v>262</v>
      </c>
      <c r="B517" s="15" t="s">
        <v>197</v>
      </c>
      <c r="C517" s="24" t="s">
        <v>25</v>
      </c>
      <c r="D517" s="4" t="s">
        <v>15</v>
      </c>
      <c r="E517" s="4" t="s">
        <v>376</v>
      </c>
      <c r="F517" s="4"/>
      <c r="G517" s="16">
        <f t="shared" si="165"/>
        <v>61055.7</v>
      </c>
      <c r="H517" s="16">
        <f t="shared" si="165"/>
        <v>61055.7</v>
      </c>
      <c r="I517" s="16">
        <f t="shared" si="165"/>
        <v>61055.7</v>
      </c>
    </row>
    <row r="518" spans="1:9" ht="49.15" customHeight="1" x14ac:dyDescent="0.2">
      <c r="A518" s="129" t="s">
        <v>413</v>
      </c>
      <c r="B518" s="15" t="s">
        <v>197</v>
      </c>
      <c r="C518" s="24" t="s">
        <v>25</v>
      </c>
      <c r="D518" s="4" t="s">
        <v>15</v>
      </c>
      <c r="E518" s="4" t="s">
        <v>412</v>
      </c>
      <c r="F518" s="4"/>
      <c r="G518" s="16">
        <f>G519+G523</f>
        <v>61055.7</v>
      </c>
      <c r="H518" s="16">
        <f>H519+H523</f>
        <v>61055.7</v>
      </c>
      <c r="I518" s="16">
        <f>I519+I523</f>
        <v>61055.7</v>
      </c>
    </row>
    <row r="519" spans="1:9" s="30" customFormat="1" ht="30" customHeight="1" x14ac:dyDescent="0.2">
      <c r="A519" s="129" t="s">
        <v>57</v>
      </c>
      <c r="B519" s="15" t="s">
        <v>197</v>
      </c>
      <c r="C519" s="15" t="s">
        <v>25</v>
      </c>
      <c r="D519" s="13" t="s">
        <v>15</v>
      </c>
      <c r="E519" s="13" t="s">
        <v>416</v>
      </c>
      <c r="F519" s="4"/>
      <c r="G519" s="16">
        <f>G520+G521+G522</f>
        <v>19728.5</v>
      </c>
      <c r="H519" s="16">
        <f>H520+H521+H522</f>
        <v>19626.2</v>
      </c>
      <c r="I519" s="16">
        <f>I520+I521+I522</f>
        <v>19626.2</v>
      </c>
    </row>
    <row r="520" spans="1:9" ht="27" customHeight="1" x14ac:dyDescent="0.2">
      <c r="A520" s="129" t="s">
        <v>58</v>
      </c>
      <c r="B520" s="24" t="s">
        <v>197</v>
      </c>
      <c r="C520" s="24" t="s">
        <v>25</v>
      </c>
      <c r="D520" s="4" t="s">
        <v>15</v>
      </c>
      <c r="E520" s="13" t="s">
        <v>416</v>
      </c>
      <c r="F520" s="4" t="s">
        <v>59</v>
      </c>
      <c r="G520" s="174">
        <v>18371.099999999999</v>
      </c>
      <c r="H520" s="174">
        <v>18268.8</v>
      </c>
      <c r="I520" s="174">
        <v>18268.8</v>
      </c>
    </row>
    <row r="521" spans="1:9" ht="33" customHeight="1" x14ac:dyDescent="0.2">
      <c r="A521" s="129" t="s">
        <v>123</v>
      </c>
      <c r="B521" s="24" t="s">
        <v>197</v>
      </c>
      <c r="C521" s="24" t="s">
        <v>25</v>
      </c>
      <c r="D521" s="4" t="s">
        <v>15</v>
      </c>
      <c r="E521" s="13" t="s">
        <v>416</v>
      </c>
      <c r="F521" s="4" t="s">
        <v>48</v>
      </c>
      <c r="G521" s="174">
        <v>1357.4</v>
      </c>
      <c r="H521" s="174">
        <v>1357.4</v>
      </c>
      <c r="I521" s="174">
        <v>1357.4</v>
      </c>
    </row>
    <row r="522" spans="1:9" ht="25.9" customHeight="1" x14ac:dyDescent="0.2">
      <c r="A522" s="143" t="s">
        <v>112</v>
      </c>
      <c r="B522" s="24" t="s">
        <v>197</v>
      </c>
      <c r="C522" s="24" t="s">
        <v>25</v>
      </c>
      <c r="D522" s="4" t="s">
        <v>15</v>
      </c>
      <c r="E522" s="13" t="s">
        <v>416</v>
      </c>
      <c r="F522" s="4" t="s">
        <v>70</v>
      </c>
      <c r="G522" s="174">
        <v>0</v>
      </c>
      <c r="H522" s="174">
        <v>0</v>
      </c>
      <c r="I522" s="174">
        <v>0</v>
      </c>
    </row>
    <row r="523" spans="1:9" ht="48.6" customHeight="1" x14ac:dyDescent="0.2">
      <c r="A523" s="129" t="s">
        <v>122</v>
      </c>
      <c r="B523" s="24" t="s">
        <v>197</v>
      </c>
      <c r="C523" s="24" t="s">
        <v>25</v>
      </c>
      <c r="D523" s="4" t="s">
        <v>15</v>
      </c>
      <c r="E523" s="13" t="s">
        <v>415</v>
      </c>
      <c r="F523" s="4"/>
      <c r="G523" s="174">
        <f>G524</f>
        <v>41327.199999999997</v>
      </c>
      <c r="H523" s="174">
        <f>H524</f>
        <v>41429.5</v>
      </c>
      <c r="I523" s="174">
        <f>I524</f>
        <v>41429.5</v>
      </c>
    </row>
    <row r="524" spans="1:9" ht="16.899999999999999" customHeight="1" x14ac:dyDescent="0.2">
      <c r="A524" s="129" t="s">
        <v>58</v>
      </c>
      <c r="B524" s="24" t="s">
        <v>197</v>
      </c>
      <c r="C524" s="24" t="s">
        <v>25</v>
      </c>
      <c r="D524" s="4" t="s">
        <v>15</v>
      </c>
      <c r="E524" s="13" t="s">
        <v>415</v>
      </c>
      <c r="F524" s="4" t="s">
        <v>59</v>
      </c>
      <c r="G524" s="174">
        <v>41327.199999999997</v>
      </c>
      <c r="H524" s="174">
        <v>41429.5</v>
      </c>
      <c r="I524" s="174">
        <v>41429.5</v>
      </c>
    </row>
    <row r="525" spans="1:9" ht="39.6" customHeight="1" x14ac:dyDescent="0.2">
      <c r="A525" s="265" t="s">
        <v>576</v>
      </c>
      <c r="B525" s="24" t="s">
        <v>197</v>
      </c>
      <c r="C525" s="24" t="s">
        <v>25</v>
      </c>
      <c r="D525" s="4" t="s">
        <v>15</v>
      </c>
      <c r="E525" s="4" t="s">
        <v>144</v>
      </c>
      <c r="F525" s="4"/>
      <c r="G525" s="174">
        <f>G526</f>
        <v>240</v>
      </c>
      <c r="H525" s="174">
        <f t="shared" ref="H525:I526" si="166">H526</f>
        <v>240</v>
      </c>
      <c r="I525" s="174">
        <f t="shared" si="166"/>
        <v>240</v>
      </c>
    </row>
    <row r="526" spans="1:9" ht="16.899999999999999" customHeight="1" x14ac:dyDescent="0.2">
      <c r="A526" s="265" t="s">
        <v>256</v>
      </c>
      <c r="B526" s="24" t="s">
        <v>197</v>
      </c>
      <c r="C526" s="24" t="s">
        <v>25</v>
      </c>
      <c r="D526" s="4" t="s">
        <v>15</v>
      </c>
      <c r="E526" s="4" t="s">
        <v>309</v>
      </c>
      <c r="F526" s="4"/>
      <c r="G526" s="174">
        <f>G527</f>
        <v>240</v>
      </c>
      <c r="H526" s="174">
        <f t="shared" si="166"/>
        <v>240</v>
      </c>
      <c r="I526" s="174">
        <f t="shared" si="166"/>
        <v>240</v>
      </c>
    </row>
    <row r="527" spans="1:9" ht="16.899999999999999" customHeight="1" x14ac:dyDescent="0.2">
      <c r="A527" s="266" t="s">
        <v>310</v>
      </c>
      <c r="B527" s="24" t="s">
        <v>197</v>
      </c>
      <c r="C527" s="24" t="s">
        <v>25</v>
      </c>
      <c r="D527" s="4" t="s">
        <v>15</v>
      </c>
      <c r="E527" s="4" t="s">
        <v>314</v>
      </c>
      <c r="F527" s="4"/>
      <c r="G527" s="174">
        <f>G528</f>
        <v>240</v>
      </c>
      <c r="H527" s="174">
        <f>H528</f>
        <v>240</v>
      </c>
      <c r="I527" s="174">
        <f>I528</f>
        <v>240</v>
      </c>
    </row>
    <row r="528" spans="1:9" ht="29.45" customHeight="1" x14ac:dyDescent="0.2">
      <c r="A528" s="266" t="s">
        <v>141</v>
      </c>
      <c r="B528" s="24" t="s">
        <v>197</v>
      </c>
      <c r="C528" s="24" t="s">
        <v>25</v>
      </c>
      <c r="D528" s="4" t="s">
        <v>15</v>
      </c>
      <c r="E528" s="4" t="s">
        <v>315</v>
      </c>
      <c r="F528" s="4"/>
      <c r="G528" s="174">
        <f t="shared" ref="G528:I528" si="167">G529</f>
        <v>240</v>
      </c>
      <c r="H528" s="174">
        <f t="shared" si="167"/>
        <v>240</v>
      </c>
      <c r="I528" s="174">
        <f t="shared" si="167"/>
        <v>240</v>
      </c>
    </row>
    <row r="529" spans="1:9" ht="19.149999999999999" customHeight="1" x14ac:dyDescent="0.2">
      <c r="A529" s="266" t="s">
        <v>121</v>
      </c>
      <c r="B529" s="24" t="s">
        <v>197</v>
      </c>
      <c r="C529" s="24" t="s">
        <v>25</v>
      </c>
      <c r="D529" s="4" t="s">
        <v>15</v>
      </c>
      <c r="E529" s="4" t="s">
        <v>315</v>
      </c>
      <c r="F529" s="4" t="s">
        <v>120</v>
      </c>
      <c r="G529" s="174">
        <v>240</v>
      </c>
      <c r="H529" s="174">
        <v>240</v>
      </c>
      <c r="I529" s="174">
        <v>240</v>
      </c>
    </row>
    <row r="530" spans="1:9" ht="25.9" customHeight="1" x14ac:dyDescent="0.25">
      <c r="A530" s="6" t="s">
        <v>78</v>
      </c>
      <c r="B530" s="7" t="s">
        <v>197</v>
      </c>
      <c r="C530" s="7" t="s">
        <v>29</v>
      </c>
      <c r="D530" s="8"/>
      <c r="E530" s="8"/>
      <c r="F530" s="8"/>
      <c r="G530" s="17">
        <f>G531+G581</f>
        <v>62738.599999999991</v>
      </c>
      <c r="H530" s="17">
        <f>H531+H581</f>
        <v>106052.8</v>
      </c>
      <c r="I530" s="17">
        <f>I531+I581</f>
        <v>72013.900000000009</v>
      </c>
    </row>
    <row r="531" spans="1:9" ht="22.15" customHeight="1" x14ac:dyDescent="0.2">
      <c r="A531" s="38" t="s">
        <v>30</v>
      </c>
      <c r="B531" s="11" t="s">
        <v>197</v>
      </c>
      <c r="C531" s="11" t="s">
        <v>29</v>
      </c>
      <c r="D531" s="12" t="s">
        <v>3</v>
      </c>
      <c r="E531" s="8"/>
      <c r="F531" s="8"/>
      <c r="G531" s="19">
        <f>G532</f>
        <v>57801.499999999993</v>
      </c>
      <c r="H531" s="19">
        <f>H532</f>
        <v>101115.7</v>
      </c>
      <c r="I531" s="19">
        <f>I532</f>
        <v>67076.800000000003</v>
      </c>
    </row>
    <row r="532" spans="1:9" ht="47.45" customHeight="1" x14ac:dyDescent="0.2">
      <c r="A532" s="146" t="s">
        <v>626</v>
      </c>
      <c r="B532" s="24" t="s">
        <v>197</v>
      </c>
      <c r="C532" s="167" t="s">
        <v>29</v>
      </c>
      <c r="D532" s="27" t="s">
        <v>3</v>
      </c>
      <c r="E532" s="23" t="s">
        <v>153</v>
      </c>
      <c r="F532" s="33"/>
      <c r="G532" s="16">
        <f>G542+G559+G533+G537</f>
        <v>57801.499999999993</v>
      </c>
      <c r="H532" s="16">
        <f t="shared" ref="H532:I532" si="168">H542+H559+H533</f>
        <v>101115.7</v>
      </c>
      <c r="I532" s="16">
        <f t="shared" si="168"/>
        <v>67076.800000000003</v>
      </c>
    </row>
    <row r="533" spans="1:9" ht="17.45" customHeight="1" x14ac:dyDescent="0.2">
      <c r="A533" s="129" t="s">
        <v>538</v>
      </c>
      <c r="B533" s="24" t="s">
        <v>197</v>
      </c>
      <c r="C533" s="167" t="s">
        <v>29</v>
      </c>
      <c r="D533" s="27" t="s">
        <v>3</v>
      </c>
      <c r="E533" s="66" t="s">
        <v>605</v>
      </c>
      <c r="F533" s="32"/>
      <c r="G533" s="174">
        <f>G534</f>
        <v>8344</v>
      </c>
      <c r="H533" s="174">
        <f t="shared" ref="H533:I535" si="169">H534</f>
        <v>22930.5</v>
      </c>
      <c r="I533" s="174">
        <f t="shared" si="169"/>
        <v>0</v>
      </c>
    </row>
    <row r="534" spans="1:9" ht="31.9" customHeight="1" x14ac:dyDescent="0.2">
      <c r="A534" s="129" t="s">
        <v>606</v>
      </c>
      <c r="B534" s="24" t="s">
        <v>197</v>
      </c>
      <c r="C534" s="167" t="s">
        <v>29</v>
      </c>
      <c r="D534" s="27" t="s">
        <v>3</v>
      </c>
      <c r="E534" s="13" t="s">
        <v>607</v>
      </c>
      <c r="F534" s="273"/>
      <c r="G534" s="174">
        <f>G535</f>
        <v>8344</v>
      </c>
      <c r="H534" s="174">
        <f t="shared" si="169"/>
        <v>22930.5</v>
      </c>
      <c r="I534" s="174">
        <f t="shared" si="169"/>
        <v>0</v>
      </c>
    </row>
    <row r="535" spans="1:9" ht="18.600000000000001" customHeight="1" x14ac:dyDescent="0.2">
      <c r="A535" s="129" t="s">
        <v>609</v>
      </c>
      <c r="B535" s="24" t="s">
        <v>197</v>
      </c>
      <c r="C535" s="167" t="s">
        <v>29</v>
      </c>
      <c r="D535" s="27" t="s">
        <v>3</v>
      </c>
      <c r="E535" s="13" t="s">
        <v>608</v>
      </c>
      <c r="F535" s="273"/>
      <c r="G535" s="174">
        <f>G536</f>
        <v>8344</v>
      </c>
      <c r="H535" s="174">
        <f t="shared" si="169"/>
        <v>22930.5</v>
      </c>
      <c r="I535" s="174">
        <f t="shared" si="169"/>
        <v>0</v>
      </c>
    </row>
    <row r="536" spans="1:9" ht="29.45" customHeight="1" x14ac:dyDescent="0.2">
      <c r="A536" s="129" t="s">
        <v>123</v>
      </c>
      <c r="B536" s="24" t="s">
        <v>197</v>
      </c>
      <c r="C536" s="167" t="s">
        <v>29</v>
      </c>
      <c r="D536" s="27" t="s">
        <v>3</v>
      </c>
      <c r="E536" s="13" t="s">
        <v>608</v>
      </c>
      <c r="F536" s="273" t="s">
        <v>48</v>
      </c>
      <c r="G536" s="174">
        <v>8344</v>
      </c>
      <c r="H536" s="174">
        <v>22930.5</v>
      </c>
      <c r="I536" s="174">
        <v>0</v>
      </c>
    </row>
    <row r="537" spans="1:9" ht="29.45" customHeight="1" x14ac:dyDescent="0.2">
      <c r="A537" s="129" t="s">
        <v>489</v>
      </c>
      <c r="B537" s="24" t="s">
        <v>197</v>
      </c>
      <c r="C537" s="167" t="s">
        <v>29</v>
      </c>
      <c r="D537" s="27" t="s">
        <v>3</v>
      </c>
      <c r="E537" s="211" t="s">
        <v>675</v>
      </c>
      <c r="F537" s="273"/>
      <c r="G537" s="174">
        <f>G538</f>
        <v>200</v>
      </c>
      <c r="H537" s="174">
        <f t="shared" ref="H537:I538" si="170">H538</f>
        <v>0</v>
      </c>
      <c r="I537" s="174">
        <f t="shared" si="170"/>
        <v>0</v>
      </c>
    </row>
    <row r="538" spans="1:9" ht="66" customHeight="1" x14ac:dyDescent="0.2">
      <c r="A538" s="129" t="s">
        <v>678</v>
      </c>
      <c r="B538" s="24" t="s">
        <v>197</v>
      </c>
      <c r="C538" s="167" t="s">
        <v>29</v>
      </c>
      <c r="D538" s="27" t="s">
        <v>3</v>
      </c>
      <c r="E538" s="73" t="s">
        <v>676</v>
      </c>
      <c r="F538" s="273"/>
      <c r="G538" s="174">
        <f>G539</f>
        <v>200</v>
      </c>
      <c r="H538" s="174">
        <f t="shared" si="170"/>
        <v>0</v>
      </c>
      <c r="I538" s="174">
        <f t="shared" si="170"/>
        <v>0</v>
      </c>
    </row>
    <row r="539" spans="1:9" ht="47.45" customHeight="1" x14ac:dyDescent="0.2">
      <c r="A539" s="129" t="s">
        <v>679</v>
      </c>
      <c r="B539" s="24" t="s">
        <v>197</v>
      </c>
      <c r="C539" s="167" t="s">
        <v>29</v>
      </c>
      <c r="D539" s="27" t="s">
        <v>3</v>
      </c>
      <c r="E539" s="13" t="s">
        <v>677</v>
      </c>
      <c r="F539" s="273"/>
      <c r="G539" s="174">
        <f>G540+G541</f>
        <v>200</v>
      </c>
      <c r="H539" s="174">
        <f t="shared" ref="H539:I539" si="171">H540+H541</f>
        <v>0</v>
      </c>
      <c r="I539" s="174">
        <f t="shared" si="171"/>
        <v>0</v>
      </c>
    </row>
    <row r="540" spans="1:9" ht="29.45" customHeight="1" x14ac:dyDescent="0.2">
      <c r="A540" s="129" t="s">
        <v>123</v>
      </c>
      <c r="B540" s="24" t="s">
        <v>197</v>
      </c>
      <c r="C540" s="167" t="s">
        <v>29</v>
      </c>
      <c r="D540" s="27" t="s">
        <v>3</v>
      </c>
      <c r="E540" s="13" t="s">
        <v>677</v>
      </c>
      <c r="F540" s="273" t="s">
        <v>48</v>
      </c>
      <c r="G540" s="174">
        <v>133.30000000000001</v>
      </c>
      <c r="H540" s="174">
        <v>0</v>
      </c>
      <c r="I540" s="174">
        <v>0</v>
      </c>
    </row>
    <row r="541" spans="1:9" ht="29.45" customHeight="1" x14ac:dyDescent="0.2">
      <c r="A541" s="129" t="s">
        <v>63</v>
      </c>
      <c r="B541" s="24" t="s">
        <v>197</v>
      </c>
      <c r="C541" s="167" t="s">
        <v>29</v>
      </c>
      <c r="D541" s="27" t="s">
        <v>3</v>
      </c>
      <c r="E541" s="13" t="s">
        <v>677</v>
      </c>
      <c r="F541" s="273" t="s">
        <v>64</v>
      </c>
      <c r="G541" s="174">
        <v>66.7</v>
      </c>
      <c r="H541" s="174">
        <v>0</v>
      </c>
      <c r="I541" s="174">
        <v>0</v>
      </c>
    </row>
    <row r="542" spans="1:9" ht="17.45" customHeight="1" x14ac:dyDescent="0.2">
      <c r="A542" s="129" t="s">
        <v>256</v>
      </c>
      <c r="B542" s="24" t="s">
        <v>197</v>
      </c>
      <c r="C542" s="167" t="s">
        <v>29</v>
      </c>
      <c r="D542" s="27" t="s">
        <v>3</v>
      </c>
      <c r="E542" s="13" t="s">
        <v>267</v>
      </c>
      <c r="F542" s="32"/>
      <c r="G542" s="174">
        <f>G543+G553+G556</f>
        <v>4097.2</v>
      </c>
      <c r="H542" s="174">
        <f>H543</f>
        <v>33554.199999999997</v>
      </c>
      <c r="I542" s="174">
        <f>I543</f>
        <v>22445.8</v>
      </c>
    </row>
    <row r="543" spans="1:9" ht="39.6" customHeight="1" x14ac:dyDescent="0.2">
      <c r="A543" s="129" t="s">
        <v>268</v>
      </c>
      <c r="B543" s="24" t="s">
        <v>197</v>
      </c>
      <c r="C543" s="167" t="s">
        <v>29</v>
      </c>
      <c r="D543" s="27" t="s">
        <v>3</v>
      </c>
      <c r="E543" s="13" t="s">
        <v>269</v>
      </c>
      <c r="F543" s="32"/>
      <c r="G543" s="174">
        <f>G551+G546+G548+G544</f>
        <v>1556.8</v>
      </c>
      <c r="H543" s="174">
        <f t="shared" ref="H543:I543" si="172">H551+H546</f>
        <v>33554.199999999997</v>
      </c>
      <c r="I543" s="174">
        <f t="shared" si="172"/>
        <v>22445.8</v>
      </c>
    </row>
    <row r="544" spans="1:9" ht="39.6" customHeight="1" x14ac:dyDescent="0.2">
      <c r="A544" s="129" t="s">
        <v>652</v>
      </c>
      <c r="B544" s="24" t="s">
        <v>197</v>
      </c>
      <c r="C544" s="167" t="s">
        <v>29</v>
      </c>
      <c r="D544" s="27" t="s">
        <v>3</v>
      </c>
      <c r="E544" s="13" t="s">
        <v>651</v>
      </c>
      <c r="F544" s="32"/>
      <c r="G544" s="174">
        <f>G545</f>
        <v>895</v>
      </c>
      <c r="H544" s="174">
        <v>0</v>
      </c>
      <c r="I544" s="174">
        <v>0</v>
      </c>
    </row>
    <row r="545" spans="1:9" ht="25.9" customHeight="1" x14ac:dyDescent="0.2">
      <c r="A545" s="129" t="s">
        <v>63</v>
      </c>
      <c r="B545" s="24" t="s">
        <v>197</v>
      </c>
      <c r="C545" s="167" t="s">
        <v>29</v>
      </c>
      <c r="D545" s="27" t="s">
        <v>3</v>
      </c>
      <c r="E545" s="13" t="s">
        <v>651</v>
      </c>
      <c r="F545" s="32" t="s">
        <v>48</v>
      </c>
      <c r="G545" s="174">
        <v>895</v>
      </c>
      <c r="H545" s="174">
        <v>0</v>
      </c>
      <c r="I545" s="174">
        <v>0</v>
      </c>
    </row>
    <row r="546" spans="1:9" ht="57.6" customHeight="1" x14ac:dyDescent="0.2">
      <c r="A546" s="129" t="s">
        <v>690</v>
      </c>
      <c r="B546" s="24" t="s">
        <v>197</v>
      </c>
      <c r="C546" s="167" t="s">
        <v>29</v>
      </c>
      <c r="D546" s="27" t="s">
        <v>3</v>
      </c>
      <c r="E546" s="13" t="s">
        <v>574</v>
      </c>
      <c r="F546" s="32"/>
      <c r="G546" s="174">
        <v>0</v>
      </c>
      <c r="H546" s="174">
        <f>H547</f>
        <v>33554.199999999997</v>
      </c>
      <c r="I546" s="174">
        <f>I547</f>
        <v>22445.8</v>
      </c>
    </row>
    <row r="547" spans="1:9" ht="27.6" customHeight="1" x14ac:dyDescent="0.2">
      <c r="A547" s="129" t="s">
        <v>123</v>
      </c>
      <c r="B547" s="24" t="s">
        <v>197</v>
      </c>
      <c r="C547" s="167" t="s">
        <v>29</v>
      </c>
      <c r="D547" s="27" t="s">
        <v>3</v>
      </c>
      <c r="E547" s="13" t="s">
        <v>574</v>
      </c>
      <c r="F547" s="32" t="s">
        <v>48</v>
      </c>
      <c r="G547" s="174">
        <v>0</v>
      </c>
      <c r="H547" s="29">
        <v>33554.199999999997</v>
      </c>
      <c r="I547" s="29">
        <v>22445.8</v>
      </c>
    </row>
    <row r="548" spans="1:9" ht="33" customHeight="1" x14ac:dyDescent="0.2">
      <c r="A548" s="129" t="s">
        <v>599</v>
      </c>
      <c r="B548" s="24" t="s">
        <v>197</v>
      </c>
      <c r="C548" s="167" t="s">
        <v>29</v>
      </c>
      <c r="D548" s="27" t="s">
        <v>3</v>
      </c>
      <c r="E548" s="13" t="s">
        <v>600</v>
      </c>
      <c r="F548" s="32"/>
      <c r="G548" s="174">
        <f>G549+G550</f>
        <v>284</v>
      </c>
      <c r="H548" s="174">
        <f t="shared" ref="H548:I548" si="173">H549+H550</f>
        <v>0</v>
      </c>
      <c r="I548" s="174">
        <f t="shared" si="173"/>
        <v>0</v>
      </c>
    </row>
    <row r="549" spans="1:9" ht="27.6" customHeight="1" x14ac:dyDescent="0.2">
      <c r="A549" s="129" t="s">
        <v>123</v>
      </c>
      <c r="B549" s="24" t="s">
        <v>197</v>
      </c>
      <c r="C549" s="167" t="s">
        <v>29</v>
      </c>
      <c r="D549" s="27" t="s">
        <v>3</v>
      </c>
      <c r="E549" s="13" t="s">
        <v>600</v>
      </c>
      <c r="F549" s="32" t="s">
        <v>48</v>
      </c>
      <c r="G549" s="174">
        <v>100</v>
      </c>
      <c r="H549" s="29">
        <v>0</v>
      </c>
      <c r="I549" s="29">
        <v>0</v>
      </c>
    </row>
    <row r="550" spans="1:9" ht="27.6" customHeight="1" x14ac:dyDescent="0.2">
      <c r="A550" s="129" t="s">
        <v>63</v>
      </c>
      <c r="B550" s="24" t="s">
        <v>197</v>
      </c>
      <c r="C550" s="167" t="s">
        <v>29</v>
      </c>
      <c r="D550" s="27" t="s">
        <v>3</v>
      </c>
      <c r="E550" s="13" t="s">
        <v>600</v>
      </c>
      <c r="F550" s="32" t="s">
        <v>64</v>
      </c>
      <c r="G550" s="174">
        <v>184</v>
      </c>
      <c r="H550" s="29">
        <v>0</v>
      </c>
      <c r="I550" s="29">
        <v>0</v>
      </c>
    </row>
    <row r="551" spans="1:9" ht="42" customHeight="1" x14ac:dyDescent="0.2">
      <c r="A551" s="129" t="s">
        <v>219</v>
      </c>
      <c r="B551" s="24" t="s">
        <v>197</v>
      </c>
      <c r="C551" s="167" t="s">
        <v>29</v>
      </c>
      <c r="D551" s="27" t="s">
        <v>3</v>
      </c>
      <c r="E551" s="13" t="s">
        <v>528</v>
      </c>
      <c r="F551" s="32"/>
      <c r="G551" s="174">
        <f>G552</f>
        <v>377.8</v>
      </c>
      <c r="H551" s="174">
        <v>0</v>
      </c>
      <c r="I551" s="174">
        <v>0</v>
      </c>
    </row>
    <row r="552" spans="1:9" ht="36" customHeight="1" x14ac:dyDescent="0.2">
      <c r="A552" s="129" t="s">
        <v>123</v>
      </c>
      <c r="B552" s="24" t="s">
        <v>197</v>
      </c>
      <c r="C552" s="167" t="s">
        <v>29</v>
      </c>
      <c r="D552" s="27" t="s">
        <v>3</v>
      </c>
      <c r="E552" s="13" t="s">
        <v>528</v>
      </c>
      <c r="F552" s="32" t="s">
        <v>48</v>
      </c>
      <c r="G552" s="174">
        <v>377.8</v>
      </c>
      <c r="H552" s="174">
        <v>0</v>
      </c>
      <c r="I552" s="174">
        <v>0</v>
      </c>
    </row>
    <row r="553" spans="1:9" ht="24.6" customHeight="1" x14ac:dyDescent="0.2">
      <c r="A553" s="129" t="s">
        <v>627</v>
      </c>
      <c r="B553" s="24" t="s">
        <v>197</v>
      </c>
      <c r="C553" s="167" t="s">
        <v>29</v>
      </c>
      <c r="D553" s="27" t="s">
        <v>3</v>
      </c>
      <c r="E553" s="13" t="s">
        <v>629</v>
      </c>
      <c r="F553" s="32"/>
      <c r="G553" s="174">
        <f>G554</f>
        <v>2090.4</v>
      </c>
      <c r="H553" s="174">
        <v>0</v>
      </c>
      <c r="I553" s="174">
        <v>0</v>
      </c>
    </row>
    <row r="554" spans="1:9" ht="33" customHeight="1" x14ac:dyDescent="0.2">
      <c r="A554" s="143" t="s">
        <v>628</v>
      </c>
      <c r="B554" s="24" t="s">
        <v>197</v>
      </c>
      <c r="C554" s="167" t="s">
        <v>29</v>
      </c>
      <c r="D554" s="27" t="s">
        <v>3</v>
      </c>
      <c r="E554" s="13" t="s">
        <v>630</v>
      </c>
      <c r="F554" s="32"/>
      <c r="G554" s="174">
        <f>G555</f>
        <v>2090.4</v>
      </c>
      <c r="H554" s="174">
        <v>0</v>
      </c>
      <c r="I554" s="174">
        <v>0</v>
      </c>
    </row>
    <row r="555" spans="1:9" ht="19.149999999999999" customHeight="1" x14ac:dyDescent="0.2">
      <c r="A555" s="129" t="s">
        <v>63</v>
      </c>
      <c r="B555" s="24" t="s">
        <v>197</v>
      </c>
      <c r="C555" s="167" t="s">
        <v>29</v>
      </c>
      <c r="D555" s="27" t="s">
        <v>3</v>
      </c>
      <c r="E555" s="13" t="s">
        <v>630</v>
      </c>
      <c r="F555" s="32" t="s">
        <v>64</v>
      </c>
      <c r="G555" s="174">
        <v>2090.4</v>
      </c>
      <c r="H555" s="174">
        <v>0</v>
      </c>
      <c r="I555" s="174">
        <v>0</v>
      </c>
    </row>
    <row r="556" spans="1:9" ht="27" customHeight="1" x14ac:dyDescent="0.2">
      <c r="A556" s="129" t="s">
        <v>655</v>
      </c>
      <c r="B556" s="24" t="s">
        <v>197</v>
      </c>
      <c r="C556" s="15" t="s">
        <v>29</v>
      </c>
      <c r="D556" s="13" t="s">
        <v>3</v>
      </c>
      <c r="E556" s="15" t="s">
        <v>654</v>
      </c>
      <c r="F556" s="273"/>
      <c r="G556" s="174">
        <f>G557</f>
        <v>450</v>
      </c>
      <c r="H556" s="174">
        <v>0</v>
      </c>
      <c r="I556" s="174">
        <v>0</v>
      </c>
    </row>
    <row r="557" spans="1:9" ht="19.149999999999999" customHeight="1" x14ac:dyDescent="0.2">
      <c r="A557" s="129" t="s">
        <v>638</v>
      </c>
      <c r="B557" s="24" t="s">
        <v>197</v>
      </c>
      <c r="C557" s="15" t="s">
        <v>29</v>
      </c>
      <c r="D557" s="13" t="s">
        <v>3</v>
      </c>
      <c r="E557" s="15" t="s">
        <v>653</v>
      </c>
      <c r="F557" s="273"/>
      <c r="G557" s="174">
        <f>G558</f>
        <v>450</v>
      </c>
      <c r="H557" s="174">
        <v>0</v>
      </c>
      <c r="I557" s="174">
        <v>0</v>
      </c>
    </row>
    <row r="558" spans="1:9" ht="19.149999999999999" customHeight="1" x14ac:dyDescent="0.2">
      <c r="A558" s="129" t="s">
        <v>63</v>
      </c>
      <c r="B558" s="24" t="s">
        <v>197</v>
      </c>
      <c r="C558" s="15" t="s">
        <v>29</v>
      </c>
      <c r="D558" s="13" t="s">
        <v>3</v>
      </c>
      <c r="E558" s="15" t="s">
        <v>653</v>
      </c>
      <c r="F558" s="273" t="s">
        <v>64</v>
      </c>
      <c r="G558" s="174">
        <v>450</v>
      </c>
      <c r="H558" s="174">
        <v>0</v>
      </c>
      <c r="I558" s="174">
        <v>0</v>
      </c>
    </row>
    <row r="559" spans="1:9" ht="19.899999999999999" customHeight="1" x14ac:dyDescent="0.2">
      <c r="A559" s="146" t="s">
        <v>262</v>
      </c>
      <c r="B559" s="24" t="s">
        <v>197</v>
      </c>
      <c r="C559" s="167" t="s">
        <v>29</v>
      </c>
      <c r="D559" s="27" t="s">
        <v>3</v>
      </c>
      <c r="E559" s="23" t="s">
        <v>223</v>
      </c>
      <c r="F559" s="33"/>
      <c r="G559" s="16">
        <f>G560+G564</f>
        <v>45160.299999999996</v>
      </c>
      <c r="H559" s="16">
        <f t="shared" ref="H559:I559" si="174">H560+H564</f>
        <v>44631</v>
      </c>
      <c r="I559" s="16">
        <f t="shared" si="174"/>
        <v>44631</v>
      </c>
    </row>
    <row r="560" spans="1:9" ht="29.45" customHeight="1" x14ac:dyDescent="0.2">
      <c r="A560" s="146" t="s">
        <v>270</v>
      </c>
      <c r="B560" s="24" t="s">
        <v>197</v>
      </c>
      <c r="C560" s="167" t="s">
        <v>29</v>
      </c>
      <c r="D560" s="27" t="s">
        <v>3</v>
      </c>
      <c r="E560" s="23" t="s">
        <v>224</v>
      </c>
      <c r="F560" s="33"/>
      <c r="G560" s="16">
        <f>G561</f>
        <v>1140</v>
      </c>
      <c r="H560" s="16">
        <f t="shared" ref="H560:I560" si="175">H561</f>
        <v>990</v>
      </c>
      <c r="I560" s="16">
        <f t="shared" si="175"/>
        <v>990</v>
      </c>
    </row>
    <row r="561" spans="1:9" ht="31.15" customHeight="1" x14ac:dyDescent="0.2">
      <c r="A561" s="129" t="s">
        <v>73</v>
      </c>
      <c r="B561" s="24" t="s">
        <v>197</v>
      </c>
      <c r="C561" s="167" t="s">
        <v>29</v>
      </c>
      <c r="D561" s="27" t="s">
        <v>3</v>
      </c>
      <c r="E561" s="13" t="s">
        <v>271</v>
      </c>
      <c r="F561" s="33"/>
      <c r="G561" s="16">
        <f>G562+G563</f>
        <v>1140</v>
      </c>
      <c r="H561" s="16">
        <f t="shared" ref="H561:I561" si="176">H562+H563</f>
        <v>990</v>
      </c>
      <c r="I561" s="16">
        <f t="shared" si="176"/>
        <v>990</v>
      </c>
    </row>
    <row r="562" spans="1:9" ht="33" customHeight="1" x14ac:dyDescent="0.2">
      <c r="A562" s="129" t="s">
        <v>123</v>
      </c>
      <c r="B562" s="24" t="s">
        <v>197</v>
      </c>
      <c r="C562" s="167" t="s">
        <v>29</v>
      </c>
      <c r="D562" s="27" t="s">
        <v>3</v>
      </c>
      <c r="E562" s="13" t="s">
        <v>271</v>
      </c>
      <c r="F562" s="33" t="s">
        <v>48</v>
      </c>
      <c r="G562" s="174">
        <v>300</v>
      </c>
      <c r="H562" s="174">
        <v>150</v>
      </c>
      <c r="I562" s="174">
        <v>150</v>
      </c>
    </row>
    <row r="563" spans="1:9" ht="18" customHeight="1" x14ac:dyDescent="0.2">
      <c r="A563" s="129" t="s">
        <v>63</v>
      </c>
      <c r="B563" s="24" t="s">
        <v>197</v>
      </c>
      <c r="C563" s="167" t="s">
        <v>29</v>
      </c>
      <c r="D563" s="27" t="s">
        <v>3</v>
      </c>
      <c r="E563" s="13" t="s">
        <v>271</v>
      </c>
      <c r="F563" s="33" t="s">
        <v>64</v>
      </c>
      <c r="G563" s="174">
        <v>840</v>
      </c>
      <c r="H563" s="174">
        <v>840</v>
      </c>
      <c r="I563" s="174">
        <v>840</v>
      </c>
    </row>
    <row r="564" spans="1:9" ht="35.450000000000003" customHeight="1" x14ac:dyDescent="0.2">
      <c r="A564" s="165" t="s">
        <v>280</v>
      </c>
      <c r="B564" s="24" t="s">
        <v>197</v>
      </c>
      <c r="C564" s="167" t="s">
        <v>29</v>
      </c>
      <c r="D564" s="27" t="s">
        <v>3</v>
      </c>
      <c r="E564" s="66" t="s">
        <v>281</v>
      </c>
      <c r="F564" s="33"/>
      <c r="G564" s="16">
        <f>G565+G567+G569+G571+G573+G575+G579</f>
        <v>44020.299999999996</v>
      </c>
      <c r="H564" s="16">
        <f t="shared" ref="H564:I564" si="177">H565+H567+H569+H571+H573+H575+H579</f>
        <v>43641</v>
      </c>
      <c r="I564" s="16">
        <f t="shared" si="177"/>
        <v>43641</v>
      </c>
    </row>
    <row r="565" spans="1:9" ht="27.6" customHeight="1" x14ac:dyDescent="0.2">
      <c r="A565" s="146" t="s">
        <v>282</v>
      </c>
      <c r="B565" s="24" t="s">
        <v>197</v>
      </c>
      <c r="C565" s="167" t="s">
        <v>29</v>
      </c>
      <c r="D565" s="27" t="s">
        <v>3</v>
      </c>
      <c r="E565" s="23" t="s">
        <v>283</v>
      </c>
      <c r="F565" s="33"/>
      <c r="G565" s="16">
        <f>G566</f>
        <v>17649</v>
      </c>
      <c r="H565" s="16">
        <f>H566</f>
        <v>17369</v>
      </c>
      <c r="I565" s="16">
        <f>I566</f>
        <v>17369</v>
      </c>
    </row>
    <row r="566" spans="1:9" ht="20.25" customHeight="1" x14ac:dyDescent="0.2">
      <c r="A566" s="129" t="s">
        <v>63</v>
      </c>
      <c r="B566" s="24" t="s">
        <v>197</v>
      </c>
      <c r="C566" s="15" t="s">
        <v>29</v>
      </c>
      <c r="D566" s="13" t="s">
        <v>3</v>
      </c>
      <c r="E566" s="23" t="s">
        <v>283</v>
      </c>
      <c r="F566" s="4" t="s">
        <v>64</v>
      </c>
      <c r="G566" s="16">
        <v>17649</v>
      </c>
      <c r="H566" s="16">
        <v>17369</v>
      </c>
      <c r="I566" s="16">
        <v>17369</v>
      </c>
    </row>
    <row r="567" spans="1:9" ht="40.9" customHeight="1" x14ac:dyDescent="0.2">
      <c r="A567" s="129" t="s">
        <v>122</v>
      </c>
      <c r="B567" s="24" t="s">
        <v>197</v>
      </c>
      <c r="C567" s="15" t="s">
        <v>29</v>
      </c>
      <c r="D567" s="13" t="s">
        <v>3</v>
      </c>
      <c r="E567" s="4" t="s">
        <v>284</v>
      </c>
      <c r="F567" s="4"/>
      <c r="G567" s="16">
        <f>G568</f>
        <v>7590.6</v>
      </c>
      <c r="H567" s="16">
        <f>H568</f>
        <v>7590.6</v>
      </c>
      <c r="I567" s="16">
        <f>I568</f>
        <v>7590.6</v>
      </c>
    </row>
    <row r="568" spans="1:9" ht="28.5" customHeight="1" x14ac:dyDescent="0.2">
      <c r="A568" s="129" t="s">
        <v>63</v>
      </c>
      <c r="B568" s="24" t="s">
        <v>197</v>
      </c>
      <c r="C568" s="15" t="s">
        <v>29</v>
      </c>
      <c r="D568" s="13" t="s">
        <v>3</v>
      </c>
      <c r="E568" s="4" t="s">
        <v>284</v>
      </c>
      <c r="F568" s="4" t="s">
        <v>64</v>
      </c>
      <c r="G568" s="16">
        <v>7590.6</v>
      </c>
      <c r="H568" s="16">
        <v>7590.6</v>
      </c>
      <c r="I568" s="16">
        <v>7590.6</v>
      </c>
    </row>
    <row r="569" spans="1:9" ht="42" customHeight="1" x14ac:dyDescent="0.2">
      <c r="A569" s="129" t="s">
        <v>285</v>
      </c>
      <c r="B569" s="24" t="s">
        <v>197</v>
      </c>
      <c r="C569" s="15" t="s">
        <v>29</v>
      </c>
      <c r="D569" s="13" t="s">
        <v>3</v>
      </c>
      <c r="E569" s="13" t="s">
        <v>286</v>
      </c>
      <c r="F569" s="4"/>
      <c r="G569" s="16">
        <f>G570</f>
        <v>600</v>
      </c>
      <c r="H569" s="16">
        <f t="shared" ref="H569:I569" si="178">H570</f>
        <v>600</v>
      </c>
      <c r="I569" s="16">
        <f t="shared" si="178"/>
        <v>600</v>
      </c>
    </row>
    <row r="570" spans="1:9" ht="21.75" customHeight="1" x14ac:dyDescent="0.2">
      <c r="A570" s="129" t="s">
        <v>63</v>
      </c>
      <c r="B570" s="24" t="s">
        <v>197</v>
      </c>
      <c r="C570" s="15" t="s">
        <v>29</v>
      </c>
      <c r="D570" s="13" t="s">
        <v>3</v>
      </c>
      <c r="E570" s="13" t="s">
        <v>286</v>
      </c>
      <c r="F570" s="4" t="s">
        <v>64</v>
      </c>
      <c r="G570" s="16">
        <v>600</v>
      </c>
      <c r="H570" s="16">
        <v>600</v>
      </c>
      <c r="I570" s="16">
        <v>600</v>
      </c>
    </row>
    <row r="571" spans="1:9" ht="18" customHeight="1" x14ac:dyDescent="0.2">
      <c r="A571" s="146" t="s">
        <v>287</v>
      </c>
      <c r="B571" s="24" t="s">
        <v>197</v>
      </c>
      <c r="C571" s="167" t="s">
        <v>29</v>
      </c>
      <c r="D571" s="27" t="s">
        <v>3</v>
      </c>
      <c r="E571" s="13" t="s">
        <v>288</v>
      </c>
      <c r="F571" s="33"/>
      <c r="G571" s="16">
        <f>G572</f>
        <v>2221.6</v>
      </c>
      <c r="H571" s="16">
        <f>H572</f>
        <v>2159.6</v>
      </c>
      <c r="I571" s="16">
        <f>I572</f>
        <v>2159.6</v>
      </c>
    </row>
    <row r="572" spans="1:9" ht="16.899999999999999" customHeight="1" x14ac:dyDescent="0.2">
      <c r="A572" s="148" t="s">
        <v>63</v>
      </c>
      <c r="B572" s="24" t="s">
        <v>197</v>
      </c>
      <c r="C572" s="208" t="s">
        <v>29</v>
      </c>
      <c r="D572" s="211" t="s">
        <v>3</v>
      </c>
      <c r="E572" s="13" t="s">
        <v>288</v>
      </c>
      <c r="F572" s="188" t="s">
        <v>64</v>
      </c>
      <c r="G572" s="16">
        <v>2221.6</v>
      </c>
      <c r="H572" s="16">
        <v>2159.6</v>
      </c>
      <c r="I572" s="16">
        <v>2159.6</v>
      </c>
    </row>
    <row r="573" spans="1:9" ht="40.15" customHeight="1" x14ac:dyDescent="0.2">
      <c r="A573" s="129" t="s">
        <v>122</v>
      </c>
      <c r="B573" s="24" t="s">
        <v>197</v>
      </c>
      <c r="C573" s="15" t="s">
        <v>29</v>
      </c>
      <c r="D573" s="13" t="s">
        <v>3</v>
      </c>
      <c r="E573" s="13" t="s">
        <v>284</v>
      </c>
      <c r="F573" s="4"/>
      <c r="G573" s="16">
        <f>G574</f>
        <v>1012.1</v>
      </c>
      <c r="H573" s="16">
        <f>H574</f>
        <v>1012.1</v>
      </c>
      <c r="I573" s="16">
        <f>I574</f>
        <v>1012.1</v>
      </c>
    </row>
    <row r="574" spans="1:9" ht="21.6" customHeight="1" x14ac:dyDescent="0.2">
      <c r="A574" s="129" t="s">
        <v>63</v>
      </c>
      <c r="B574" s="24" t="s">
        <v>197</v>
      </c>
      <c r="C574" s="15" t="s">
        <v>29</v>
      </c>
      <c r="D574" s="13" t="s">
        <v>3</v>
      </c>
      <c r="E574" s="13" t="s">
        <v>284</v>
      </c>
      <c r="F574" s="4" t="s">
        <v>64</v>
      </c>
      <c r="G574" s="16">
        <v>1012.1</v>
      </c>
      <c r="H574" s="16">
        <v>1012.1</v>
      </c>
      <c r="I574" s="16">
        <v>1012.1</v>
      </c>
    </row>
    <row r="575" spans="1:9" ht="29.45" customHeight="1" x14ac:dyDescent="0.2">
      <c r="A575" s="146" t="s">
        <v>57</v>
      </c>
      <c r="B575" s="24" t="s">
        <v>197</v>
      </c>
      <c r="C575" s="167" t="s">
        <v>29</v>
      </c>
      <c r="D575" s="27" t="s">
        <v>3</v>
      </c>
      <c r="E575" s="13" t="s">
        <v>523</v>
      </c>
      <c r="F575" s="33"/>
      <c r="G575" s="16">
        <f>G578+G576+G577</f>
        <v>8874.5</v>
      </c>
      <c r="H575" s="16">
        <f>H578+H576+H577</f>
        <v>8837.2000000000007</v>
      </c>
      <c r="I575" s="16">
        <f>I578+I576+I577</f>
        <v>8837.2000000000007</v>
      </c>
    </row>
    <row r="576" spans="1:9" ht="19.149999999999999" customHeight="1" x14ac:dyDescent="0.2">
      <c r="A576" s="146" t="s">
        <v>58</v>
      </c>
      <c r="B576" s="24" t="s">
        <v>197</v>
      </c>
      <c r="C576" s="167" t="s">
        <v>29</v>
      </c>
      <c r="D576" s="27" t="s">
        <v>3</v>
      </c>
      <c r="E576" s="13" t="s">
        <v>523</v>
      </c>
      <c r="F576" s="33" t="s">
        <v>59</v>
      </c>
      <c r="G576" s="16" t="s">
        <v>527</v>
      </c>
      <c r="H576" s="16">
        <v>7053.7</v>
      </c>
      <c r="I576" s="16">
        <v>7053.7</v>
      </c>
    </row>
    <row r="577" spans="1:9" ht="33.6" customHeight="1" x14ac:dyDescent="0.2">
      <c r="A577" s="146" t="s">
        <v>123</v>
      </c>
      <c r="B577" s="24" t="s">
        <v>197</v>
      </c>
      <c r="C577" s="167" t="s">
        <v>29</v>
      </c>
      <c r="D577" s="27" t="s">
        <v>3</v>
      </c>
      <c r="E577" s="13" t="s">
        <v>523</v>
      </c>
      <c r="F577" s="33" t="s">
        <v>48</v>
      </c>
      <c r="G577" s="16">
        <v>1770</v>
      </c>
      <c r="H577" s="16">
        <v>1770</v>
      </c>
      <c r="I577" s="16">
        <v>1770</v>
      </c>
    </row>
    <row r="578" spans="1:9" ht="18" customHeight="1" x14ac:dyDescent="0.2">
      <c r="A578" s="148" t="s">
        <v>664</v>
      </c>
      <c r="B578" s="24" t="s">
        <v>197</v>
      </c>
      <c r="C578" s="177" t="s">
        <v>29</v>
      </c>
      <c r="D578" s="178" t="s">
        <v>3</v>
      </c>
      <c r="E578" s="13" t="s">
        <v>523</v>
      </c>
      <c r="F578" s="36" t="s">
        <v>49</v>
      </c>
      <c r="G578" s="16">
        <v>50.8</v>
      </c>
      <c r="H578" s="16">
        <v>13.5</v>
      </c>
      <c r="I578" s="16">
        <v>13.5</v>
      </c>
    </row>
    <row r="579" spans="1:9" ht="52.15" customHeight="1" x14ac:dyDescent="0.2">
      <c r="A579" s="129" t="s">
        <v>122</v>
      </c>
      <c r="B579" s="24" t="s">
        <v>197</v>
      </c>
      <c r="C579" s="15" t="s">
        <v>29</v>
      </c>
      <c r="D579" s="13" t="s">
        <v>3</v>
      </c>
      <c r="E579" s="13" t="s">
        <v>284</v>
      </c>
      <c r="F579" s="4"/>
      <c r="G579" s="16" t="s">
        <v>526</v>
      </c>
      <c r="H579" s="16">
        <v>6072.5</v>
      </c>
      <c r="I579" s="16">
        <v>6072.5</v>
      </c>
    </row>
    <row r="580" spans="1:9" ht="28.9" customHeight="1" x14ac:dyDescent="0.2">
      <c r="A580" s="129" t="s">
        <v>58</v>
      </c>
      <c r="B580" s="24" t="s">
        <v>197</v>
      </c>
      <c r="C580" s="15" t="s">
        <v>29</v>
      </c>
      <c r="D580" s="13" t="s">
        <v>3</v>
      </c>
      <c r="E580" s="13" t="s">
        <v>284</v>
      </c>
      <c r="F580" s="4" t="s">
        <v>59</v>
      </c>
      <c r="G580" s="16" t="s">
        <v>526</v>
      </c>
      <c r="H580" s="16">
        <v>6072.5</v>
      </c>
      <c r="I580" s="16">
        <v>6072.5</v>
      </c>
    </row>
    <row r="581" spans="1:9" ht="29.45" customHeight="1" x14ac:dyDescent="0.2">
      <c r="A581" s="18" t="s">
        <v>198</v>
      </c>
      <c r="B581" s="11" t="s">
        <v>197</v>
      </c>
      <c r="C581" s="11" t="s">
        <v>29</v>
      </c>
      <c r="D581" s="12" t="s">
        <v>8</v>
      </c>
      <c r="E581" s="4"/>
      <c r="F581" s="4"/>
      <c r="G581" s="19">
        <f>G582</f>
        <v>4937.1000000000004</v>
      </c>
      <c r="H581" s="19">
        <f t="shared" ref="H581:I583" si="179">H582</f>
        <v>4937.1000000000004</v>
      </c>
      <c r="I581" s="19">
        <f t="shared" si="179"/>
        <v>4937.1000000000004</v>
      </c>
    </row>
    <row r="582" spans="1:9" ht="45.6" customHeight="1" x14ac:dyDescent="0.2">
      <c r="A582" s="129" t="s">
        <v>228</v>
      </c>
      <c r="B582" s="24" t="s">
        <v>197</v>
      </c>
      <c r="C582" s="15" t="s">
        <v>29</v>
      </c>
      <c r="D582" s="13" t="s">
        <v>8</v>
      </c>
      <c r="E582" s="4" t="s">
        <v>153</v>
      </c>
      <c r="F582" s="4"/>
      <c r="G582" s="16">
        <f>G583</f>
        <v>4937.1000000000004</v>
      </c>
      <c r="H582" s="16">
        <f t="shared" si="179"/>
        <v>4937.1000000000004</v>
      </c>
      <c r="I582" s="16">
        <f t="shared" si="179"/>
        <v>4937.1000000000004</v>
      </c>
    </row>
    <row r="583" spans="1:9" ht="19.149999999999999" customHeight="1" x14ac:dyDescent="0.2">
      <c r="A583" s="129" t="s">
        <v>262</v>
      </c>
      <c r="B583" s="24" t="s">
        <v>197</v>
      </c>
      <c r="C583" s="15" t="s">
        <v>29</v>
      </c>
      <c r="D583" s="13" t="s">
        <v>8</v>
      </c>
      <c r="E583" s="4" t="s">
        <v>223</v>
      </c>
      <c r="F583" s="4"/>
      <c r="G583" s="16">
        <f>G584</f>
        <v>4937.1000000000004</v>
      </c>
      <c r="H583" s="16">
        <f t="shared" si="179"/>
        <v>4937.1000000000004</v>
      </c>
      <c r="I583" s="16">
        <f t="shared" si="179"/>
        <v>4937.1000000000004</v>
      </c>
    </row>
    <row r="584" spans="1:9" ht="26.45" customHeight="1" x14ac:dyDescent="0.2">
      <c r="A584" s="129" t="s">
        <v>270</v>
      </c>
      <c r="B584" s="24" t="s">
        <v>197</v>
      </c>
      <c r="C584" s="15" t="s">
        <v>29</v>
      </c>
      <c r="D584" s="13" t="s">
        <v>8</v>
      </c>
      <c r="E584" s="4" t="s">
        <v>224</v>
      </c>
      <c r="F584" s="4"/>
      <c r="G584" s="16">
        <f>G585+G588</f>
        <v>4937.1000000000004</v>
      </c>
      <c r="H584" s="16">
        <f>H585+H588</f>
        <v>4937.1000000000004</v>
      </c>
      <c r="I584" s="16">
        <f>I585+I588</f>
        <v>4937.1000000000004</v>
      </c>
    </row>
    <row r="585" spans="1:9" ht="30" customHeight="1" x14ac:dyDescent="0.2">
      <c r="A585" s="129" t="s">
        <v>57</v>
      </c>
      <c r="B585" s="24" t="s">
        <v>197</v>
      </c>
      <c r="C585" s="15" t="s">
        <v>29</v>
      </c>
      <c r="D585" s="13" t="s">
        <v>8</v>
      </c>
      <c r="E585" s="13" t="s">
        <v>272</v>
      </c>
      <c r="F585" s="4"/>
      <c r="G585" s="16">
        <f>G586+G587</f>
        <v>2069.1</v>
      </c>
      <c r="H585" s="16">
        <f>H586+H587</f>
        <v>2069.1</v>
      </c>
      <c r="I585" s="16">
        <f>I586+I587</f>
        <v>2069.1</v>
      </c>
    </row>
    <row r="586" spans="1:9" ht="16.899999999999999" customHeight="1" x14ac:dyDescent="0.2">
      <c r="A586" s="129" t="s">
        <v>58</v>
      </c>
      <c r="B586" s="24" t="s">
        <v>197</v>
      </c>
      <c r="C586" s="15" t="s">
        <v>29</v>
      </c>
      <c r="D586" s="13" t="s">
        <v>8</v>
      </c>
      <c r="E586" s="13" t="s">
        <v>272</v>
      </c>
      <c r="F586" s="4" t="s">
        <v>59</v>
      </c>
      <c r="G586" s="174">
        <v>1983.7</v>
      </c>
      <c r="H586" s="174">
        <v>1983.7</v>
      </c>
      <c r="I586" s="174">
        <v>1983.7</v>
      </c>
    </row>
    <row r="587" spans="1:9" ht="33.6" customHeight="1" x14ac:dyDescent="0.2">
      <c r="A587" s="129" t="s">
        <v>123</v>
      </c>
      <c r="B587" s="24" t="s">
        <v>197</v>
      </c>
      <c r="C587" s="15" t="s">
        <v>29</v>
      </c>
      <c r="D587" s="13" t="s">
        <v>8</v>
      </c>
      <c r="E587" s="13" t="s">
        <v>272</v>
      </c>
      <c r="F587" s="4" t="s">
        <v>48</v>
      </c>
      <c r="G587" s="174">
        <v>85.4</v>
      </c>
      <c r="H587" s="174">
        <v>85.4</v>
      </c>
      <c r="I587" s="174">
        <v>85.4</v>
      </c>
    </row>
    <row r="588" spans="1:9" ht="49.15" customHeight="1" x14ac:dyDescent="0.2">
      <c r="A588" s="129" t="s">
        <v>122</v>
      </c>
      <c r="B588" s="24" t="s">
        <v>197</v>
      </c>
      <c r="C588" s="15" t="s">
        <v>29</v>
      </c>
      <c r="D588" s="13" t="s">
        <v>8</v>
      </c>
      <c r="E588" s="13" t="s">
        <v>273</v>
      </c>
      <c r="F588" s="4"/>
      <c r="G588" s="174">
        <f>G589</f>
        <v>2868</v>
      </c>
      <c r="H588" s="174">
        <f t="shared" ref="H588:I588" si="180">H589</f>
        <v>2868</v>
      </c>
      <c r="I588" s="174">
        <f t="shared" si="180"/>
        <v>2868</v>
      </c>
    </row>
    <row r="589" spans="1:9" ht="19.149999999999999" customHeight="1" x14ac:dyDescent="0.2">
      <c r="A589" s="129" t="s">
        <v>58</v>
      </c>
      <c r="B589" s="24" t="s">
        <v>197</v>
      </c>
      <c r="C589" s="15" t="s">
        <v>29</v>
      </c>
      <c r="D589" s="13" t="s">
        <v>8</v>
      </c>
      <c r="E589" s="13" t="s">
        <v>273</v>
      </c>
      <c r="F589" s="4" t="s">
        <v>59</v>
      </c>
      <c r="G589" s="174">
        <v>2868</v>
      </c>
      <c r="H589" s="174">
        <v>2868</v>
      </c>
      <c r="I589" s="174">
        <v>2868</v>
      </c>
    </row>
    <row r="590" spans="1:9" ht="17.45" customHeight="1" x14ac:dyDescent="0.25">
      <c r="A590" s="6" t="s">
        <v>31</v>
      </c>
      <c r="B590" s="7" t="s">
        <v>197</v>
      </c>
      <c r="C590" s="7" t="s">
        <v>15</v>
      </c>
      <c r="D590" s="13"/>
      <c r="E590" s="4"/>
      <c r="F590" s="4"/>
      <c r="G590" s="17">
        <f>G591+G595</f>
        <v>306</v>
      </c>
      <c r="H590" s="17">
        <f>H591+H595</f>
        <v>306</v>
      </c>
      <c r="I590" s="17">
        <f>I591+I595</f>
        <v>306</v>
      </c>
    </row>
    <row r="591" spans="1:9" ht="20.45" customHeight="1" x14ac:dyDescent="0.2">
      <c r="A591" s="18" t="s">
        <v>32</v>
      </c>
      <c r="B591" s="11" t="s">
        <v>197</v>
      </c>
      <c r="C591" s="11" t="s">
        <v>15</v>
      </c>
      <c r="D591" s="12" t="s">
        <v>25</v>
      </c>
      <c r="E591" s="4"/>
      <c r="F591" s="4"/>
      <c r="G591" s="19">
        <f t="shared" ref="G591:I593" si="181">G592</f>
        <v>186</v>
      </c>
      <c r="H591" s="19">
        <f t="shared" si="181"/>
        <v>186</v>
      </c>
      <c r="I591" s="19">
        <f t="shared" si="181"/>
        <v>186</v>
      </c>
    </row>
    <row r="592" spans="1:9" ht="28.15" customHeight="1" x14ac:dyDescent="0.2">
      <c r="A592" s="129" t="s">
        <v>74</v>
      </c>
      <c r="B592" s="15" t="s">
        <v>197</v>
      </c>
      <c r="C592" s="15" t="s">
        <v>15</v>
      </c>
      <c r="D592" s="13" t="s">
        <v>25</v>
      </c>
      <c r="E592" s="4" t="s">
        <v>86</v>
      </c>
      <c r="F592" s="4"/>
      <c r="G592" s="174">
        <f t="shared" si="181"/>
        <v>186</v>
      </c>
      <c r="H592" s="174">
        <f t="shared" si="181"/>
        <v>186</v>
      </c>
      <c r="I592" s="174">
        <f t="shared" si="181"/>
        <v>186</v>
      </c>
    </row>
    <row r="593" spans="1:9" ht="88.15" customHeight="1" x14ac:dyDescent="0.2">
      <c r="A593" s="129" t="s">
        <v>134</v>
      </c>
      <c r="B593" s="15" t="s">
        <v>197</v>
      </c>
      <c r="C593" s="15" t="s">
        <v>15</v>
      </c>
      <c r="D593" s="13" t="s">
        <v>25</v>
      </c>
      <c r="E593" s="4" t="s">
        <v>85</v>
      </c>
      <c r="F593" s="4"/>
      <c r="G593" s="174">
        <f t="shared" si="181"/>
        <v>186</v>
      </c>
      <c r="H593" s="174">
        <f t="shared" si="181"/>
        <v>186</v>
      </c>
      <c r="I593" s="174">
        <f t="shared" si="181"/>
        <v>186</v>
      </c>
    </row>
    <row r="594" spans="1:9" ht="28.15" customHeight="1" x14ac:dyDescent="0.2">
      <c r="A594" s="129" t="s">
        <v>123</v>
      </c>
      <c r="B594" s="15" t="s">
        <v>197</v>
      </c>
      <c r="C594" s="15" t="s">
        <v>15</v>
      </c>
      <c r="D594" s="13" t="s">
        <v>25</v>
      </c>
      <c r="E594" s="4" t="s">
        <v>85</v>
      </c>
      <c r="F594" s="4" t="s">
        <v>48</v>
      </c>
      <c r="G594" s="174">
        <v>186</v>
      </c>
      <c r="H594" s="174">
        <v>186</v>
      </c>
      <c r="I594" s="174">
        <v>186</v>
      </c>
    </row>
    <row r="595" spans="1:9" ht="25.9" customHeight="1" x14ac:dyDescent="0.2">
      <c r="A595" s="18" t="s">
        <v>111</v>
      </c>
      <c r="B595" s="11" t="s">
        <v>197</v>
      </c>
      <c r="C595" s="11" t="s">
        <v>15</v>
      </c>
      <c r="D595" s="12" t="s">
        <v>15</v>
      </c>
      <c r="E595" s="12"/>
      <c r="F595" s="12"/>
      <c r="G595" s="19">
        <f>G596</f>
        <v>120</v>
      </c>
      <c r="H595" s="19">
        <f t="shared" ref="G595:I598" si="182">H596</f>
        <v>120</v>
      </c>
      <c r="I595" s="19">
        <f t="shared" si="182"/>
        <v>120</v>
      </c>
    </row>
    <row r="596" spans="1:9" ht="37.9" customHeight="1" x14ac:dyDescent="0.2">
      <c r="A596" s="129" t="s">
        <v>586</v>
      </c>
      <c r="B596" s="24" t="s">
        <v>197</v>
      </c>
      <c r="C596" s="221" t="s">
        <v>15</v>
      </c>
      <c r="D596" s="22" t="s">
        <v>15</v>
      </c>
      <c r="E596" s="4" t="s">
        <v>144</v>
      </c>
      <c r="F596" s="4"/>
      <c r="G596" s="174">
        <f>G597</f>
        <v>120</v>
      </c>
      <c r="H596" s="174">
        <f t="shared" si="182"/>
        <v>120</v>
      </c>
      <c r="I596" s="174">
        <f t="shared" si="182"/>
        <v>120</v>
      </c>
    </row>
    <row r="597" spans="1:9" ht="24" customHeight="1" x14ac:dyDescent="0.2">
      <c r="A597" s="129" t="s">
        <v>256</v>
      </c>
      <c r="B597" s="24" t="s">
        <v>197</v>
      </c>
      <c r="C597" s="186" t="s">
        <v>15</v>
      </c>
      <c r="D597" s="23" t="s">
        <v>15</v>
      </c>
      <c r="E597" s="4" t="s">
        <v>309</v>
      </c>
      <c r="F597" s="4"/>
      <c r="G597" s="174">
        <f t="shared" si="182"/>
        <v>120</v>
      </c>
      <c r="H597" s="174">
        <f t="shared" si="182"/>
        <v>120</v>
      </c>
      <c r="I597" s="174">
        <f t="shared" si="182"/>
        <v>120</v>
      </c>
    </row>
    <row r="598" spans="1:9" ht="15" customHeight="1" x14ac:dyDescent="0.2">
      <c r="A598" s="129" t="s">
        <v>310</v>
      </c>
      <c r="B598" s="24" t="s">
        <v>197</v>
      </c>
      <c r="C598" s="186" t="s">
        <v>15</v>
      </c>
      <c r="D598" s="23" t="s">
        <v>15</v>
      </c>
      <c r="E598" s="13" t="s">
        <v>314</v>
      </c>
      <c r="F598" s="4"/>
      <c r="G598" s="174">
        <f>G599</f>
        <v>120</v>
      </c>
      <c r="H598" s="174">
        <f t="shared" si="182"/>
        <v>120</v>
      </c>
      <c r="I598" s="174">
        <f t="shared" si="182"/>
        <v>120</v>
      </c>
    </row>
    <row r="599" spans="1:9" ht="30" customHeight="1" x14ac:dyDescent="0.2">
      <c r="A599" s="129" t="s">
        <v>312</v>
      </c>
      <c r="B599" s="24" t="s">
        <v>197</v>
      </c>
      <c r="C599" s="260" t="s">
        <v>15</v>
      </c>
      <c r="D599" s="35" t="s">
        <v>15</v>
      </c>
      <c r="E599" s="4" t="s">
        <v>316</v>
      </c>
      <c r="F599" s="188"/>
      <c r="G599" s="210">
        <f>G600+G601</f>
        <v>120</v>
      </c>
      <c r="H599" s="210">
        <f t="shared" ref="H599:I599" si="183">H600+H601</f>
        <v>120</v>
      </c>
      <c r="I599" s="210">
        <f t="shared" si="183"/>
        <v>120</v>
      </c>
    </row>
    <row r="600" spans="1:9" ht="34.15" customHeight="1" x14ac:dyDescent="0.2">
      <c r="A600" s="129" t="s">
        <v>121</v>
      </c>
      <c r="B600" s="24" t="s">
        <v>197</v>
      </c>
      <c r="C600" s="24" t="s">
        <v>15</v>
      </c>
      <c r="D600" s="4" t="s">
        <v>15</v>
      </c>
      <c r="E600" s="4" t="s">
        <v>316</v>
      </c>
      <c r="F600" s="188" t="s">
        <v>120</v>
      </c>
      <c r="G600" s="210">
        <v>48</v>
      </c>
      <c r="H600" s="210">
        <v>48</v>
      </c>
      <c r="I600" s="210">
        <v>48</v>
      </c>
    </row>
    <row r="601" spans="1:9" ht="34.9" customHeight="1" x14ac:dyDescent="0.2">
      <c r="A601" s="129" t="s">
        <v>112</v>
      </c>
      <c r="B601" s="24" t="s">
        <v>197</v>
      </c>
      <c r="C601" s="24" t="s">
        <v>15</v>
      </c>
      <c r="D601" s="4" t="s">
        <v>15</v>
      </c>
      <c r="E601" s="4" t="s">
        <v>316</v>
      </c>
      <c r="F601" s="4" t="s">
        <v>70</v>
      </c>
      <c r="G601" s="174">
        <v>72</v>
      </c>
      <c r="H601" s="174">
        <v>72</v>
      </c>
      <c r="I601" s="174">
        <v>72</v>
      </c>
    </row>
    <row r="602" spans="1:9" ht="19.899999999999999" customHeight="1" x14ac:dyDescent="0.25">
      <c r="A602" s="39" t="s">
        <v>33</v>
      </c>
      <c r="B602" s="7" t="s">
        <v>197</v>
      </c>
      <c r="C602" s="7" t="s">
        <v>34</v>
      </c>
      <c r="D602" s="4"/>
      <c r="E602" s="4"/>
      <c r="F602" s="4"/>
      <c r="G602" s="14">
        <f>G603+G610+G630</f>
        <v>28101.699999999997</v>
      </c>
      <c r="H602" s="14">
        <f t="shared" ref="H602:I602" si="184">H603+H610+H630</f>
        <v>7988</v>
      </c>
      <c r="I602" s="14">
        <f t="shared" si="184"/>
        <v>7988</v>
      </c>
    </row>
    <row r="603" spans="1:9" s="20" customFormat="1" ht="24" customHeight="1" x14ac:dyDescent="0.2">
      <c r="A603" s="38" t="s">
        <v>119</v>
      </c>
      <c r="B603" s="11" t="s">
        <v>197</v>
      </c>
      <c r="C603" s="11" t="s">
        <v>34</v>
      </c>
      <c r="D603" s="12" t="s">
        <v>3</v>
      </c>
      <c r="E603" s="4"/>
      <c r="F603" s="4"/>
      <c r="G603" s="19">
        <f t="shared" ref="G603:I606" si="185">G604</f>
        <v>3216.6</v>
      </c>
      <c r="H603" s="19">
        <f t="shared" si="185"/>
        <v>3216.6</v>
      </c>
      <c r="I603" s="19">
        <f t="shared" si="185"/>
        <v>3216.6</v>
      </c>
    </row>
    <row r="604" spans="1:9" ht="37.15" customHeight="1" x14ac:dyDescent="0.2">
      <c r="A604" s="129" t="s">
        <v>247</v>
      </c>
      <c r="B604" s="15" t="s">
        <v>197</v>
      </c>
      <c r="C604" s="15" t="s">
        <v>34</v>
      </c>
      <c r="D604" s="13" t="s">
        <v>3</v>
      </c>
      <c r="E604" s="4" t="s">
        <v>248</v>
      </c>
      <c r="F604" s="4"/>
      <c r="G604" s="174">
        <f>G605</f>
        <v>3216.6</v>
      </c>
      <c r="H604" s="174">
        <f t="shared" si="185"/>
        <v>3216.6</v>
      </c>
      <c r="I604" s="174">
        <f t="shared" si="185"/>
        <v>3216.6</v>
      </c>
    </row>
    <row r="605" spans="1:9" ht="19.149999999999999" customHeight="1" x14ac:dyDescent="0.2">
      <c r="A605" s="129" t="s">
        <v>313</v>
      </c>
      <c r="B605" s="15" t="s">
        <v>197</v>
      </c>
      <c r="C605" s="15" t="s">
        <v>34</v>
      </c>
      <c r="D605" s="13" t="s">
        <v>3</v>
      </c>
      <c r="E605" s="13" t="s">
        <v>250</v>
      </c>
      <c r="F605" s="4"/>
      <c r="G605" s="174">
        <f>G606</f>
        <v>3216.6</v>
      </c>
      <c r="H605" s="174">
        <f t="shared" ref="H605:I605" si="186">H606</f>
        <v>3216.6</v>
      </c>
      <c r="I605" s="174">
        <f t="shared" si="186"/>
        <v>3216.6</v>
      </c>
    </row>
    <row r="606" spans="1:9" ht="36" customHeight="1" x14ac:dyDescent="0.2">
      <c r="A606" s="129" t="s">
        <v>251</v>
      </c>
      <c r="B606" s="15" t="s">
        <v>197</v>
      </c>
      <c r="C606" s="15" t="s">
        <v>34</v>
      </c>
      <c r="D606" s="13" t="s">
        <v>3</v>
      </c>
      <c r="E606" s="13" t="s">
        <v>252</v>
      </c>
      <c r="F606" s="4"/>
      <c r="G606" s="174">
        <f t="shared" si="185"/>
        <v>3216.6</v>
      </c>
      <c r="H606" s="174">
        <f t="shared" si="185"/>
        <v>3216.6</v>
      </c>
      <c r="I606" s="174">
        <f t="shared" si="185"/>
        <v>3216.6</v>
      </c>
    </row>
    <row r="607" spans="1:9" ht="25.15" customHeight="1" x14ac:dyDescent="0.2">
      <c r="A607" s="129" t="s">
        <v>124</v>
      </c>
      <c r="B607" s="15" t="s">
        <v>197</v>
      </c>
      <c r="C607" s="15" t="s">
        <v>34</v>
      </c>
      <c r="D607" s="13" t="s">
        <v>3</v>
      </c>
      <c r="E607" s="13" t="s">
        <v>290</v>
      </c>
      <c r="F607" s="4"/>
      <c r="G607" s="174">
        <f>G608+G609</f>
        <v>3216.6</v>
      </c>
      <c r="H607" s="174">
        <f>H608+H609</f>
        <v>3216.6</v>
      </c>
      <c r="I607" s="174">
        <f>I608+I609</f>
        <v>3216.6</v>
      </c>
    </row>
    <row r="608" spans="1:9" ht="31.7" customHeight="1" x14ac:dyDescent="0.2">
      <c r="A608" s="129" t="s">
        <v>123</v>
      </c>
      <c r="B608" s="15" t="s">
        <v>197</v>
      </c>
      <c r="C608" s="15" t="s">
        <v>34</v>
      </c>
      <c r="D608" s="13" t="s">
        <v>3</v>
      </c>
      <c r="E608" s="13" t="s">
        <v>290</v>
      </c>
      <c r="F608" s="4" t="s">
        <v>48</v>
      </c>
      <c r="G608" s="174">
        <v>31.9</v>
      </c>
      <c r="H608" s="174">
        <v>31.9</v>
      </c>
      <c r="I608" s="174">
        <v>31.9</v>
      </c>
    </row>
    <row r="609" spans="1:9" ht="20.45" customHeight="1" x14ac:dyDescent="0.2">
      <c r="A609" s="129" t="s">
        <v>113</v>
      </c>
      <c r="B609" s="15" t="s">
        <v>197</v>
      </c>
      <c r="C609" s="15" t="s">
        <v>34</v>
      </c>
      <c r="D609" s="13" t="s">
        <v>3</v>
      </c>
      <c r="E609" s="13" t="s">
        <v>290</v>
      </c>
      <c r="F609" s="4" t="s">
        <v>81</v>
      </c>
      <c r="G609" s="174">
        <v>3184.7</v>
      </c>
      <c r="H609" s="174">
        <v>3184.7</v>
      </c>
      <c r="I609" s="174">
        <v>3184.7</v>
      </c>
    </row>
    <row r="610" spans="1:9" ht="12.75" customHeight="1" x14ac:dyDescent="0.2">
      <c r="A610" s="18" t="s">
        <v>35</v>
      </c>
      <c r="B610" s="11" t="s">
        <v>197</v>
      </c>
      <c r="C610" s="11" t="s">
        <v>34</v>
      </c>
      <c r="D610" s="12" t="s">
        <v>7</v>
      </c>
      <c r="E610" s="4"/>
      <c r="F610" s="4"/>
      <c r="G610" s="19">
        <f>G611+G616</f>
        <v>24161.1</v>
      </c>
      <c r="H610" s="19">
        <f t="shared" ref="H610:I610" si="187">H611+H616</f>
        <v>4082.8</v>
      </c>
      <c r="I610" s="19">
        <f t="shared" si="187"/>
        <v>4082.8</v>
      </c>
    </row>
    <row r="611" spans="1:9" ht="39" customHeight="1" x14ac:dyDescent="0.2">
      <c r="A611" s="129" t="s">
        <v>511</v>
      </c>
      <c r="B611" s="15" t="s">
        <v>197</v>
      </c>
      <c r="C611" s="15" t="s">
        <v>34</v>
      </c>
      <c r="D611" s="13" t="s">
        <v>7</v>
      </c>
      <c r="E611" s="13" t="s">
        <v>136</v>
      </c>
      <c r="F611" s="4"/>
      <c r="G611" s="174">
        <f>G612</f>
        <v>2787.1</v>
      </c>
      <c r="H611" s="174">
        <f t="shared" ref="H611:H614" si="188">H612</f>
        <v>0</v>
      </c>
      <c r="I611" s="174">
        <f t="shared" ref="I611:I614" si="189">I612</f>
        <v>0</v>
      </c>
    </row>
    <row r="612" spans="1:9" ht="19.149999999999999" customHeight="1" x14ac:dyDescent="0.2">
      <c r="A612" s="129" t="s">
        <v>489</v>
      </c>
      <c r="B612" s="15" t="s">
        <v>197</v>
      </c>
      <c r="C612" s="15" t="s">
        <v>34</v>
      </c>
      <c r="D612" s="13" t="s">
        <v>7</v>
      </c>
      <c r="E612" s="13" t="s">
        <v>503</v>
      </c>
      <c r="F612" s="4"/>
      <c r="G612" s="174">
        <f>G613</f>
        <v>2787.1</v>
      </c>
      <c r="H612" s="174">
        <f t="shared" si="188"/>
        <v>0</v>
      </c>
      <c r="I612" s="174">
        <f t="shared" si="189"/>
        <v>0</v>
      </c>
    </row>
    <row r="613" spans="1:9" ht="16.149999999999999" customHeight="1" x14ac:dyDescent="0.2">
      <c r="A613" s="129" t="s">
        <v>345</v>
      </c>
      <c r="B613" s="15" t="s">
        <v>197</v>
      </c>
      <c r="C613" s="15" t="s">
        <v>34</v>
      </c>
      <c r="D613" s="13" t="s">
        <v>7</v>
      </c>
      <c r="E613" s="13" t="s">
        <v>504</v>
      </c>
      <c r="F613" s="4"/>
      <c r="G613" s="174">
        <f>G614</f>
        <v>2787.1</v>
      </c>
      <c r="H613" s="174">
        <f t="shared" si="188"/>
        <v>0</v>
      </c>
      <c r="I613" s="174">
        <f t="shared" si="189"/>
        <v>0</v>
      </c>
    </row>
    <row r="614" spans="1:9" ht="24" customHeight="1" x14ac:dyDescent="0.2">
      <c r="A614" s="146" t="s">
        <v>137</v>
      </c>
      <c r="B614" s="15" t="s">
        <v>197</v>
      </c>
      <c r="C614" s="15" t="s">
        <v>34</v>
      </c>
      <c r="D614" s="13" t="s">
        <v>7</v>
      </c>
      <c r="E614" s="13" t="s">
        <v>505</v>
      </c>
      <c r="F614" s="4"/>
      <c r="G614" s="174">
        <f t="shared" ref="G614" si="190">G615</f>
        <v>2787.1</v>
      </c>
      <c r="H614" s="174">
        <f t="shared" si="188"/>
        <v>0</v>
      </c>
      <c r="I614" s="174">
        <f t="shared" si="189"/>
        <v>0</v>
      </c>
    </row>
    <row r="615" spans="1:9" ht="30.6" customHeight="1" x14ac:dyDescent="0.2">
      <c r="A615" s="129" t="s">
        <v>112</v>
      </c>
      <c r="B615" s="15" t="s">
        <v>197</v>
      </c>
      <c r="C615" s="15" t="s">
        <v>34</v>
      </c>
      <c r="D615" s="13" t="s">
        <v>7</v>
      </c>
      <c r="E615" s="13" t="s">
        <v>505</v>
      </c>
      <c r="F615" s="4" t="s">
        <v>70</v>
      </c>
      <c r="G615" s="210">
        <v>2787.1</v>
      </c>
      <c r="H615" s="174">
        <v>0</v>
      </c>
      <c r="I615" s="174">
        <v>0</v>
      </c>
    </row>
    <row r="616" spans="1:9" ht="28.15" customHeight="1" x14ac:dyDescent="0.2">
      <c r="A616" s="129" t="s">
        <v>496</v>
      </c>
      <c r="B616" s="15" t="s">
        <v>197</v>
      </c>
      <c r="C616" s="15" t="s">
        <v>34</v>
      </c>
      <c r="D616" s="13" t="s">
        <v>7</v>
      </c>
      <c r="E616" s="4" t="s">
        <v>248</v>
      </c>
      <c r="F616" s="188"/>
      <c r="G616" s="210">
        <f>G617+G621</f>
        <v>21374</v>
      </c>
      <c r="H616" s="210">
        <f t="shared" ref="H616:I616" si="191">H617+H621</f>
        <v>4082.8</v>
      </c>
      <c r="I616" s="210">
        <f t="shared" si="191"/>
        <v>4082.8</v>
      </c>
    </row>
    <row r="617" spans="1:9" ht="19.899999999999999" customHeight="1" x14ac:dyDescent="0.2">
      <c r="A617" s="129" t="s">
        <v>256</v>
      </c>
      <c r="B617" s="15" t="s">
        <v>197</v>
      </c>
      <c r="C617" s="15" t="s">
        <v>34</v>
      </c>
      <c r="D617" s="13" t="s">
        <v>7</v>
      </c>
      <c r="E617" s="13" t="s">
        <v>491</v>
      </c>
      <c r="F617" s="211"/>
      <c r="G617" s="174">
        <f>G618</f>
        <v>1463</v>
      </c>
      <c r="H617" s="174">
        <f t="shared" ref="H617:I619" si="192">H618</f>
        <v>446.8</v>
      </c>
      <c r="I617" s="174">
        <f t="shared" si="192"/>
        <v>446.8</v>
      </c>
    </row>
    <row r="618" spans="1:9" ht="25.9" customHeight="1" x14ac:dyDescent="0.2">
      <c r="A618" s="129" t="s">
        <v>492</v>
      </c>
      <c r="B618" s="15" t="s">
        <v>197</v>
      </c>
      <c r="C618" s="15" t="s">
        <v>34</v>
      </c>
      <c r="D618" s="13" t="s">
        <v>7</v>
      </c>
      <c r="E618" s="13" t="s">
        <v>493</v>
      </c>
      <c r="F618" s="211"/>
      <c r="G618" s="174">
        <f>G619</f>
        <v>1463</v>
      </c>
      <c r="H618" s="174">
        <f t="shared" si="192"/>
        <v>446.8</v>
      </c>
      <c r="I618" s="174">
        <f t="shared" si="192"/>
        <v>446.8</v>
      </c>
    </row>
    <row r="619" spans="1:9" ht="25.9" customHeight="1" x14ac:dyDescent="0.2">
      <c r="A619" s="129" t="s">
        <v>127</v>
      </c>
      <c r="B619" s="15" t="s">
        <v>197</v>
      </c>
      <c r="C619" s="15" t="s">
        <v>34</v>
      </c>
      <c r="D619" s="13" t="s">
        <v>7</v>
      </c>
      <c r="E619" s="13" t="s">
        <v>494</v>
      </c>
      <c r="F619" s="211"/>
      <c r="G619" s="174">
        <f>G620</f>
        <v>1463</v>
      </c>
      <c r="H619" s="174">
        <f t="shared" si="192"/>
        <v>446.8</v>
      </c>
      <c r="I619" s="174">
        <f t="shared" si="192"/>
        <v>446.8</v>
      </c>
    </row>
    <row r="620" spans="1:9" ht="25.9" customHeight="1" x14ac:dyDescent="0.2">
      <c r="A620" s="129" t="s">
        <v>112</v>
      </c>
      <c r="B620" s="15" t="s">
        <v>197</v>
      </c>
      <c r="C620" s="15" t="s">
        <v>34</v>
      </c>
      <c r="D620" s="13" t="s">
        <v>7</v>
      </c>
      <c r="E620" s="13" t="s">
        <v>494</v>
      </c>
      <c r="F620" s="211" t="s">
        <v>70</v>
      </c>
      <c r="G620" s="174">
        <v>1463</v>
      </c>
      <c r="H620" s="174">
        <v>446.8</v>
      </c>
      <c r="I620" s="174">
        <v>446.8</v>
      </c>
    </row>
    <row r="621" spans="1:9" ht="27" customHeight="1" x14ac:dyDescent="0.2">
      <c r="A621" s="129" t="s">
        <v>313</v>
      </c>
      <c r="B621" s="15" t="s">
        <v>197</v>
      </c>
      <c r="C621" s="15" t="s">
        <v>34</v>
      </c>
      <c r="D621" s="13" t="s">
        <v>7</v>
      </c>
      <c r="E621" s="4" t="s">
        <v>250</v>
      </c>
      <c r="F621" s="188"/>
      <c r="G621" s="210">
        <f>G622</f>
        <v>19911</v>
      </c>
      <c r="H621" s="210">
        <f t="shared" ref="H621:I621" si="193">H622</f>
        <v>3636</v>
      </c>
      <c r="I621" s="210">
        <f t="shared" si="193"/>
        <v>3636</v>
      </c>
    </row>
    <row r="622" spans="1:9" ht="31.5" customHeight="1" x14ac:dyDescent="0.2">
      <c r="A622" s="129" t="s">
        <v>251</v>
      </c>
      <c r="B622" s="15" t="s">
        <v>197</v>
      </c>
      <c r="C622" s="226" t="s">
        <v>34</v>
      </c>
      <c r="D622" s="13" t="s">
        <v>7</v>
      </c>
      <c r="E622" s="4" t="s">
        <v>252</v>
      </c>
      <c r="F622" s="188"/>
      <c r="G622" s="210">
        <f>G623+G625+G627</f>
        <v>19911</v>
      </c>
      <c r="H622" s="210">
        <f t="shared" ref="H622:I622" si="194">H623+H625+H627</f>
        <v>3636</v>
      </c>
      <c r="I622" s="210">
        <f t="shared" si="194"/>
        <v>3636</v>
      </c>
    </row>
    <row r="623" spans="1:9" ht="43.9" customHeight="1" x14ac:dyDescent="0.2">
      <c r="A623" s="129" t="s">
        <v>217</v>
      </c>
      <c r="B623" s="15" t="s">
        <v>197</v>
      </c>
      <c r="C623" s="226" t="s">
        <v>34</v>
      </c>
      <c r="D623" s="13" t="s">
        <v>7</v>
      </c>
      <c r="E623" s="4" t="s">
        <v>291</v>
      </c>
      <c r="F623" s="188"/>
      <c r="G623" s="210">
        <f>G624</f>
        <v>14645</v>
      </c>
      <c r="H623" s="174">
        <v>0</v>
      </c>
      <c r="I623" s="174">
        <v>0</v>
      </c>
    </row>
    <row r="624" spans="1:9" ht="38.450000000000003" customHeight="1" x14ac:dyDescent="0.2">
      <c r="A624" s="129" t="s">
        <v>112</v>
      </c>
      <c r="B624" s="15" t="s">
        <v>197</v>
      </c>
      <c r="C624" s="226" t="s">
        <v>34</v>
      </c>
      <c r="D624" s="13" t="s">
        <v>7</v>
      </c>
      <c r="E624" s="4" t="s">
        <v>291</v>
      </c>
      <c r="F624" s="188" t="s">
        <v>70</v>
      </c>
      <c r="G624" s="210">
        <v>14645</v>
      </c>
      <c r="H624" s="174">
        <v>0</v>
      </c>
      <c r="I624" s="174">
        <v>0</v>
      </c>
    </row>
    <row r="625" spans="1:9" ht="38.450000000000003" customHeight="1" x14ac:dyDescent="0.2">
      <c r="A625" s="129" t="s">
        <v>234</v>
      </c>
      <c r="B625" s="15" t="s">
        <v>197</v>
      </c>
      <c r="C625" s="226" t="s">
        <v>34</v>
      </c>
      <c r="D625" s="13" t="s">
        <v>7</v>
      </c>
      <c r="E625" s="4" t="s">
        <v>292</v>
      </c>
      <c r="F625" s="4"/>
      <c r="G625" s="174">
        <f>G626</f>
        <v>1630</v>
      </c>
      <c r="H625" s="174">
        <v>0</v>
      </c>
      <c r="I625" s="174">
        <v>0</v>
      </c>
    </row>
    <row r="626" spans="1:9" ht="33.6" customHeight="1" x14ac:dyDescent="0.2">
      <c r="A626" s="129" t="s">
        <v>112</v>
      </c>
      <c r="B626" s="15" t="s">
        <v>197</v>
      </c>
      <c r="C626" s="24" t="s">
        <v>34</v>
      </c>
      <c r="D626" s="4" t="s">
        <v>7</v>
      </c>
      <c r="E626" s="4" t="s">
        <v>292</v>
      </c>
      <c r="F626" s="4" t="s">
        <v>70</v>
      </c>
      <c r="G626" s="174">
        <v>1630</v>
      </c>
      <c r="H626" s="174">
        <v>0</v>
      </c>
      <c r="I626" s="174">
        <v>0</v>
      </c>
    </row>
    <row r="627" spans="1:9" ht="43.15" customHeight="1" x14ac:dyDescent="0.2">
      <c r="A627" s="129" t="s">
        <v>214</v>
      </c>
      <c r="B627" s="15" t="s">
        <v>197</v>
      </c>
      <c r="C627" s="24" t="s">
        <v>34</v>
      </c>
      <c r="D627" s="4" t="s">
        <v>7</v>
      </c>
      <c r="E627" s="4" t="s">
        <v>255</v>
      </c>
      <c r="F627" s="4"/>
      <c r="G627" s="16">
        <f>G628+G629</f>
        <v>3636</v>
      </c>
      <c r="H627" s="16">
        <f>H628+H629</f>
        <v>3636</v>
      </c>
      <c r="I627" s="16">
        <f>I628+I629</f>
        <v>3636</v>
      </c>
    </row>
    <row r="628" spans="1:9" ht="30.6" customHeight="1" x14ac:dyDescent="0.2">
      <c r="A628" s="129" t="s">
        <v>123</v>
      </c>
      <c r="B628" s="15" t="s">
        <v>197</v>
      </c>
      <c r="C628" s="24" t="s">
        <v>34</v>
      </c>
      <c r="D628" s="4" t="s">
        <v>7</v>
      </c>
      <c r="E628" s="4" t="s">
        <v>255</v>
      </c>
      <c r="F628" s="4" t="s">
        <v>48</v>
      </c>
      <c r="G628" s="174">
        <v>36</v>
      </c>
      <c r="H628" s="174">
        <v>36</v>
      </c>
      <c r="I628" s="174">
        <v>36</v>
      </c>
    </row>
    <row r="629" spans="1:9" ht="27.6" customHeight="1" x14ac:dyDescent="0.2">
      <c r="A629" s="267" t="s">
        <v>112</v>
      </c>
      <c r="B629" s="15" t="s">
        <v>197</v>
      </c>
      <c r="C629" s="24" t="s">
        <v>34</v>
      </c>
      <c r="D629" s="4" t="s">
        <v>7</v>
      </c>
      <c r="E629" s="22" t="s">
        <v>255</v>
      </c>
      <c r="F629" s="119" t="s">
        <v>70</v>
      </c>
      <c r="G629" s="183">
        <v>3600</v>
      </c>
      <c r="H629" s="183">
        <v>3600</v>
      </c>
      <c r="I629" s="174">
        <v>3600</v>
      </c>
    </row>
    <row r="630" spans="1:9" ht="24.6" customHeight="1" x14ac:dyDescent="0.2">
      <c r="A630" s="18" t="s">
        <v>36</v>
      </c>
      <c r="B630" s="11" t="s">
        <v>197</v>
      </c>
      <c r="C630" s="11" t="s">
        <v>34</v>
      </c>
      <c r="D630" s="12" t="s">
        <v>9</v>
      </c>
      <c r="E630" s="12"/>
      <c r="F630" s="12"/>
      <c r="G630" s="14">
        <f>G631</f>
        <v>724</v>
      </c>
      <c r="H630" s="14">
        <f t="shared" ref="H630:I630" si="195">H631</f>
        <v>688.6</v>
      </c>
      <c r="I630" s="14">
        <f t="shared" si="195"/>
        <v>688.6</v>
      </c>
    </row>
    <row r="631" spans="1:9" ht="28.9" customHeight="1" x14ac:dyDescent="0.2">
      <c r="A631" s="129" t="s">
        <v>247</v>
      </c>
      <c r="B631" s="15" t="s">
        <v>197</v>
      </c>
      <c r="C631" s="15" t="s">
        <v>34</v>
      </c>
      <c r="D631" s="13" t="s">
        <v>9</v>
      </c>
      <c r="E631" s="13" t="s">
        <v>248</v>
      </c>
      <c r="F631" s="13"/>
      <c r="G631" s="168">
        <f>G632</f>
        <v>724</v>
      </c>
      <c r="H631" s="168">
        <f t="shared" ref="H631:I631" si="196">H632</f>
        <v>688.6</v>
      </c>
      <c r="I631" s="168">
        <f t="shared" si="196"/>
        <v>688.6</v>
      </c>
    </row>
    <row r="632" spans="1:9" ht="19.149999999999999" customHeight="1" x14ac:dyDescent="0.2">
      <c r="A632" s="129" t="s">
        <v>313</v>
      </c>
      <c r="B632" s="15" t="s">
        <v>197</v>
      </c>
      <c r="C632" s="15" t="s">
        <v>34</v>
      </c>
      <c r="D632" s="13" t="s">
        <v>9</v>
      </c>
      <c r="E632" s="13" t="s">
        <v>250</v>
      </c>
      <c r="F632" s="12"/>
      <c r="G632" s="168">
        <f>G633+G636</f>
        <v>724</v>
      </c>
      <c r="H632" s="168">
        <f t="shared" ref="H632:I632" si="197">H633+H636</f>
        <v>688.6</v>
      </c>
      <c r="I632" s="168">
        <f t="shared" si="197"/>
        <v>688.6</v>
      </c>
    </row>
    <row r="633" spans="1:9" ht="26.45" customHeight="1" x14ac:dyDescent="0.2">
      <c r="A633" s="129" t="s">
        <v>251</v>
      </c>
      <c r="B633" s="15" t="s">
        <v>197</v>
      </c>
      <c r="C633" s="15" t="s">
        <v>34</v>
      </c>
      <c r="D633" s="13" t="s">
        <v>9</v>
      </c>
      <c r="E633" s="13" t="s">
        <v>252</v>
      </c>
      <c r="F633" s="12"/>
      <c r="G633" s="168">
        <f>G635</f>
        <v>24</v>
      </c>
      <c r="H633" s="168">
        <f>H635</f>
        <v>24</v>
      </c>
      <c r="I633" s="168">
        <f>I635</f>
        <v>24</v>
      </c>
    </row>
    <row r="634" spans="1:9" ht="17.45" customHeight="1" x14ac:dyDescent="0.2">
      <c r="A634" s="129" t="s">
        <v>215</v>
      </c>
      <c r="B634" s="15" t="s">
        <v>197</v>
      </c>
      <c r="C634" s="15" t="s">
        <v>34</v>
      </c>
      <c r="D634" s="13" t="s">
        <v>9</v>
      </c>
      <c r="E634" s="13" t="s">
        <v>253</v>
      </c>
      <c r="F634" s="141"/>
      <c r="G634" s="174">
        <f>G635</f>
        <v>24</v>
      </c>
      <c r="H634" s="174">
        <f t="shared" ref="H634:I634" si="198">H635</f>
        <v>24</v>
      </c>
      <c r="I634" s="174">
        <f t="shared" si="198"/>
        <v>24</v>
      </c>
    </row>
    <row r="635" spans="1:9" ht="35.25" customHeight="1" x14ac:dyDescent="0.2">
      <c r="A635" s="129" t="s">
        <v>181</v>
      </c>
      <c r="B635" s="15" t="s">
        <v>197</v>
      </c>
      <c r="C635" s="15" t="s">
        <v>34</v>
      </c>
      <c r="D635" s="13" t="s">
        <v>9</v>
      </c>
      <c r="E635" s="13" t="s">
        <v>253</v>
      </c>
      <c r="F635" s="228">
        <v>330</v>
      </c>
      <c r="G635" s="174">
        <v>24</v>
      </c>
      <c r="H635" s="174">
        <v>24</v>
      </c>
      <c r="I635" s="174">
        <v>24</v>
      </c>
    </row>
    <row r="636" spans="1:9" ht="45" customHeight="1" x14ac:dyDescent="0.2">
      <c r="A636" s="129" t="s">
        <v>293</v>
      </c>
      <c r="B636" s="15" t="s">
        <v>197</v>
      </c>
      <c r="C636" s="167" t="s">
        <v>34</v>
      </c>
      <c r="D636" s="27" t="s">
        <v>9</v>
      </c>
      <c r="E636" s="13" t="s">
        <v>294</v>
      </c>
      <c r="F636" s="32" t="s">
        <v>166</v>
      </c>
      <c r="G636" s="174">
        <f>G637</f>
        <v>700</v>
      </c>
      <c r="H636" s="174">
        <f t="shared" ref="H636:I637" si="199">H637</f>
        <v>664.6</v>
      </c>
      <c r="I636" s="174">
        <f t="shared" si="199"/>
        <v>664.6</v>
      </c>
    </row>
    <row r="637" spans="1:9" ht="21" customHeight="1" x14ac:dyDescent="0.2">
      <c r="A637" s="129" t="s">
        <v>82</v>
      </c>
      <c r="B637" s="15" t="s">
        <v>197</v>
      </c>
      <c r="C637" s="167" t="s">
        <v>34</v>
      </c>
      <c r="D637" s="27" t="s">
        <v>9</v>
      </c>
      <c r="E637" s="13" t="s">
        <v>295</v>
      </c>
      <c r="F637" s="13"/>
      <c r="G637" s="174">
        <f>G638</f>
        <v>700</v>
      </c>
      <c r="H637" s="174">
        <f t="shared" si="199"/>
        <v>664.6</v>
      </c>
      <c r="I637" s="174">
        <f t="shared" si="199"/>
        <v>664.6</v>
      </c>
    </row>
    <row r="638" spans="1:9" ht="63.6" customHeight="1" x14ac:dyDescent="0.2">
      <c r="A638" s="129" t="s">
        <v>243</v>
      </c>
      <c r="B638" s="15" t="s">
        <v>197</v>
      </c>
      <c r="C638" s="167" t="s">
        <v>34</v>
      </c>
      <c r="D638" s="27" t="s">
        <v>9</v>
      </c>
      <c r="E638" s="13" t="s">
        <v>295</v>
      </c>
      <c r="F638" s="13" t="s">
        <v>76</v>
      </c>
      <c r="G638" s="174">
        <v>700</v>
      </c>
      <c r="H638" s="174">
        <v>664.6</v>
      </c>
      <c r="I638" s="174">
        <v>664.6</v>
      </c>
    </row>
    <row r="639" spans="1:9" ht="19.899999999999999" customHeight="1" x14ac:dyDescent="0.25">
      <c r="A639" s="6" t="s">
        <v>37</v>
      </c>
      <c r="B639" s="7" t="s">
        <v>197</v>
      </c>
      <c r="C639" s="7" t="s">
        <v>11</v>
      </c>
      <c r="D639" s="8"/>
      <c r="E639" s="8"/>
      <c r="F639" s="8"/>
      <c r="G639" s="17">
        <f>G640+G659</f>
        <v>33239.300000000003</v>
      </c>
      <c r="H639" s="17">
        <f t="shared" ref="G639:I640" si="200">H640</f>
        <v>15885.2</v>
      </c>
      <c r="I639" s="17">
        <f t="shared" si="200"/>
        <v>15885.2</v>
      </c>
    </row>
    <row r="640" spans="1:9" ht="20.45" customHeight="1" x14ac:dyDescent="0.2">
      <c r="A640" s="18" t="s">
        <v>38</v>
      </c>
      <c r="B640" s="11" t="s">
        <v>197</v>
      </c>
      <c r="C640" s="11" t="s">
        <v>11</v>
      </c>
      <c r="D640" s="12" t="s">
        <v>5</v>
      </c>
      <c r="E640" s="13"/>
      <c r="F640" s="13"/>
      <c r="G640" s="19">
        <f t="shared" si="200"/>
        <v>15885.2</v>
      </c>
      <c r="H640" s="19">
        <f t="shared" si="200"/>
        <v>15885.2</v>
      </c>
      <c r="I640" s="19">
        <f t="shared" si="200"/>
        <v>15885.2</v>
      </c>
    </row>
    <row r="641" spans="1:9" ht="34.9" customHeight="1" x14ac:dyDescent="0.2">
      <c r="A641" s="129" t="s">
        <v>229</v>
      </c>
      <c r="B641" s="15" t="s">
        <v>197</v>
      </c>
      <c r="C641" s="15" t="s">
        <v>11</v>
      </c>
      <c r="D641" s="13" t="s">
        <v>5</v>
      </c>
      <c r="E641" s="4" t="s">
        <v>155</v>
      </c>
      <c r="F641" s="13"/>
      <c r="G641" s="174">
        <f>G642+G653</f>
        <v>15885.2</v>
      </c>
      <c r="H641" s="174">
        <f t="shared" ref="H641:I641" si="201">H642+H653</f>
        <v>15885.2</v>
      </c>
      <c r="I641" s="174">
        <f t="shared" si="201"/>
        <v>15885.2</v>
      </c>
    </row>
    <row r="642" spans="1:9" ht="18.600000000000001" customHeight="1" x14ac:dyDescent="0.2">
      <c r="A642" s="146" t="s">
        <v>256</v>
      </c>
      <c r="B642" s="15" t="s">
        <v>197</v>
      </c>
      <c r="C642" s="15" t="s">
        <v>11</v>
      </c>
      <c r="D642" s="13" t="s">
        <v>5</v>
      </c>
      <c r="E642" s="4" t="s">
        <v>296</v>
      </c>
      <c r="F642" s="13"/>
      <c r="G642" s="174">
        <f>G643+G650</f>
        <v>2560.9</v>
      </c>
      <c r="H642" s="174">
        <f t="shared" ref="H642:I642" si="202">H643+H650</f>
        <v>2560.9</v>
      </c>
      <c r="I642" s="174">
        <f t="shared" si="202"/>
        <v>2560.9</v>
      </c>
    </row>
    <row r="643" spans="1:9" ht="43.9" customHeight="1" x14ac:dyDescent="0.2">
      <c r="A643" s="146" t="s">
        <v>297</v>
      </c>
      <c r="B643" s="15" t="s">
        <v>197</v>
      </c>
      <c r="C643" s="15" t="s">
        <v>11</v>
      </c>
      <c r="D643" s="13" t="s">
        <v>5</v>
      </c>
      <c r="E643" s="23" t="s">
        <v>298</v>
      </c>
      <c r="F643" s="32"/>
      <c r="G643" s="174">
        <f>G644+G646+G648</f>
        <v>2022.2</v>
      </c>
      <c r="H643" s="174">
        <f t="shared" ref="H643:I643" si="203">H644+H646+H648</f>
        <v>2022.2</v>
      </c>
      <c r="I643" s="174">
        <f t="shared" si="203"/>
        <v>2022.2</v>
      </c>
    </row>
    <row r="644" spans="1:9" ht="28.9" customHeight="1" x14ac:dyDescent="0.2">
      <c r="A644" s="146" t="s">
        <v>502</v>
      </c>
      <c r="B644" s="15" t="s">
        <v>197</v>
      </c>
      <c r="C644" s="15" t="s">
        <v>11</v>
      </c>
      <c r="D644" s="13" t="s">
        <v>5</v>
      </c>
      <c r="E644" s="23" t="s">
        <v>299</v>
      </c>
      <c r="F644" s="32"/>
      <c r="G644" s="174">
        <f>G645</f>
        <v>500</v>
      </c>
      <c r="H644" s="174">
        <f>H645</f>
        <v>500</v>
      </c>
      <c r="I644" s="174">
        <f>I645</f>
        <v>500</v>
      </c>
    </row>
    <row r="645" spans="1:9" ht="18" customHeight="1" x14ac:dyDescent="0.2">
      <c r="A645" s="143" t="s">
        <v>63</v>
      </c>
      <c r="B645" s="15" t="s">
        <v>197</v>
      </c>
      <c r="C645" s="15" t="s">
        <v>11</v>
      </c>
      <c r="D645" s="13" t="s">
        <v>5</v>
      </c>
      <c r="E645" s="23" t="s">
        <v>299</v>
      </c>
      <c r="F645" s="209" t="s">
        <v>64</v>
      </c>
      <c r="G645" s="210">
        <v>500</v>
      </c>
      <c r="H645" s="174">
        <v>500</v>
      </c>
      <c r="I645" s="174">
        <v>500</v>
      </c>
    </row>
    <row r="646" spans="1:9" ht="42.6" customHeight="1" x14ac:dyDescent="0.2">
      <c r="A646" s="129" t="s">
        <v>692</v>
      </c>
      <c r="B646" s="15" t="s">
        <v>197</v>
      </c>
      <c r="C646" s="15" t="s">
        <v>11</v>
      </c>
      <c r="D646" s="13" t="s">
        <v>5</v>
      </c>
      <c r="E646" s="4" t="s">
        <v>498</v>
      </c>
      <c r="F646" s="13"/>
      <c r="G646" s="174">
        <f t="shared" ref="G646:I646" si="204">G647</f>
        <v>522.20000000000005</v>
      </c>
      <c r="H646" s="183">
        <f t="shared" si="204"/>
        <v>522.20000000000005</v>
      </c>
      <c r="I646" s="183">
        <f t="shared" si="204"/>
        <v>522.20000000000005</v>
      </c>
    </row>
    <row r="647" spans="1:9" ht="39.6" customHeight="1" x14ac:dyDescent="0.2">
      <c r="A647" s="129" t="s">
        <v>123</v>
      </c>
      <c r="B647" s="15" t="s">
        <v>197</v>
      </c>
      <c r="C647" s="15" t="s">
        <v>11</v>
      </c>
      <c r="D647" s="13" t="s">
        <v>5</v>
      </c>
      <c r="E647" s="4" t="s">
        <v>498</v>
      </c>
      <c r="F647" s="13" t="s">
        <v>48</v>
      </c>
      <c r="G647" s="168">
        <v>522.20000000000005</v>
      </c>
      <c r="H647" s="168">
        <v>522.20000000000005</v>
      </c>
      <c r="I647" s="168">
        <v>522.20000000000005</v>
      </c>
    </row>
    <row r="648" spans="1:9" ht="38.450000000000003" customHeight="1" x14ac:dyDescent="0.2">
      <c r="A648" s="129" t="s">
        <v>209</v>
      </c>
      <c r="B648" s="15" t="s">
        <v>197</v>
      </c>
      <c r="C648" s="15" t="s">
        <v>11</v>
      </c>
      <c r="D648" s="13" t="s">
        <v>5</v>
      </c>
      <c r="E648" s="190" t="s">
        <v>300</v>
      </c>
      <c r="F648" s="4"/>
      <c r="G648" s="174">
        <f>G649</f>
        <v>1000</v>
      </c>
      <c r="H648" s="174">
        <f>H649</f>
        <v>1000</v>
      </c>
      <c r="I648" s="174">
        <f>I649</f>
        <v>1000</v>
      </c>
    </row>
    <row r="649" spans="1:9" ht="15.6" customHeight="1" x14ac:dyDescent="0.2">
      <c r="A649" s="148" t="s">
        <v>123</v>
      </c>
      <c r="B649" s="15" t="s">
        <v>197</v>
      </c>
      <c r="C649" s="15" t="s">
        <v>11</v>
      </c>
      <c r="D649" s="13" t="s">
        <v>5</v>
      </c>
      <c r="E649" s="190" t="s">
        <v>300</v>
      </c>
      <c r="F649" s="4" t="s">
        <v>48</v>
      </c>
      <c r="G649" s="174">
        <v>1000</v>
      </c>
      <c r="H649" s="174">
        <v>1000</v>
      </c>
      <c r="I649" s="174">
        <v>1000</v>
      </c>
    </row>
    <row r="650" spans="1:9" ht="29.45" customHeight="1" x14ac:dyDescent="0.2">
      <c r="A650" s="129" t="s">
        <v>301</v>
      </c>
      <c r="B650" s="15" t="s">
        <v>197</v>
      </c>
      <c r="C650" s="15" t="s">
        <v>11</v>
      </c>
      <c r="D650" s="13" t="s">
        <v>5</v>
      </c>
      <c r="E650" s="188" t="s">
        <v>302</v>
      </c>
      <c r="F650" s="188"/>
      <c r="G650" s="210">
        <f>G651</f>
        <v>538.70000000000005</v>
      </c>
      <c r="H650" s="210">
        <f t="shared" ref="H650:I651" si="205">H651</f>
        <v>538.70000000000005</v>
      </c>
      <c r="I650" s="210">
        <f t="shared" si="205"/>
        <v>538.70000000000005</v>
      </c>
    </row>
    <row r="651" spans="1:9" ht="48.6" customHeight="1" x14ac:dyDescent="0.2">
      <c r="A651" s="143" t="s">
        <v>244</v>
      </c>
      <c r="B651" s="15" t="s">
        <v>197</v>
      </c>
      <c r="C651" s="15" t="s">
        <v>11</v>
      </c>
      <c r="D651" s="13" t="s">
        <v>5</v>
      </c>
      <c r="E651" s="13" t="s">
        <v>497</v>
      </c>
      <c r="F651" s="188"/>
      <c r="G651" s="168">
        <f>G652</f>
        <v>538.70000000000005</v>
      </c>
      <c r="H651" s="168">
        <f t="shared" si="205"/>
        <v>538.70000000000005</v>
      </c>
      <c r="I651" s="168">
        <f t="shared" si="205"/>
        <v>538.70000000000005</v>
      </c>
    </row>
    <row r="652" spans="1:9" ht="20.45" customHeight="1" x14ac:dyDescent="0.2">
      <c r="A652" s="143" t="s">
        <v>63</v>
      </c>
      <c r="B652" s="15" t="s">
        <v>197</v>
      </c>
      <c r="C652" s="15" t="s">
        <v>11</v>
      </c>
      <c r="D652" s="13" t="s">
        <v>5</v>
      </c>
      <c r="E652" s="13" t="s">
        <v>497</v>
      </c>
      <c r="F652" s="188" t="s">
        <v>64</v>
      </c>
      <c r="G652" s="168">
        <v>538.70000000000005</v>
      </c>
      <c r="H652" s="168">
        <v>538.70000000000005</v>
      </c>
      <c r="I652" s="168">
        <v>538.70000000000005</v>
      </c>
    </row>
    <row r="653" spans="1:9" ht="24" customHeight="1" x14ac:dyDescent="0.2">
      <c r="A653" s="143" t="s">
        <v>262</v>
      </c>
      <c r="B653" s="15" t="s">
        <v>197</v>
      </c>
      <c r="C653" s="15" t="s">
        <v>11</v>
      </c>
      <c r="D653" s="13" t="s">
        <v>5</v>
      </c>
      <c r="E653" s="4" t="s">
        <v>303</v>
      </c>
      <c r="F653" s="4"/>
      <c r="G653" s="174">
        <f>G654</f>
        <v>13324.300000000001</v>
      </c>
      <c r="H653" s="174">
        <f t="shared" ref="H653:I653" si="206">H654</f>
        <v>13324.300000000001</v>
      </c>
      <c r="I653" s="174">
        <f t="shared" si="206"/>
        <v>13324.300000000001</v>
      </c>
    </row>
    <row r="654" spans="1:9" ht="42.6" customHeight="1" x14ac:dyDescent="0.2">
      <c r="A654" s="129" t="s">
        <v>305</v>
      </c>
      <c r="B654" s="15" t="s">
        <v>197</v>
      </c>
      <c r="C654" s="15" t="s">
        <v>11</v>
      </c>
      <c r="D654" s="13" t="s">
        <v>5</v>
      </c>
      <c r="E654" s="4" t="s">
        <v>304</v>
      </c>
      <c r="F654" s="4"/>
      <c r="G654" s="174">
        <f>G655+G657</f>
        <v>13324.300000000001</v>
      </c>
      <c r="H654" s="174">
        <f t="shared" ref="H654:I654" si="207">H655+H657</f>
        <v>13324.300000000001</v>
      </c>
      <c r="I654" s="174">
        <f t="shared" si="207"/>
        <v>13324.300000000001</v>
      </c>
    </row>
    <row r="655" spans="1:9" ht="28.9" customHeight="1" x14ac:dyDescent="0.2">
      <c r="A655" s="129" t="s">
        <v>57</v>
      </c>
      <c r="B655" s="15" t="s">
        <v>197</v>
      </c>
      <c r="C655" s="15" t="s">
        <v>11</v>
      </c>
      <c r="D655" s="13" t="s">
        <v>5</v>
      </c>
      <c r="E655" s="4" t="s">
        <v>307</v>
      </c>
      <c r="F655" s="4"/>
      <c r="G655" s="174">
        <f t="shared" ref="G655:I655" si="208">G656</f>
        <v>12448.1</v>
      </c>
      <c r="H655" s="174">
        <f t="shared" si="208"/>
        <v>12448.1</v>
      </c>
      <c r="I655" s="174">
        <f t="shared" si="208"/>
        <v>12448.1</v>
      </c>
    </row>
    <row r="656" spans="1:9" ht="18.600000000000001" customHeight="1" x14ac:dyDescent="0.2">
      <c r="A656" s="129" t="s">
        <v>63</v>
      </c>
      <c r="B656" s="15" t="s">
        <v>197</v>
      </c>
      <c r="C656" s="15" t="s">
        <v>11</v>
      </c>
      <c r="D656" s="13" t="s">
        <v>5</v>
      </c>
      <c r="E656" s="4" t="s">
        <v>307</v>
      </c>
      <c r="F656" s="4" t="s">
        <v>64</v>
      </c>
      <c r="G656" s="174">
        <v>12448.1</v>
      </c>
      <c r="H656" s="183">
        <v>12448.1</v>
      </c>
      <c r="I656" s="174">
        <v>12448.1</v>
      </c>
    </row>
    <row r="657" spans="1:9" ht="39" customHeight="1" x14ac:dyDescent="0.2">
      <c r="A657" s="129" t="s">
        <v>122</v>
      </c>
      <c r="B657" s="15" t="s">
        <v>197</v>
      </c>
      <c r="C657" s="15" t="s">
        <v>11</v>
      </c>
      <c r="D657" s="13" t="s">
        <v>5</v>
      </c>
      <c r="E657" s="4" t="s">
        <v>308</v>
      </c>
      <c r="F657" s="4"/>
      <c r="G657" s="183">
        <f>G658</f>
        <v>876.2</v>
      </c>
      <c r="H657" s="183">
        <f t="shared" ref="H657:I657" si="209">H658</f>
        <v>876.2</v>
      </c>
      <c r="I657" s="183">
        <f t="shared" si="209"/>
        <v>876.2</v>
      </c>
    </row>
    <row r="658" spans="1:9" ht="16.149999999999999" customHeight="1" x14ac:dyDescent="0.2">
      <c r="A658" s="129" t="s">
        <v>63</v>
      </c>
      <c r="B658" s="15" t="s">
        <v>197</v>
      </c>
      <c r="C658" s="15" t="s">
        <v>11</v>
      </c>
      <c r="D658" s="13" t="s">
        <v>5</v>
      </c>
      <c r="E658" s="4" t="s">
        <v>308</v>
      </c>
      <c r="F658" s="4" t="s">
        <v>64</v>
      </c>
      <c r="G658" s="183">
        <v>876.2</v>
      </c>
      <c r="H658" s="183">
        <v>876.2</v>
      </c>
      <c r="I658" s="183">
        <v>876.2</v>
      </c>
    </row>
    <row r="659" spans="1:9" ht="29.45" customHeight="1" x14ac:dyDescent="0.2">
      <c r="A659" s="270" t="s">
        <v>592</v>
      </c>
      <c r="B659" s="11" t="s">
        <v>197</v>
      </c>
      <c r="C659" s="263" t="s">
        <v>11</v>
      </c>
      <c r="D659" s="264" t="s">
        <v>20</v>
      </c>
      <c r="E659" s="13"/>
      <c r="F659" s="13"/>
      <c r="G659" s="19">
        <f>G660</f>
        <v>17354.100000000002</v>
      </c>
      <c r="H659" s="19">
        <f t="shared" ref="H659:I661" si="210">H660</f>
        <v>0</v>
      </c>
      <c r="I659" s="19">
        <f t="shared" si="210"/>
        <v>0</v>
      </c>
    </row>
    <row r="660" spans="1:9" ht="25.9" customHeight="1" x14ac:dyDescent="0.2">
      <c r="A660" s="146" t="s">
        <v>229</v>
      </c>
      <c r="B660" s="15" t="s">
        <v>197</v>
      </c>
      <c r="C660" s="167" t="s">
        <v>11</v>
      </c>
      <c r="D660" s="27" t="s">
        <v>20</v>
      </c>
      <c r="E660" s="27" t="s">
        <v>155</v>
      </c>
      <c r="F660" s="13"/>
      <c r="G660" s="174">
        <f>G661</f>
        <v>17354.100000000002</v>
      </c>
      <c r="H660" s="174">
        <f t="shared" si="210"/>
        <v>0</v>
      </c>
      <c r="I660" s="174">
        <f t="shared" si="210"/>
        <v>0</v>
      </c>
    </row>
    <row r="661" spans="1:9" ht="16.149999999999999" customHeight="1" x14ac:dyDescent="0.2">
      <c r="A661" s="146" t="s">
        <v>256</v>
      </c>
      <c r="B661" s="15" t="s">
        <v>197</v>
      </c>
      <c r="C661" s="167" t="s">
        <v>11</v>
      </c>
      <c r="D661" s="27" t="s">
        <v>20</v>
      </c>
      <c r="E661" s="27" t="s">
        <v>296</v>
      </c>
      <c r="F661" s="13"/>
      <c r="G661" s="174">
        <f>G662</f>
        <v>17354.100000000002</v>
      </c>
      <c r="H661" s="174">
        <f t="shared" si="210"/>
        <v>0</v>
      </c>
      <c r="I661" s="174">
        <f t="shared" si="210"/>
        <v>0</v>
      </c>
    </row>
    <row r="662" spans="1:9" ht="29.45" customHeight="1" x14ac:dyDescent="0.2">
      <c r="A662" s="146" t="s">
        <v>301</v>
      </c>
      <c r="B662" s="15" t="s">
        <v>197</v>
      </c>
      <c r="C662" s="167" t="s">
        <v>11</v>
      </c>
      <c r="D662" s="27" t="s">
        <v>20</v>
      </c>
      <c r="E662" s="27" t="s">
        <v>302</v>
      </c>
      <c r="F662" s="13"/>
      <c r="G662" s="174">
        <f>G663+G665</f>
        <v>17354.100000000002</v>
      </c>
      <c r="H662" s="174">
        <f t="shared" ref="H662:I662" si="211">H663+H665</f>
        <v>0</v>
      </c>
      <c r="I662" s="174">
        <f t="shared" si="211"/>
        <v>0</v>
      </c>
    </row>
    <row r="663" spans="1:9" ht="42.6" customHeight="1" x14ac:dyDescent="0.2">
      <c r="A663" s="129" t="s">
        <v>593</v>
      </c>
      <c r="B663" s="15" t="s">
        <v>197</v>
      </c>
      <c r="C663" s="167" t="s">
        <v>11</v>
      </c>
      <c r="D663" s="27" t="s">
        <v>20</v>
      </c>
      <c r="E663" s="13" t="s">
        <v>595</v>
      </c>
      <c r="F663" s="13"/>
      <c r="G663" s="174">
        <f>G664</f>
        <v>155.69999999999999</v>
      </c>
      <c r="H663" s="174">
        <f t="shared" ref="H663:I663" si="212">H664</f>
        <v>0</v>
      </c>
      <c r="I663" s="174">
        <f t="shared" si="212"/>
        <v>0</v>
      </c>
    </row>
    <row r="664" spans="1:9" ht="31.9" customHeight="1" x14ac:dyDescent="0.2">
      <c r="A664" s="129" t="s">
        <v>123</v>
      </c>
      <c r="B664" s="15" t="s">
        <v>197</v>
      </c>
      <c r="C664" s="167" t="s">
        <v>11</v>
      </c>
      <c r="D664" s="27" t="s">
        <v>20</v>
      </c>
      <c r="E664" s="13" t="s">
        <v>595</v>
      </c>
      <c r="F664" s="13" t="s">
        <v>48</v>
      </c>
      <c r="G664" s="174">
        <v>155.69999999999999</v>
      </c>
      <c r="H664" s="174">
        <v>0</v>
      </c>
      <c r="I664" s="174">
        <v>0</v>
      </c>
    </row>
    <row r="665" spans="1:9" ht="43.15" customHeight="1" x14ac:dyDescent="0.2">
      <c r="A665" s="129" t="s">
        <v>594</v>
      </c>
      <c r="B665" s="15" t="s">
        <v>197</v>
      </c>
      <c r="C665" s="167" t="s">
        <v>11</v>
      </c>
      <c r="D665" s="27" t="s">
        <v>20</v>
      </c>
      <c r="E665" s="13" t="s">
        <v>596</v>
      </c>
      <c r="F665" s="13"/>
      <c r="G665" s="174">
        <f>G666</f>
        <v>17198.400000000001</v>
      </c>
      <c r="H665" s="174">
        <f t="shared" ref="H665:I665" si="213">H666</f>
        <v>0</v>
      </c>
      <c r="I665" s="174">
        <f t="shared" si="213"/>
        <v>0</v>
      </c>
    </row>
    <row r="666" spans="1:9" ht="28.15" customHeight="1" x14ac:dyDescent="0.2">
      <c r="A666" s="129" t="s">
        <v>123</v>
      </c>
      <c r="B666" s="15" t="s">
        <v>197</v>
      </c>
      <c r="C666" s="167" t="s">
        <v>11</v>
      </c>
      <c r="D666" s="27" t="s">
        <v>20</v>
      </c>
      <c r="E666" s="13" t="s">
        <v>596</v>
      </c>
      <c r="F666" s="13" t="s">
        <v>48</v>
      </c>
      <c r="G666" s="174">
        <v>17198.400000000001</v>
      </c>
      <c r="H666" s="174">
        <v>0</v>
      </c>
      <c r="I666" s="174">
        <v>0</v>
      </c>
    </row>
    <row r="667" spans="1:9" s="30" customFormat="1" ht="34.15" customHeight="1" x14ac:dyDescent="0.25">
      <c r="A667" s="3" t="s">
        <v>196</v>
      </c>
      <c r="B667" s="106" t="s">
        <v>211</v>
      </c>
      <c r="C667" s="15"/>
      <c r="D667" s="13"/>
      <c r="E667" s="190"/>
      <c r="F667" s="4"/>
      <c r="G667" s="19">
        <f>G668</f>
        <v>1890.1</v>
      </c>
      <c r="H667" s="19">
        <f t="shared" ref="H667:I669" si="214">H668</f>
        <v>1890.1</v>
      </c>
      <c r="I667" s="19">
        <f t="shared" si="214"/>
        <v>1890.1</v>
      </c>
    </row>
    <row r="668" spans="1:9" s="30" customFormat="1" ht="18.600000000000001" customHeight="1" x14ac:dyDescent="0.25">
      <c r="A668" s="6" t="s">
        <v>2</v>
      </c>
      <c r="B668" s="11" t="s">
        <v>211</v>
      </c>
      <c r="C668" s="11" t="s">
        <v>3</v>
      </c>
      <c r="D668" s="12"/>
      <c r="E668" s="268"/>
      <c r="F668" s="12"/>
      <c r="G668" s="19">
        <f>G669</f>
        <v>1890.1</v>
      </c>
      <c r="H668" s="19">
        <f t="shared" si="214"/>
        <v>1890.1</v>
      </c>
      <c r="I668" s="19">
        <f t="shared" si="214"/>
        <v>1890.1</v>
      </c>
    </row>
    <row r="669" spans="1:9" s="30" customFormat="1" ht="48" customHeight="1" x14ac:dyDescent="0.2">
      <c r="A669" s="18" t="s">
        <v>52</v>
      </c>
      <c r="B669" s="11" t="s">
        <v>211</v>
      </c>
      <c r="C669" s="11" t="s">
        <v>3</v>
      </c>
      <c r="D669" s="12" t="s">
        <v>9</v>
      </c>
      <c r="E669" s="268"/>
      <c r="F669" s="12"/>
      <c r="G669" s="19">
        <f>G670</f>
        <v>1890.1</v>
      </c>
      <c r="H669" s="19">
        <f t="shared" si="214"/>
        <v>1890.1</v>
      </c>
      <c r="I669" s="19">
        <f t="shared" si="214"/>
        <v>1890.1</v>
      </c>
    </row>
    <row r="670" spans="1:9" s="30" customFormat="1" ht="21.6" customHeight="1" x14ac:dyDescent="0.2">
      <c r="A670" s="242" t="s">
        <v>193</v>
      </c>
      <c r="B670" s="15" t="s">
        <v>211</v>
      </c>
      <c r="C670" s="167" t="s">
        <v>3</v>
      </c>
      <c r="D670" s="27" t="s">
        <v>9</v>
      </c>
      <c r="E670" s="22" t="s">
        <v>194</v>
      </c>
      <c r="F670" s="34"/>
      <c r="G670" s="126">
        <f>G671+G675</f>
        <v>1890.1</v>
      </c>
      <c r="H670" s="126">
        <f>H671+H675</f>
        <v>1890.1</v>
      </c>
      <c r="I670" s="126">
        <f>I671+I675</f>
        <v>1890.1</v>
      </c>
    </row>
    <row r="671" spans="1:9" s="30" customFormat="1" ht="26.45" customHeight="1" x14ac:dyDescent="0.2">
      <c r="A671" s="146" t="s">
        <v>44</v>
      </c>
      <c r="B671" s="15" t="s">
        <v>211</v>
      </c>
      <c r="C671" s="167" t="s">
        <v>3</v>
      </c>
      <c r="D671" s="27" t="s">
        <v>9</v>
      </c>
      <c r="E671" s="22" t="s">
        <v>192</v>
      </c>
      <c r="F671" s="34"/>
      <c r="G671" s="126">
        <f>G672+G673+G674</f>
        <v>1456.3</v>
      </c>
      <c r="H671" s="126">
        <f>H672+H673+H674</f>
        <v>1456.3</v>
      </c>
      <c r="I671" s="126">
        <f>I672+I673+I674</f>
        <v>1456.3</v>
      </c>
    </row>
    <row r="672" spans="1:9" s="30" customFormat="1" ht="27.6" customHeight="1" x14ac:dyDescent="0.2">
      <c r="A672" s="146" t="s">
        <v>45</v>
      </c>
      <c r="B672" s="15" t="s">
        <v>211</v>
      </c>
      <c r="C672" s="167" t="s">
        <v>3</v>
      </c>
      <c r="D672" s="27" t="s">
        <v>9</v>
      </c>
      <c r="E672" s="22" t="s">
        <v>192</v>
      </c>
      <c r="F672" s="34" t="s">
        <v>46</v>
      </c>
      <c r="G672" s="126">
        <v>1180.3</v>
      </c>
      <c r="H672" s="126">
        <v>1180.3</v>
      </c>
      <c r="I672" s="126">
        <v>1180.3</v>
      </c>
    </row>
    <row r="673" spans="1:9" s="30" customFormat="1" ht="37.15" customHeight="1" x14ac:dyDescent="0.2">
      <c r="A673" s="146" t="s">
        <v>123</v>
      </c>
      <c r="B673" s="15" t="s">
        <v>211</v>
      </c>
      <c r="C673" s="167" t="s">
        <v>3</v>
      </c>
      <c r="D673" s="27" t="s">
        <v>9</v>
      </c>
      <c r="E673" s="22" t="s">
        <v>192</v>
      </c>
      <c r="F673" s="34" t="s">
        <v>48</v>
      </c>
      <c r="G673" s="126">
        <v>272</v>
      </c>
      <c r="H673" s="126">
        <v>275</v>
      </c>
      <c r="I673" s="126">
        <v>275</v>
      </c>
    </row>
    <row r="674" spans="1:9" ht="22.15" customHeight="1" x14ac:dyDescent="0.2">
      <c r="A674" s="146" t="s">
        <v>664</v>
      </c>
      <c r="B674" s="15" t="s">
        <v>211</v>
      </c>
      <c r="C674" s="167" t="s">
        <v>3</v>
      </c>
      <c r="D674" s="27" t="s">
        <v>9</v>
      </c>
      <c r="E674" s="22" t="s">
        <v>192</v>
      </c>
      <c r="F674" s="34" t="s">
        <v>49</v>
      </c>
      <c r="G674" s="126">
        <v>4</v>
      </c>
      <c r="H674" s="126">
        <v>1</v>
      </c>
      <c r="I674" s="126">
        <v>1</v>
      </c>
    </row>
    <row r="675" spans="1:9" ht="40.15" customHeight="1" x14ac:dyDescent="0.2">
      <c r="A675" s="242" t="s">
        <v>122</v>
      </c>
      <c r="B675" s="15" t="s">
        <v>211</v>
      </c>
      <c r="C675" s="167" t="s">
        <v>3</v>
      </c>
      <c r="D675" s="27" t="s">
        <v>9</v>
      </c>
      <c r="E675" s="22" t="s">
        <v>195</v>
      </c>
      <c r="F675" s="34"/>
      <c r="G675" s="126">
        <f>G676</f>
        <v>433.8</v>
      </c>
      <c r="H675" s="126">
        <f>H676</f>
        <v>433.8</v>
      </c>
      <c r="I675" s="126">
        <f>I676</f>
        <v>433.8</v>
      </c>
    </row>
    <row r="676" spans="1:9" ht="42.6" customHeight="1" x14ac:dyDescent="0.2">
      <c r="A676" s="146" t="s">
        <v>45</v>
      </c>
      <c r="B676" s="15" t="s">
        <v>211</v>
      </c>
      <c r="C676" s="167" t="s">
        <v>3</v>
      </c>
      <c r="D676" s="27" t="s">
        <v>9</v>
      </c>
      <c r="E676" s="22" t="s">
        <v>195</v>
      </c>
      <c r="F676" s="34" t="s">
        <v>46</v>
      </c>
      <c r="G676" s="126">
        <v>433.8</v>
      </c>
      <c r="H676" s="126">
        <v>433.8</v>
      </c>
      <c r="I676" s="126">
        <v>433.8</v>
      </c>
    </row>
    <row r="677" spans="1:9" ht="47.45" customHeight="1" x14ac:dyDescent="0.25">
      <c r="A677" s="3" t="s">
        <v>202</v>
      </c>
      <c r="B677" s="106" t="s">
        <v>213</v>
      </c>
      <c r="C677" s="24"/>
      <c r="D677" s="4"/>
      <c r="E677" s="190"/>
      <c r="F677" s="4"/>
      <c r="G677" s="5">
        <f>G678</f>
        <v>12736.499999999998</v>
      </c>
      <c r="H677" s="5">
        <f>H678</f>
        <v>11212</v>
      </c>
      <c r="I677" s="5">
        <f>I678</f>
        <v>11212</v>
      </c>
    </row>
    <row r="678" spans="1:9" ht="18.600000000000001" customHeight="1" x14ac:dyDescent="0.25">
      <c r="A678" s="6" t="s">
        <v>2</v>
      </c>
      <c r="B678" s="7" t="s">
        <v>213</v>
      </c>
      <c r="C678" s="86" t="s">
        <v>3</v>
      </c>
      <c r="D678" s="8"/>
      <c r="E678" s="4"/>
      <c r="F678" s="4"/>
      <c r="G678" s="10">
        <f>G691+G679</f>
        <v>12736.499999999998</v>
      </c>
      <c r="H678" s="10">
        <f>H691+H679</f>
        <v>11212</v>
      </c>
      <c r="I678" s="10">
        <f>I691+I679</f>
        <v>11212</v>
      </c>
    </row>
    <row r="679" spans="1:9" ht="44.45" customHeight="1" x14ac:dyDescent="0.2">
      <c r="A679" s="18" t="s">
        <v>52</v>
      </c>
      <c r="B679" s="11" t="s">
        <v>213</v>
      </c>
      <c r="C679" s="11" t="s">
        <v>3</v>
      </c>
      <c r="D679" s="12" t="s">
        <v>9</v>
      </c>
      <c r="E679" s="12"/>
      <c r="F679" s="12"/>
      <c r="G679" s="14">
        <f t="shared" ref="G679:I681" si="215">G680</f>
        <v>12586.499999999998</v>
      </c>
      <c r="H679" s="14">
        <f t="shared" si="215"/>
        <v>11062</v>
      </c>
      <c r="I679" s="14">
        <f t="shared" si="215"/>
        <v>11062</v>
      </c>
    </row>
    <row r="680" spans="1:9" ht="43.9" customHeight="1" x14ac:dyDescent="0.2">
      <c r="A680" s="146" t="s">
        <v>576</v>
      </c>
      <c r="B680" s="15" t="s">
        <v>213</v>
      </c>
      <c r="C680" s="15" t="s">
        <v>3</v>
      </c>
      <c r="D680" s="13" t="s">
        <v>9</v>
      </c>
      <c r="E680" s="23" t="s">
        <v>144</v>
      </c>
      <c r="F680" s="4"/>
      <c r="G680" s="16">
        <f t="shared" si="215"/>
        <v>12586.499999999998</v>
      </c>
      <c r="H680" s="16">
        <f t="shared" si="215"/>
        <v>11062</v>
      </c>
      <c r="I680" s="16">
        <f t="shared" si="215"/>
        <v>11062</v>
      </c>
    </row>
    <row r="681" spans="1:9" ht="19.899999999999999" customHeight="1" x14ac:dyDescent="0.2">
      <c r="A681" s="146" t="s">
        <v>313</v>
      </c>
      <c r="B681" s="15" t="s">
        <v>213</v>
      </c>
      <c r="C681" s="15" t="s">
        <v>3</v>
      </c>
      <c r="D681" s="13" t="s">
        <v>9</v>
      </c>
      <c r="E681" s="23" t="s">
        <v>501</v>
      </c>
      <c r="F681" s="4"/>
      <c r="G681" s="16">
        <f>G682</f>
        <v>12586.499999999998</v>
      </c>
      <c r="H681" s="16">
        <f t="shared" si="215"/>
        <v>11062</v>
      </c>
      <c r="I681" s="16">
        <f t="shared" si="215"/>
        <v>11062</v>
      </c>
    </row>
    <row r="682" spans="1:9" ht="48" customHeight="1" x14ac:dyDescent="0.2">
      <c r="A682" s="146" t="s">
        <v>331</v>
      </c>
      <c r="B682" s="15" t="s">
        <v>213</v>
      </c>
      <c r="C682" s="24" t="s">
        <v>3</v>
      </c>
      <c r="D682" s="4" t="s">
        <v>9</v>
      </c>
      <c r="E682" s="23" t="s">
        <v>330</v>
      </c>
      <c r="F682" s="4"/>
      <c r="G682" s="16">
        <f>G683+G687+G689</f>
        <v>12586.499999999998</v>
      </c>
      <c r="H682" s="16">
        <f>H683+H687</f>
        <v>11062</v>
      </c>
      <c r="I682" s="16">
        <f>I683+I687</f>
        <v>11062</v>
      </c>
    </row>
    <row r="683" spans="1:9" ht="33" customHeight="1" x14ac:dyDescent="0.2">
      <c r="A683" s="129" t="s">
        <v>44</v>
      </c>
      <c r="B683" s="15" t="s">
        <v>213</v>
      </c>
      <c r="C683" s="15" t="s">
        <v>3</v>
      </c>
      <c r="D683" s="13" t="s">
        <v>9</v>
      </c>
      <c r="E683" s="23" t="s">
        <v>332</v>
      </c>
      <c r="F683" s="4"/>
      <c r="G683" s="16">
        <f>G684+G685+G686</f>
        <v>9159.7999999999993</v>
      </c>
      <c r="H683" s="16">
        <f>H684+H685+H686</f>
        <v>7905.1</v>
      </c>
      <c r="I683" s="16">
        <f>I684+I685+I686</f>
        <v>7905.1</v>
      </c>
    </row>
    <row r="684" spans="1:9" ht="34.15" customHeight="1" x14ac:dyDescent="0.2">
      <c r="A684" s="129" t="s">
        <v>45</v>
      </c>
      <c r="B684" s="15" t="s">
        <v>213</v>
      </c>
      <c r="C684" s="15" t="s">
        <v>3</v>
      </c>
      <c r="D684" s="13" t="s">
        <v>9</v>
      </c>
      <c r="E684" s="23" t="s">
        <v>332</v>
      </c>
      <c r="F684" s="4" t="s">
        <v>46</v>
      </c>
      <c r="G684" s="174">
        <v>8201.7999999999993</v>
      </c>
      <c r="H684" s="174">
        <v>6947.1</v>
      </c>
      <c r="I684" s="174">
        <v>6947.1</v>
      </c>
    </row>
    <row r="685" spans="1:9" ht="36.6" customHeight="1" x14ac:dyDescent="0.2">
      <c r="A685" s="129" t="s">
        <v>123</v>
      </c>
      <c r="B685" s="15" t="s">
        <v>213</v>
      </c>
      <c r="C685" s="15" t="s">
        <v>3</v>
      </c>
      <c r="D685" s="13" t="s">
        <v>9</v>
      </c>
      <c r="E685" s="23" t="s">
        <v>332</v>
      </c>
      <c r="F685" s="4" t="s">
        <v>48</v>
      </c>
      <c r="G685" s="174">
        <v>955</v>
      </c>
      <c r="H685" s="174">
        <v>955</v>
      </c>
      <c r="I685" s="174">
        <v>955</v>
      </c>
    </row>
    <row r="686" spans="1:9" ht="24" customHeight="1" x14ac:dyDescent="0.2">
      <c r="A686" s="129" t="s">
        <v>664</v>
      </c>
      <c r="B686" s="15" t="s">
        <v>213</v>
      </c>
      <c r="C686" s="15" t="s">
        <v>3</v>
      </c>
      <c r="D686" s="13" t="s">
        <v>9</v>
      </c>
      <c r="E686" s="23" t="s">
        <v>332</v>
      </c>
      <c r="F686" s="4" t="s">
        <v>49</v>
      </c>
      <c r="G686" s="174">
        <v>3</v>
      </c>
      <c r="H686" s="174">
        <v>3</v>
      </c>
      <c r="I686" s="174">
        <v>3</v>
      </c>
    </row>
    <row r="687" spans="1:9" ht="44.45" customHeight="1" x14ac:dyDescent="0.2">
      <c r="A687" s="242" t="s">
        <v>122</v>
      </c>
      <c r="B687" s="15" t="s">
        <v>213</v>
      </c>
      <c r="C687" s="15" t="s">
        <v>3</v>
      </c>
      <c r="D687" s="13" t="s">
        <v>9</v>
      </c>
      <c r="E687" s="22" t="s">
        <v>447</v>
      </c>
      <c r="F687" s="4"/>
      <c r="G687" s="126">
        <f>G688</f>
        <v>3156.9</v>
      </c>
      <c r="H687" s="126">
        <f>H688</f>
        <v>3156.9</v>
      </c>
      <c r="I687" s="126">
        <f>I688</f>
        <v>3156.9</v>
      </c>
    </row>
    <row r="688" spans="1:9" ht="26.25" customHeight="1" x14ac:dyDescent="0.2">
      <c r="A688" s="146" t="s">
        <v>45</v>
      </c>
      <c r="B688" s="15" t="s">
        <v>213</v>
      </c>
      <c r="C688" s="15" t="s">
        <v>3</v>
      </c>
      <c r="D688" s="13" t="s">
        <v>9</v>
      </c>
      <c r="E688" s="22" t="s">
        <v>447</v>
      </c>
      <c r="F688" s="4" t="s">
        <v>46</v>
      </c>
      <c r="G688" s="174">
        <v>3156.9</v>
      </c>
      <c r="H688" s="174">
        <v>3156.9</v>
      </c>
      <c r="I688" s="174">
        <v>3156.9</v>
      </c>
    </row>
    <row r="689" spans="1:9" ht="26.25" customHeight="1" x14ac:dyDescent="0.2">
      <c r="A689" s="242" t="s">
        <v>657</v>
      </c>
      <c r="B689" s="15" t="s">
        <v>213</v>
      </c>
      <c r="C689" s="15" t="s">
        <v>3</v>
      </c>
      <c r="D689" s="13" t="s">
        <v>9</v>
      </c>
      <c r="E689" s="172" t="s">
        <v>660</v>
      </c>
      <c r="F689" s="173"/>
      <c r="G689" s="174">
        <f>G690</f>
        <v>269.8</v>
      </c>
      <c r="H689" s="174">
        <v>0</v>
      </c>
      <c r="I689" s="174">
        <v>0</v>
      </c>
    </row>
    <row r="690" spans="1:9" ht="26.25" customHeight="1" x14ac:dyDescent="0.2">
      <c r="A690" s="146" t="s">
        <v>45</v>
      </c>
      <c r="B690" s="15" t="s">
        <v>213</v>
      </c>
      <c r="C690" s="15" t="s">
        <v>3</v>
      </c>
      <c r="D690" s="13" t="s">
        <v>9</v>
      </c>
      <c r="E690" s="172" t="s">
        <v>660</v>
      </c>
      <c r="F690" s="173" t="s">
        <v>46</v>
      </c>
      <c r="G690" s="174">
        <v>269.8</v>
      </c>
      <c r="H690" s="174">
        <v>0</v>
      </c>
      <c r="I690" s="174">
        <v>0</v>
      </c>
    </row>
    <row r="691" spans="1:9" ht="17.45" customHeight="1" x14ac:dyDescent="0.2">
      <c r="A691" s="18" t="s">
        <v>12</v>
      </c>
      <c r="B691" s="11" t="s">
        <v>213</v>
      </c>
      <c r="C691" s="11" t="s">
        <v>3</v>
      </c>
      <c r="D691" s="12" t="s">
        <v>13</v>
      </c>
      <c r="E691" s="4"/>
      <c r="F691" s="4"/>
      <c r="G691" s="14">
        <f t="shared" ref="G691:I693" si="216">G692</f>
        <v>150</v>
      </c>
      <c r="H691" s="14">
        <f t="shared" si="216"/>
        <v>150</v>
      </c>
      <c r="I691" s="14">
        <f t="shared" si="216"/>
        <v>150</v>
      </c>
    </row>
    <row r="692" spans="1:9" ht="35.25" customHeight="1" x14ac:dyDescent="0.2">
      <c r="A692" s="129" t="s">
        <v>56</v>
      </c>
      <c r="B692" s="15" t="s">
        <v>213</v>
      </c>
      <c r="C692" s="15" t="s">
        <v>3</v>
      </c>
      <c r="D692" s="13" t="s">
        <v>13</v>
      </c>
      <c r="E692" s="4" t="s">
        <v>0</v>
      </c>
      <c r="F692" s="4"/>
      <c r="G692" s="168">
        <f t="shared" si="216"/>
        <v>150</v>
      </c>
      <c r="H692" s="168">
        <f t="shared" si="216"/>
        <v>150</v>
      </c>
      <c r="I692" s="168">
        <f t="shared" si="216"/>
        <v>150</v>
      </c>
    </row>
    <row r="693" spans="1:9" x14ac:dyDescent="0.2">
      <c r="A693" s="129" t="s">
        <v>139</v>
      </c>
      <c r="B693" s="15" t="s">
        <v>213</v>
      </c>
      <c r="C693" s="15" t="s">
        <v>3</v>
      </c>
      <c r="D693" s="13" t="s">
        <v>13</v>
      </c>
      <c r="E693" s="4" t="s">
        <v>1</v>
      </c>
      <c r="F693" s="4"/>
      <c r="G693" s="16">
        <f t="shared" si="216"/>
        <v>150</v>
      </c>
      <c r="H693" s="16">
        <f t="shared" si="216"/>
        <v>150</v>
      </c>
      <c r="I693" s="16">
        <f t="shared" si="216"/>
        <v>150</v>
      </c>
    </row>
    <row r="694" spans="1:9" x14ac:dyDescent="0.2">
      <c r="A694" s="129" t="s">
        <v>664</v>
      </c>
      <c r="B694" s="15" t="s">
        <v>213</v>
      </c>
      <c r="C694" s="15" t="s">
        <v>3</v>
      </c>
      <c r="D694" s="13" t="s">
        <v>13</v>
      </c>
      <c r="E694" s="4" t="s">
        <v>1</v>
      </c>
      <c r="F694" s="4" t="s">
        <v>49</v>
      </c>
      <c r="G694" s="16">
        <v>150</v>
      </c>
      <c r="H694" s="16">
        <v>150</v>
      </c>
      <c r="I694" s="16">
        <v>150</v>
      </c>
    </row>
    <row r="695" spans="1:9" ht="21" customHeight="1" x14ac:dyDescent="0.25">
      <c r="A695" s="40" t="s">
        <v>105</v>
      </c>
      <c r="B695" s="15"/>
      <c r="C695" s="24"/>
      <c r="D695" s="4"/>
      <c r="E695" s="4"/>
      <c r="F695" s="4"/>
      <c r="G695" s="5">
        <f>G19+G160+G170+G677+G667</f>
        <v>1046463.1</v>
      </c>
      <c r="H695" s="5">
        <f>H19+H160+H170+H677+H667</f>
        <v>699262.6</v>
      </c>
      <c r="I695" s="5">
        <f>I19+I160+I170+I677+I667</f>
        <v>734028.1</v>
      </c>
    </row>
    <row r="696" spans="1:9" ht="12.6" customHeight="1" x14ac:dyDescent="0.2">
      <c r="A696" s="28" t="s">
        <v>106</v>
      </c>
      <c r="B696" s="28"/>
      <c r="C696" s="59"/>
      <c r="D696" s="28"/>
      <c r="E696" s="74"/>
      <c r="F696" s="28"/>
      <c r="G696" s="14"/>
      <c r="H696" s="14">
        <v>10700</v>
      </c>
      <c r="I696" s="14">
        <v>22150</v>
      </c>
    </row>
    <row r="697" spans="1:9" ht="15.75" x14ac:dyDescent="0.25">
      <c r="A697" s="41" t="s">
        <v>107</v>
      </c>
      <c r="B697" s="41"/>
      <c r="C697" s="88"/>
      <c r="D697" s="41"/>
      <c r="E697" s="75"/>
      <c r="F697" s="41"/>
      <c r="G697" s="42">
        <f>G696+G695</f>
        <v>1046463.1</v>
      </c>
      <c r="H697" s="42">
        <f>H696+H695</f>
        <v>709962.6</v>
      </c>
      <c r="I697" s="42">
        <f>I696+I695</f>
        <v>756178.1</v>
      </c>
    </row>
    <row r="698" spans="1:9" ht="15.75" customHeight="1" x14ac:dyDescent="0.2">
      <c r="H698" s="46"/>
      <c r="I698" s="46"/>
    </row>
    <row r="699" spans="1:9" ht="28.9" customHeight="1" x14ac:dyDescent="0.2"/>
    <row r="700" spans="1:9" ht="13.9" customHeight="1" x14ac:dyDescent="0.2"/>
    <row r="701" spans="1:9" ht="14.45" customHeight="1" x14ac:dyDescent="0.2"/>
    <row r="702" spans="1:9" ht="13.7" customHeight="1" x14ac:dyDescent="0.2"/>
    <row r="704" spans="1:9" s="20" customFormat="1" x14ac:dyDescent="0.2">
      <c r="A704" s="103"/>
      <c r="B704" s="103"/>
      <c r="C704" s="290"/>
      <c r="D704" s="103"/>
      <c r="E704" s="104"/>
      <c r="F704" s="103"/>
      <c r="G704" s="103"/>
      <c r="H704" s="103"/>
      <c r="I704" s="103"/>
    </row>
    <row r="705" spans="1:16" s="43" customFormat="1" ht="18" customHeight="1" x14ac:dyDescent="0.25">
      <c r="A705" s="103"/>
      <c r="B705" s="103"/>
      <c r="C705" s="290"/>
      <c r="D705" s="103"/>
      <c r="E705" s="104"/>
      <c r="F705" s="103"/>
      <c r="G705" s="103"/>
      <c r="H705" s="103"/>
      <c r="I705" s="103"/>
      <c r="J705" s="46"/>
      <c r="K705" s="46"/>
      <c r="L705" s="46"/>
      <c r="M705" s="46"/>
      <c r="N705" s="46"/>
      <c r="O705" s="46"/>
      <c r="P705" s="46"/>
    </row>
    <row r="707" spans="1:16" x14ac:dyDescent="0.2">
      <c r="J707" s="68"/>
    </row>
  </sheetData>
  <sheetProtection selectLockedCells="1" selectUnlockedCells="1"/>
  <mergeCells count="13">
    <mergeCell ref="F2:H2"/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4"/>
  <sheetViews>
    <sheetView topLeftCell="A352" zoomScale="83" zoomScaleNormal="83" workbookViewId="0">
      <selection activeCell="O359" sqref="O359"/>
    </sheetView>
  </sheetViews>
  <sheetFormatPr defaultColWidth="8.85546875" defaultRowHeight="12.75" x14ac:dyDescent="0.2"/>
  <cols>
    <col min="1" max="1" width="44.140625" style="30" customWidth="1"/>
    <col min="2" max="3" width="0" style="30" hidden="1" customWidth="1"/>
    <col min="4" max="4" width="16.42578125" style="287" customWidth="1"/>
    <col min="5" max="5" width="7.7109375" style="30" customWidth="1"/>
    <col min="6" max="6" width="7.140625" style="30" customWidth="1"/>
    <col min="7" max="7" width="7.7109375" style="30" customWidth="1"/>
    <col min="8" max="8" width="8.85546875" style="30"/>
    <col min="9" max="9" width="14.140625" style="30" customWidth="1"/>
    <col min="10" max="10" width="12.28515625" style="30" customWidth="1"/>
    <col min="11" max="11" width="12.140625" style="30" customWidth="1"/>
    <col min="12" max="12" width="10.28515625" style="30" customWidth="1"/>
    <col min="13" max="16384" width="8.85546875" style="30"/>
  </cols>
  <sheetData>
    <row r="1" spans="1:11" ht="0.6" customHeight="1" x14ac:dyDescent="0.2">
      <c r="G1" s="319" t="s">
        <v>176</v>
      </c>
      <c r="H1" s="305"/>
      <c r="I1" s="305"/>
      <c r="J1" s="305"/>
    </row>
    <row r="2" spans="1:11" hidden="1" x14ac:dyDescent="0.2">
      <c r="G2" s="296" t="s">
        <v>218</v>
      </c>
      <c r="H2" s="296"/>
      <c r="I2" s="296"/>
      <c r="J2" s="296"/>
    </row>
    <row r="3" spans="1:11" hidden="1" x14ac:dyDescent="0.2">
      <c r="G3" s="296"/>
      <c r="H3" s="296"/>
      <c r="I3" s="296"/>
      <c r="J3" s="296"/>
    </row>
    <row r="4" spans="1:11" ht="31.9" hidden="1" customHeight="1" x14ac:dyDescent="0.2">
      <c r="G4" s="296"/>
      <c r="H4" s="296"/>
      <c r="I4" s="296"/>
      <c r="J4" s="296"/>
    </row>
    <row r="5" spans="1:11" hidden="1" x14ac:dyDescent="0.2"/>
    <row r="6" spans="1:11" ht="21.6" hidden="1" customHeight="1" x14ac:dyDescent="0.2">
      <c r="F6" s="2"/>
      <c r="G6" s="319" t="s">
        <v>176</v>
      </c>
      <c r="H6" s="305"/>
      <c r="I6" s="305"/>
      <c r="J6" s="305"/>
    </row>
    <row r="7" spans="1:11" ht="69" customHeight="1" x14ac:dyDescent="0.2">
      <c r="F7" s="2"/>
      <c r="G7" s="303" t="s">
        <v>683</v>
      </c>
      <c r="H7" s="349"/>
      <c r="I7" s="349"/>
      <c r="J7" s="349"/>
    </row>
    <row r="8" spans="1:11" ht="21.6" customHeight="1" x14ac:dyDescent="0.2">
      <c r="F8" s="2"/>
      <c r="G8" s="288"/>
      <c r="H8" s="285"/>
      <c r="I8" s="285"/>
      <c r="J8" s="285"/>
    </row>
    <row r="9" spans="1:11" ht="12.75" customHeight="1" x14ac:dyDescent="0.2">
      <c r="F9" s="2"/>
      <c r="G9" s="303" t="s">
        <v>623</v>
      </c>
      <c r="H9" s="305"/>
      <c r="I9" s="305"/>
      <c r="J9" s="305"/>
    </row>
    <row r="10" spans="1:11" x14ac:dyDescent="0.2">
      <c r="F10" s="2"/>
      <c r="G10" s="305"/>
      <c r="H10" s="305"/>
      <c r="I10" s="305"/>
      <c r="J10" s="305"/>
    </row>
    <row r="11" spans="1:11" ht="15.6" customHeight="1" x14ac:dyDescent="0.2">
      <c r="F11" s="2"/>
      <c r="G11" s="305"/>
      <c r="H11" s="305"/>
      <c r="I11" s="305"/>
      <c r="J11" s="305"/>
    </row>
    <row r="12" spans="1:11" ht="12.75" hidden="1" customHeight="1" x14ac:dyDescent="0.2">
      <c r="F12" s="2"/>
      <c r="G12" s="305"/>
      <c r="H12" s="305"/>
      <c r="I12" s="305"/>
      <c r="J12" s="305"/>
    </row>
    <row r="13" spans="1:11" ht="13.15" customHeight="1" x14ac:dyDescent="0.2">
      <c r="F13" s="2"/>
      <c r="G13" s="305"/>
      <c r="H13" s="305"/>
      <c r="I13" s="305"/>
      <c r="J13" s="305"/>
    </row>
    <row r="14" spans="1:11" x14ac:dyDescent="0.2">
      <c r="F14" s="2"/>
      <c r="G14" s="2"/>
      <c r="H14" s="2"/>
    </row>
    <row r="15" spans="1:11" x14ac:dyDescent="0.2">
      <c r="F15" s="69"/>
      <c r="G15" s="69"/>
      <c r="H15" s="69"/>
    </row>
    <row r="16" spans="1:11" ht="14.25" customHeight="1" x14ac:dyDescent="0.2">
      <c r="A16" s="334" t="s">
        <v>79</v>
      </c>
      <c r="B16" s="334"/>
      <c r="C16" s="334"/>
      <c r="D16" s="334"/>
      <c r="E16" s="334"/>
      <c r="F16" s="334"/>
      <c r="G16" s="334"/>
      <c r="H16" s="334"/>
      <c r="I16" s="334"/>
      <c r="J16" s="335"/>
      <c r="K16" s="336"/>
    </row>
    <row r="17" spans="1:11" ht="15" customHeight="1" x14ac:dyDescent="0.2">
      <c r="A17" s="348" t="s">
        <v>579</v>
      </c>
      <c r="B17" s="348"/>
      <c r="C17" s="348"/>
      <c r="D17" s="348"/>
      <c r="E17" s="348"/>
      <c r="F17" s="348"/>
      <c r="G17" s="348"/>
      <c r="H17" s="348"/>
      <c r="I17" s="348"/>
      <c r="J17" s="336"/>
      <c r="K17" s="336"/>
    </row>
    <row r="18" spans="1:11" ht="15.6" customHeight="1" x14ac:dyDescent="0.2">
      <c r="A18" s="348" t="s">
        <v>578</v>
      </c>
      <c r="B18" s="336"/>
      <c r="C18" s="336"/>
      <c r="D18" s="336"/>
      <c r="E18" s="336"/>
      <c r="F18" s="336"/>
      <c r="G18" s="336"/>
      <c r="H18" s="336"/>
      <c r="I18" s="336"/>
      <c r="J18" s="336"/>
      <c r="K18" s="336"/>
    </row>
    <row r="19" spans="1:11" x14ac:dyDescent="0.2">
      <c r="A19" s="44"/>
      <c r="B19" s="44"/>
      <c r="C19" s="44"/>
      <c r="D19" s="44"/>
      <c r="E19" s="44"/>
      <c r="F19" s="44"/>
      <c r="G19" s="44"/>
      <c r="H19" s="44"/>
      <c r="K19" s="92" t="s">
        <v>663</v>
      </c>
    </row>
    <row r="20" spans="1:11" ht="18" customHeight="1" x14ac:dyDescent="0.2">
      <c r="A20" s="337" t="s">
        <v>142</v>
      </c>
      <c r="B20" s="338"/>
      <c r="C20" s="339"/>
      <c r="D20" s="292"/>
      <c r="E20" s="343" t="s">
        <v>131</v>
      </c>
      <c r="F20" s="345" t="s">
        <v>157</v>
      </c>
      <c r="G20" s="343" t="s">
        <v>158</v>
      </c>
      <c r="H20" s="343" t="s">
        <v>132</v>
      </c>
      <c r="I20" s="347" t="s">
        <v>143</v>
      </c>
      <c r="J20" s="347"/>
      <c r="K20" s="315"/>
    </row>
    <row r="21" spans="1:11" ht="16.149999999999999" customHeight="1" x14ac:dyDescent="0.2">
      <c r="A21" s="340"/>
      <c r="B21" s="341"/>
      <c r="C21" s="342"/>
      <c r="D21" s="293" t="s">
        <v>246</v>
      </c>
      <c r="E21" s="344"/>
      <c r="F21" s="346"/>
      <c r="G21" s="344"/>
      <c r="H21" s="344"/>
      <c r="I21" s="91" t="s">
        <v>182</v>
      </c>
      <c r="J21" s="91" t="s">
        <v>225</v>
      </c>
      <c r="K21" s="91" t="s">
        <v>577</v>
      </c>
    </row>
    <row r="22" spans="1:11" ht="14.25" customHeight="1" x14ac:dyDescent="0.2">
      <c r="A22" s="90">
        <v>1</v>
      </c>
      <c r="B22" s="90"/>
      <c r="C22" s="90"/>
      <c r="D22" s="90"/>
      <c r="E22" s="90">
        <v>3</v>
      </c>
      <c r="F22" s="295">
        <v>4</v>
      </c>
      <c r="G22" s="90">
        <v>5</v>
      </c>
      <c r="H22" s="90">
        <v>6</v>
      </c>
      <c r="I22" s="295">
        <v>7</v>
      </c>
      <c r="J22" s="295">
        <v>8</v>
      </c>
      <c r="K22" s="295">
        <v>9</v>
      </c>
    </row>
    <row r="23" spans="1:11" ht="47.45" customHeight="1" x14ac:dyDescent="0.2">
      <c r="A23" s="18" t="s">
        <v>227</v>
      </c>
      <c r="B23" s="38"/>
      <c r="C23" s="38"/>
      <c r="D23" s="139" t="s">
        <v>118</v>
      </c>
      <c r="E23" s="135"/>
      <c r="F23" s="134"/>
      <c r="G23" s="134"/>
      <c r="H23" s="134"/>
      <c r="I23" s="136">
        <f>I24+I30+I38</f>
        <v>22091.300000000003</v>
      </c>
      <c r="J23" s="136">
        <f t="shared" ref="J23:K23" si="0">J24+J30+J38</f>
        <v>1587.8</v>
      </c>
      <c r="K23" s="136">
        <f t="shared" si="0"/>
        <v>1524.6</v>
      </c>
    </row>
    <row r="24" spans="1:11" ht="22.15" customHeight="1" x14ac:dyDescent="0.2">
      <c r="A24" s="129" t="s">
        <v>538</v>
      </c>
      <c r="B24" s="38"/>
      <c r="C24" s="38"/>
      <c r="D24" s="130" t="s">
        <v>559</v>
      </c>
      <c r="E24" s="131"/>
      <c r="F24" s="137"/>
      <c r="G24" s="137"/>
      <c r="H24" s="137"/>
      <c r="I24" s="133">
        <f>I25</f>
        <v>3616.2</v>
      </c>
      <c r="J24" s="133">
        <f t="shared" ref="J24:K26" si="1">J25</f>
        <v>1587.8</v>
      </c>
      <c r="K24" s="133">
        <f t="shared" si="1"/>
        <v>1524.6</v>
      </c>
    </row>
    <row r="25" spans="1:11" ht="29.45" customHeight="1" x14ac:dyDescent="0.2">
      <c r="A25" s="129" t="s">
        <v>560</v>
      </c>
      <c r="B25" s="38"/>
      <c r="C25" s="38"/>
      <c r="D25" s="130" t="s">
        <v>561</v>
      </c>
      <c r="E25" s="131"/>
      <c r="F25" s="137"/>
      <c r="G25" s="137"/>
      <c r="H25" s="137"/>
      <c r="I25" s="133">
        <f>I26+I28</f>
        <v>3616.2</v>
      </c>
      <c r="J25" s="133">
        <f t="shared" si="1"/>
        <v>1587.8</v>
      </c>
      <c r="K25" s="133">
        <f t="shared" si="1"/>
        <v>1524.6</v>
      </c>
    </row>
    <row r="26" spans="1:11" ht="18" customHeight="1" x14ac:dyDescent="0.2">
      <c r="A26" s="129" t="s">
        <v>602</v>
      </c>
      <c r="B26" s="38"/>
      <c r="C26" s="38"/>
      <c r="D26" s="130" t="s">
        <v>601</v>
      </c>
      <c r="E26" s="131"/>
      <c r="F26" s="137"/>
      <c r="G26" s="137"/>
      <c r="H26" s="137"/>
      <c r="I26" s="133">
        <f>I27</f>
        <v>1652.4</v>
      </c>
      <c r="J26" s="133">
        <f t="shared" si="1"/>
        <v>1587.8</v>
      </c>
      <c r="K26" s="133">
        <f t="shared" si="1"/>
        <v>1524.6</v>
      </c>
    </row>
    <row r="27" spans="1:11" ht="27.6" customHeight="1" x14ac:dyDescent="0.2">
      <c r="A27" s="129" t="s">
        <v>123</v>
      </c>
      <c r="B27" s="38"/>
      <c r="C27" s="38"/>
      <c r="D27" s="130" t="s">
        <v>601</v>
      </c>
      <c r="E27" s="131" t="s">
        <v>197</v>
      </c>
      <c r="F27" s="137" t="s">
        <v>20</v>
      </c>
      <c r="G27" s="137" t="s">
        <v>7</v>
      </c>
      <c r="H27" s="137" t="s">
        <v>48</v>
      </c>
      <c r="I27" s="133">
        <v>1652.4</v>
      </c>
      <c r="J27" s="133">
        <v>1587.8</v>
      </c>
      <c r="K27" s="133">
        <v>1524.6</v>
      </c>
    </row>
    <row r="28" spans="1:11" ht="19.149999999999999" customHeight="1" x14ac:dyDescent="0.2">
      <c r="A28" s="129" t="s">
        <v>618</v>
      </c>
      <c r="B28" s="38"/>
      <c r="C28" s="38"/>
      <c r="D28" s="130" t="s">
        <v>619</v>
      </c>
      <c r="E28" s="131"/>
      <c r="F28" s="137"/>
      <c r="G28" s="137"/>
      <c r="H28" s="137"/>
      <c r="I28" s="133">
        <f>I29</f>
        <v>1963.8</v>
      </c>
      <c r="J28" s="133">
        <v>0</v>
      </c>
      <c r="K28" s="133">
        <v>0</v>
      </c>
    </row>
    <row r="29" spans="1:11" ht="27.6" customHeight="1" x14ac:dyDescent="0.2">
      <c r="A29" s="129" t="s">
        <v>123</v>
      </c>
      <c r="B29" s="38"/>
      <c r="C29" s="38"/>
      <c r="D29" s="130" t="s">
        <v>619</v>
      </c>
      <c r="E29" s="131" t="s">
        <v>197</v>
      </c>
      <c r="F29" s="137" t="s">
        <v>20</v>
      </c>
      <c r="G29" s="137" t="s">
        <v>7</v>
      </c>
      <c r="H29" s="137" t="s">
        <v>48</v>
      </c>
      <c r="I29" s="133">
        <v>1963.8</v>
      </c>
      <c r="J29" s="133">
        <v>0</v>
      </c>
      <c r="K29" s="133">
        <v>0</v>
      </c>
    </row>
    <row r="30" spans="1:11" ht="19.899999999999999" customHeight="1" x14ac:dyDescent="0.2">
      <c r="A30" s="129" t="s">
        <v>256</v>
      </c>
      <c r="B30" s="38"/>
      <c r="C30" s="38"/>
      <c r="D30" s="130" t="s">
        <v>563</v>
      </c>
      <c r="E30" s="131"/>
      <c r="F30" s="137"/>
      <c r="G30" s="137"/>
      <c r="H30" s="137"/>
      <c r="I30" s="133">
        <f>I31</f>
        <v>12077</v>
      </c>
      <c r="J30" s="133">
        <f t="shared" ref="J30:K34" si="2">J31</f>
        <v>0</v>
      </c>
      <c r="K30" s="133">
        <f t="shared" si="2"/>
        <v>0</v>
      </c>
    </row>
    <row r="31" spans="1:11" ht="31.15" customHeight="1" x14ac:dyDescent="0.2">
      <c r="A31" s="129" t="s">
        <v>562</v>
      </c>
      <c r="B31" s="38"/>
      <c r="C31" s="38"/>
      <c r="D31" s="130" t="s">
        <v>564</v>
      </c>
      <c r="E31" s="131"/>
      <c r="F31" s="137"/>
      <c r="G31" s="137"/>
      <c r="H31" s="137"/>
      <c r="I31" s="133">
        <f>I34+I32+I36</f>
        <v>12077</v>
      </c>
      <c r="J31" s="133">
        <f>J34</f>
        <v>0</v>
      </c>
      <c r="K31" s="133">
        <f>K34</f>
        <v>0</v>
      </c>
    </row>
    <row r="32" spans="1:11" ht="31.15" customHeight="1" x14ac:dyDescent="0.2">
      <c r="A32" s="129" t="s">
        <v>604</v>
      </c>
      <c r="B32" s="38"/>
      <c r="C32" s="38"/>
      <c r="D32" s="130" t="s">
        <v>603</v>
      </c>
      <c r="E32" s="131"/>
      <c r="F32" s="137"/>
      <c r="G32" s="137"/>
      <c r="H32" s="137"/>
      <c r="I32" s="133">
        <f>I33</f>
        <v>3770.4</v>
      </c>
      <c r="J32" s="133">
        <f t="shared" ref="J32:K32" si="3">J33</f>
        <v>0</v>
      </c>
      <c r="K32" s="133">
        <f t="shared" si="3"/>
        <v>0</v>
      </c>
    </row>
    <row r="33" spans="1:11" ht="38.25" customHeight="1" x14ac:dyDescent="0.2">
      <c r="A33" s="129" t="s">
        <v>123</v>
      </c>
      <c r="B33" s="38"/>
      <c r="C33" s="38"/>
      <c r="D33" s="130" t="s">
        <v>603</v>
      </c>
      <c r="E33" s="131" t="s">
        <v>197</v>
      </c>
      <c r="F33" s="137" t="s">
        <v>20</v>
      </c>
      <c r="G33" s="137" t="s">
        <v>7</v>
      </c>
      <c r="H33" s="137" t="s">
        <v>48</v>
      </c>
      <c r="I33" s="133">
        <v>3770.4</v>
      </c>
      <c r="J33" s="133">
        <v>0</v>
      </c>
      <c r="K33" s="133">
        <v>0</v>
      </c>
    </row>
    <row r="34" spans="1:11" ht="37.9" customHeight="1" x14ac:dyDescent="0.2">
      <c r="A34" s="129" t="s">
        <v>232</v>
      </c>
      <c r="B34" s="38"/>
      <c r="C34" s="38"/>
      <c r="D34" s="130" t="s">
        <v>565</v>
      </c>
      <c r="E34" s="131"/>
      <c r="F34" s="137"/>
      <c r="G34" s="137"/>
      <c r="H34" s="137"/>
      <c r="I34" s="133">
        <f>I35</f>
        <v>3746.7</v>
      </c>
      <c r="J34" s="133">
        <f t="shared" si="2"/>
        <v>0</v>
      </c>
      <c r="K34" s="133">
        <f t="shared" si="2"/>
        <v>0</v>
      </c>
    </row>
    <row r="35" spans="1:11" ht="26.45" customHeight="1" x14ac:dyDescent="0.2">
      <c r="A35" s="129" t="s">
        <v>123</v>
      </c>
      <c r="B35" s="38"/>
      <c r="C35" s="38"/>
      <c r="D35" s="130" t="s">
        <v>565</v>
      </c>
      <c r="E35" s="131" t="s">
        <v>197</v>
      </c>
      <c r="F35" s="137" t="s">
        <v>20</v>
      </c>
      <c r="G35" s="137" t="s">
        <v>7</v>
      </c>
      <c r="H35" s="137" t="s">
        <v>48</v>
      </c>
      <c r="I35" s="133">
        <v>3746.7</v>
      </c>
      <c r="J35" s="133">
        <v>0</v>
      </c>
      <c r="K35" s="133">
        <v>0</v>
      </c>
    </row>
    <row r="36" spans="1:11" ht="40.15" customHeight="1" x14ac:dyDescent="0.2">
      <c r="A36" s="129" t="s">
        <v>644</v>
      </c>
      <c r="B36" s="38"/>
      <c r="C36" s="38"/>
      <c r="D36" s="130" t="s">
        <v>645</v>
      </c>
      <c r="E36" s="131"/>
      <c r="F36" s="137"/>
      <c r="G36" s="137"/>
      <c r="H36" s="137"/>
      <c r="I36" s="133">
        <f>I37</f>
        <v>4559.8999999999996</v>
      </c>
      <c r="J36" s="133">
        <v>0</v>
      </c>
      <c r="K36" s="133">
        <v>0</v>
      </c>
    </row>
    <row r="37" spans="1:11" ht="36" customHeight="1" x14ac:dyDescent="0.2">
      <c r="A37" s="129" t="s">
        <v>123</v>
      </c>
      <c r="B37" s="38"/>
      <c r="C37" s="38"/>
      <c r="D37" s="130" t="s">
        <v>645</v>
      </c>
      <c r="E37" s="131" t="s">
        <v>197</v>
      </c>
      <c r="F37" s="137" t="s">
        <v>20</v>
      </c>
      <c r="G37" s="137" t="s">
        <v>7</v>
      </c>
      <c r="H37" s="137" t="s">
        <v>48</v>
      </c>
      <c r="I37" s="133">
        <v>4559.8999999999996</v>
      </c>
      <c r="J37" s="133">
        <v>0</v>
      </c>
      <c r="K37" s="133">
        <v>0</v>
      </c>
    </row>
    <row r="38" spans="1:11" ht="19.899999999999999" customHeight="1" x14ac:dyDescent="0.2">
      <c r="A38" s="129" t="s">
        <v>262</v>
      </c>
      <c r="B38" s="38"/>
      <c r="C38" s="38"/>
      <c r="D38" s="130" t="s">
        <v>566</v>
      </c>
      <c r="E38" s="131"/>
      <c r="F38" s="137"/>
      <c r="G38" s="137"/>
      <c r="H38" s="137"/>
      <c r="I38" s="133">
        <f>I39</f>
        <v>6398.1</v>
      </c>
      <c r="J38" s="133">
        <f t="shared" ref="J38:K40" si="4">J39</f>
        <v>0</v>
      </c>
      <c r="K38" s="133">
        <f t="shared" si="4"/>
        <v>0</v>
      </c>
    </row>
    <row r="39" spans="1:11" ht="30.6" customHeight="1" x14ac:dyDescent="0.2">
      <c r="A39" s="129" t="s">
        <v>570</v>
      </c>
      <c r="B39" s="38"/>
      <c r="C39" s="38"/>
      <c r="D39" s="130" t="s">
        <v>567</v>
      </c>
      <c r="E39" s="131"/>
      <c r="F39" s="137"/>
      <c r="G39" s="137"/>
      <c r="H39" s="137"/>
      <c r="I39" s="133">
        <f>I40+I42</f>
        <v>6398.1</v>
      </c>
      <c r="J39" s="133">
        <f t="shared" si="4"/>
        <v>0</v>
      </c>
      <c r="K39" s="133">
        <f t="shared" si="4"/>
        <v>0</v>
      </c>
    </row>
    <row r="40" spans="1:11" ht="26.45" customHeight="1" x14ac:dyDescent="0.2">
      <c r="A40" s="129" t="s">
        <v>568</v>
      </c>
      <c r="B40" s="38"/>
      <c r="C40" s="38"/>
      <c r="D40" s="130" t="s">
        <v>569</v>
      </c>
      <c r="E40" s="131"/>
      <c r="F40" s="137"/>
      <c r="G40" s="137"/>
      <c r="H40" s="137"/>
      <c r="I40" s="133">
        <f>I41</f>
        <v>95</v>
      </c>
      <c r="J40" s="133">
        <f t="shared" si="4"/>
        <v>0</v>
      </c>
      <c r="K40" s="133">
        <f t="shared" si="4"/>
        <v>0</v>
      </c>
    </row>
    <row r="41" spans="1:11" ht="39.75" customHeight="1" x14ac:dyDescent="0.2">
      <c r="A41" s="129" t="s">
        <v>123</v>
      </c>
      <c r="B41" s="38"/>
      <c r="C41" s="38"/>
      <c r="D41" s="130" t="s">
        <v>569</v>
      </c>
      <c r="E41" s="131" t="s">
        <v>197</v>
      </c>
      <c r="F41" s="137" t="s">
        <v>20</v>
      </c>
      <c r="G41" s="137" t="s">
        <v>7</v>
      </c>
      <c r="H41" s="137" t="s">
        <v>48</v>
      </c>
      <c r="I41" s="133">
        <v>95</v>
      </c>
      <c r="J41" s="133">
        <v>0</v>
      </c>
      <c r="K41" s="133">
        <v>0</v>
      </c>
    </row>
    <row r="42" spans="1:11" ht="36" customHeight="1" x14ac:dyDescent="0.2">
      <c r="A42" s="129" t="s">
        <v>684</v>
      </c>
      <c r="B42" s="38"/>
      <c r="C42" s="38"/>
      <c r="D42" s="130" t="s">
        <v>646</v>
      </c>
      <c r="E42" s="131"/>
      <c r="F42" s="137"/>
      <c r="G42" s="137"/>
      <c r="H42" s="137"/>
      <c r="I42" s="133">
        <f>I43</f>
        <v>6303.1</v>
      </c>
      <c r="J42" s="133">
        <v>0</v>
      </c>
      <c r="K42" s="133">
        <v>0</v>
      </c>
    </row>
    <row r="43" spans="1:11" ht="26.45" customHeight="1" x14ac:dyDescent="0.2">
      <c r="A43" s="129" t="s">
        <v>123</v>
      </c>
      <c r="B43" s="38"/>
      <c r="C43" s="38"/>
      <c r="D43" s="130" t="s">
        <v>646</v>
      </c>
      <c r="E43" s="131" t="s">
        <v>197</v>
      </c>
      <c r="F43" s="137" t="s">
        <v>20</v>
      </c>
      <c r="G43" s="137" t="s">
        <v>7</v>
      </c>
      <c r="H43" s="137" t="s">
        <v>48</v>
      </c>
      <c r="I43" s="133">
        <v>6303.1</v>
      </c>
      <c r="J43" s="133">
        <v>0</v>
      </c>
      <c r="K43" s="133">
        <v>0</v>
      </c>
    </row>
    <row r="44" spans="1:11" ht="48" customHeight="1" x14ac:dyDescent="0.2">
      <c r="A44" s="18" t="s">
        <v>512</v>
      </c>
      <c r="B44" s="138"/>
      <c r="C44" s="138"/>
      <c r="D44" s="139" t="s">
        <v>136</v>
      </c>
      <c r="E44" s="135"/>
      <c r="F44" s="134"/>
      <c r="G44" s="134"/>
      <c r="H44" s="134"/>
      <c r="I44" s="136">
        <f>I45+I68+I55</f>
        <v>34204.6</v>
      </c>
      <c r="J44" s="136">
        <f t="shared" ref="J44:K44" si="5">J45+J68+J55</f>
        <v>5275.5</v>
      </c>
      <c r="K44" s="136">
        <f t="shared" si="5"/>
        <v>4760</v>
      </c>
    </row>
    <row r="45" spans="1:11" ht="27.6" customHeight="1" x14ac:dyDescent="0.2">
      <c r="A45" s="129" t="s">
        <v>489</v>
      </c>
      <c r="B45" s="138"/>
      <c r="C45" s="138"/>
      <c r="D45" s="130" t="s">
        <v>503</v>
      </c>
      <c r="E45" s="131"/>
      <c r="F45" s="137"/>
      <c r="G45" s="137"/>
      <c r="H45" s="137"/>
      <c r="I45" s="133">
        <f>I46</f>
        <v>3200.2999999999997</v>
      </c>
      <c r="J45" s="133">
        <f t="shared" ref="J45:K45" si="6">J46</f>
        <v>0</v>
      </c>
      <c r="K45" s="133">
        <f t="shared" si="6"/>
        <v>0</v>
      </c>
    </row>
    <row r="46" spans="1:11" ht="21.6" customHeight="1" x14ac:dyDescent="0.2">
      <c r="A46" s="129" t="s">
        <v>345</v>
      </c>
      <c r="B46" s="138"/>
      <c r="C46" s="138"/>
      <c r="D46" s="130" t="s">
        <v>504</v>
      </c>
      <c r="E46" s="131"/>
      <c r="F46" s="137"/>
      <c r="G46" s="137"/>
      <c r="H46" s="137"/>
      <c r="I46" s="133">
        <f>I47+I49+I51+I53</f>
        <v>3200.2999999999997</v>
      </c>
      <c r="J46" s="133">
        <f t="shared" ref="J46:K46" si="7">J47+J49+J51</f>
        <v>0</v>
      </c>
      <c r="K46" s="133">
        <f t="shared" si="7"/>
        <v>0</v>
      </c>
    </row>
    <row r="47" spans="1:11" ht="28.9" customHeight="1" x14ac:dyDescent="0.2">
      <c r="A47" s="129" t="s">
        <v>137</v>
      </c>
      <c r="B47" s="138"/>
      <c r="C47" s="138"/>
      <c r="D47" s="130" t="s">
        <v>505</v>
      </c>
      <c r="E47" s="131"/>
      <c r="F47" s="137"/>
      <c r="G47" s="137"/>
      <c r="H47" s="137"/>
      <c r="I47" s="133">
        <f>I48</f>
        <v>2787.1</v>
      </c>
      <c r="J47" s="133">
        <f>J48</f>
        <v>0</v>
      </c>
      <c r="K47" s="133">
        <f>K48</f>
        <v>0</v>
      </c>
    </row>
    <row r="48" spans="1:11" ht="28.15" customHeight="1" x14ac:dyDescent="0.2">
      <c r="A48" s="129" t="s">
        <v>112</v>
      </c>
      <c r="B48" s="138"/>
      <c r="C48" s="138"/>
      <c r="D48" s="130" t="s">
        <v>505</v>
      </c>
      <c r="E48" s="131" t="s">
        <v>197</v>
      </c>
      <c r="F48" s="137" t="s">
        <v>34</v>
      </c>
      <c r="G48" s="137" t="s">
        <v>7</v>
      </c>
      <c r="H48" s="137" t="s">
        <v>70</v>
      </c>
      <c r="I48" s="133">
        <v>2787.1</v>
      </c>
      <c r="J48" s="133">
        <v>0</v>
      </c>
      <c r="K48" s="133">
        <v>0</v>
      </c>
    </row>
    <row r="49" spans="1:11" ht="39" customHeight="1" x14ac:dyDescent="0.2">
      <c r="A49" s="129" t="s">
        <v>507</v>
      </c>
      <c r="B49" s="138"/>
      <c r="C49" s="138"/>
      <c r="D49" s="130" t="s">
        <v>509</v>
      </c>
      <c r="E49" s="131"/>
      <c r="F49" s="137"/>
      <c r="G49" s="137"/>
      <c r="H49" s="137"/>
      <c r="I49" s="133">
        <f>I50</f>
        <v>110</v>
      </c>
      <c r="J49" s="133">
        <f t="shared" ref="J49:K49" si="8">J50</f>
        <v>0</v>
      </c>
      <c r="K49" s="133">
        <f t="shared" si="8"/>
        <v>0</v>
      </c>
    </row>
    <row r="50" spans="1:11" ht="28.15" customHeight="1" x14ac:dyDescent="0.2">
      <c r="A50" s="129" t="s">
        <v>123</v>
      </c>
      <c r="B50" s="138"/>
      <c r="C50" s="138"/>
      <c r="D50" s="130" t="s">
        <v>509</v>
      </c>
      <c r="E50" s="131" t="s">
        <v>197</v>
      </c>
      <c r="F50" s="137" t="s">
        <v>8</v>
      </c>
      <c r="G50" s="137" t="s">
        <v>20</v>
      </c>
      <c r="H50" s="137" t="s">
        <v>48</v>
      </c>
      <c r="I50" s="133">
        <v>110</v>
      </c>
      <c r="J50" s="133">
        <v>0</v>
      </c>
      <c r="K50" s="133">
        <v>0</v>
      </c>
    </row>
    <row r="51" spans="1:11" ht="46.15" customHeight="1" x14ac:dyDescent="0.2">
      <c r="A51" s="129" t="s">
        <v>508</v>
      </c>
      <c r="B51" s="138"/>
      <c r="C51" s="138"/>
      <c r="D51" s="140" t="s">
        <v>510</v>
      </c>
      <c r="E51" s="131"/>
      <c r="F51" s="137"/>
      <c r="G51" s="137"/>
      <c r="H51" s="137"/>
      <c r="I51" s="133">
        <f>I52</f>
        <v>220</v>
      </c>
      <c r="J51" s="133">
        <f t="shared" ref="J51:K51" si="9">J52</f>
        <v>0</v>
      </c>
      <c r="K51" s="133">
        <f t="shared" si="9"/>
        <v>0</v>
      </c>
    </row>
    <row r="52" spans="1:11" ht="28.15" customHeight="1" x14ac:dyDescent="0.2">
      <c r="A52" s="129" t="s">
        <v>123</v>
      </c>
      <c r="B52" s="138"/>
      <c r="C52" s="138"/>
      <c r="D52" s="140" t="s">
        <v>510</v>
      </c>
      <c r="E52" s="131" t="s">
        <v>197</v>
      </c>
      <c r="F52" s="137" t="s">
        <v>8</v>
      </c>
      <c r="G52" s="137" t="s">
        <v>20</v>
      </c>
      <c r="H52" s="137" t="s">
        <v>48</v>
      </c>
      <c r="I52" s="133">
        <v>220</v>
      </c>
      <c r="J52" s="133">
        <v>0</v>
      </c>
      <c r="K52" s="133">
        <v>0</v>
      </c>
    </row>
    <row r="53" spans="1:11" ht="17.45" customHeight="1" x14ac:dyDescent="0.2">
      <c r="A53" s="129" t="s">
        <v>222</v>
      </c>
      <c r="B53" s="138"/>
      <c r="C53" s="138"/>
      <c r="D53" s="130" t="s">
        <v>506</v>
      </c>
      <c r="E53" s="131"/>
      <c r="F53" s="137"/>
      <c r="G53" s="137"/>
      <c r="H53" s="137"/>
      <c r="I53" s="133">
        <f>I54</f>
        <v>83.2</v>
      </c>
      <c r="J53" s="133">
        <f t="shared" ref="J53:K53" si="10">J54</f>
        <v>0</v>
      </c>
      <c r="K53" s="133">
        <f t="shared" si="10"/>
        <v>0</v>
      </c>
    </row>
    <row r="54" spans="1:11" ht="28.15" customHeight="1" x14ac:dyDescent="0.2">
      <c r="A54" s="129" t="s">
        <v>123</v>
      </c>
      <c r="B54" s="138"/>
      <c r="C54" s="138"/>
      <c r="D54" s="130" t="s">
        <v>506</v>
      </c>
      <c r="E54" s="131" t="s">
        <v>197</v>
      </c>
      <c r="F54" s="137" t="s">
        <v>8</v>
      </c>
      <c r="G54" s="137" t="s">
        <v>115</v>
      </c>
      <c r="H54" s="137" t="s">
        <v>48</v>
      </c>
      <c r="I54" s="133">
        <v>83.2</v>
      </c>
      <c r="J54" s="133">
        <v>0</v>
      </c>
      <c r="K54" s="133">
        <v>0</v>
      </c>
    </row>
    <row r="55" spans="1:11" ht="16.149999999999999" customHeight="1" x14ac:dyDescent="0.2">
      <c r="A55" s="129" t="s">
        <v>256</v>
      </c>
      <c r="B55" s="138"/>
      <c r="C55" s="138"/>
      <c r="D55" s="130" t="s">
        <v>344</v>
      </c>
      <c r="E55" s="131"/>
      <c r="F55" s="137"/>
      <c r="G55" s="137"/>
      <c r="H55" s="137"/>
      <c r="I55" s="133">
        <f>I56+I65</f>
        <v>13394.9</v>
      </c>
      <c r="J55" s="133">
        <f t="shared" ref="J55:K55" si="11">J56</f>
        <v>515.5</v>
      </c>
      <c r="K55" s="133">
        <f t="shared" si="11"/>
        <v>0</v>
      </c>
    </row>
    <row r="56" spans="1:11" ht="30.6" customHeight="1" x14ac:dyDescent="0.2">
      <c r="A56" s="129" t="s">
        <v>347</v>
      </c>
      <c r="B56" s="138"/>
      <c r="C56" s="138"/>
      <c r="D56" s="130" t="s">
        <v>346</v>
      </c>
      <c r="E56" s="131"/>
      <c r="F56" s="137"/>
      <c r="G56" s="137"/>
      <c r="H56" s="137"/>
      <c r="I56" s="133">
        <f>I57+I63+I59+I61</f>
        <v>5202.5</v>
      </c>
      <c r="J56" s="133">
        <f t="shared" ref="J56:K56" si="12">J57+J63+J59</f>
        <v>515.5</v>
      </c>
      <c r="K56" s="133">
        <f t="shared" si="12"/>
        <v>0</v>
      </c>
    </row>
    <row r="57" spans="1:11" ht="40.15" customHeight="1" x14ac:dyDescent="0.2">
      <c r="A57" s="129" t="s">
        <v>666</v>
      </c>
      <c r="B57" s="138"/>
      <c r="C57" s="138"/>
      <c r="D57" s="130" t="s">
        <v>513</v>
      </c>
      <c r="E57" s="131"/>
      <c r="F57" s="137"/>
      <c r="G57" s="137"/>
      <c r="H57" s="137"/>
      <c r="I57" s="133">
        <f>I58</f>
        <v>1436.8</v>
      </c>
      <c r="J57" s="133">
        <f t="shared" ref="J57:K57" si="13">J58</f>
        <v>0</v>
      </c>
      <c r="K57" s="133">
        <f t="shared" si="13"/>
        <v>0</v>
      </c>
    </row>
    <row r="58" spans="1:11" ht="34.15" customHeight="1" x14ac:dyDescent="0.2">
      <c r="A58" s="129" t="s">
        <v>123</v>
      </c>
      <c r="B58" s="138"/>
      <c r="C58" s="138"/>
      <c r="D58" s="130" t="s">
        <v>513</v>
      </c>
      <c r="E58" s="131" t="s">
        <v>197</v>
      </c>
      <c r="F58" s="137" t="s">
        <v>8</v>
      </c>
      <c r="G58" s="137" t="s">
        <v>20</v>
      </c>
      <c r="H58" s="137" t="s">
        <v>48</v>
      </c>
      <c r="I58" s="133">
        <v>1436.8</v>
      </c>
      <c r="J58" s="133">
        <v>0</v>
      </c>
      <c r="K58" s="133">
        <v>0</v>
      </c>
    </row>
    <row r="59" spans="1:11" ht="20.45" customHeight="1" x14ac:dyDescent="0.2">
      <c r="A59" s="129" t="s">
        <v>236</v>
      </c>
      <c r="B59" s="138"/>
      <c r="C59" s="138"/>
      <c r="D59" s="130" t="s">
        <v>518</v>
      </c>
      <c r="E59" s="131"/>
      <c r="F59" s="137"/>
      <c r="G59" s="137"/>
      <c r="H59" s="137"/>
      <c r="I59" s="133">
        <f>I60</f>
        <v>721.7</v>
      </c>
      <c r="J59" s="133">
        <f>J60</f>
        <v>515.5</v>
      </c>
      <c r="K59" s="133">
        <f>K60</f>
        <v>0</v>
      </c>
    </row>
    <row r="60" spans="1:11" ht="34.15" customHeight="1" x14ac:dyDescent="0.2">
      <c r="A60" s="129" t="s">
        <v>123</v>
      </c>
      <c r="B60" s="138"/>
      <c r="C60" s="138"/>
      <c r="D60" s="130" t="s">
        <v>518</v>
      </c>
      <c r="E60" s="131" t="s">
        <v>197</v>
      </c>
      <c r="F60" s="137" t="s">
        <v>20</v>
      </c>
      <c r="G60" s="137" t="s">
        <v>7</v>
      </c>
      <c r="H60" s="137" t="s">
        <v>48</v>
      </c>
      <c r="I60" s="133">
        <v>721.7</v>
      </c>
      <c r="J60" s="133">
        <v>515.5</v>
      </c>
      <c r="K60" s="133">
        <v>0</v>
      </c>
    </row>
    <row r="61" spans="1:11" ht="34.15" customHeight="1" x14ac:dyDescent="0.2">
      <c r="A61" s="129" t="s">
        <v>674</v>
      </c>
      <c r="B61" s="138"/>
      <c r="C61" s="138"/>
      <c r="D61" s="130" t="s">
        <v>673</v>
      </c>
      <c r="E61" s="131"/>
      <c r="F61" s="137"/>
      <c r="G61" s="137"/>
      <c r="H61" s="137"/>
      <c r="I61" s="279">
        <f>I62</f>
        <v>2136.6999999999998</v>
      </c>
      <c r="J61" s="279">
        <v>0</v>
      </c>
      <c r="K61" s="279">
        <v>0</v>
      </c>
    </row>
    <row r="62" spans="1:11" ht="34.15" customHeight="1" x14ac:dyDescent="0.2">
      <c r="A62" s="129" t="s">
        <v>123</v>
      </c>
      <c r="B62" s="138"/>
      <c r="C62" s="138"/>
      <c r="D62" s="130" t="s">
        <v>673</v>
      </c>
      <c r="E62" s="131" t="s">
        <v>197</v>
      </c>
      <c r="F62" s="137" t="s">
        <v>20</v>
      </c>
      <c r="G62" s="137" t="s">
        <v>7</v>
      </c>
      <c r="H62" s="137" t="s">
        <v>48</v>
      </c>
      <c r="I62" s="279">
        <v>2136.6999999999998</v>
      </c>
      <c r="J62" s="279">
        <v>0</v>
      </c>
      <c r="K62" s="279">
        <v>0</v>
      </c>
    </row>
    <row r="63" spans="1:11" ht="37.9" customHeight="1" x14ac:dyDescent="0.2">
      <c r="A63" s="129" t="s">
        <v>216</v>
      </c>
      <c r="B63" s="138"/>
      <c r="C63" s="138"/>
      <c r="D63" s="130" t="s">
        <v>519</v>
      </c>
      <c r="E63" s="131"/>
      <c r="F63" s="137"/>
      <c r="G63" s="137"/>
      <c r="H63" s="137"/>
      <c r="I63" s="133">
        <f>I64</f>
        <v>907.3</v>
      </c>
      <c r="J63" s="133">
        <f t="shared" ref="J63:K63" si="14">J64</f>
        <v>0</v>
      </c>
      <c r="K63" s="133">
        <f t="shared" si="14"/>
        <v>0</v>
      </c>
    </row>
    <row r="64" spans="1:11" ht="42" customHeight="1" x14ac:dyDescent="0.2">
      <c r="A64" s="129" t="s">
        <v>123</v>
      </c>
      <c r="B64" s="138"/>
      <c r="C64" s="138"/>
      <c r="D64" s="130" t="s">
        <v>519</v>
      </c>
      <c r="E64" s="131" t="s">
        <v>278</v>
      </c>
      <c r="F64" s="137" t="s">
        <v>20</v>
      </c>
      <c r="G64" s="137" t="s">
        <v>7</v>
      </c>
      <c r="H64" s="137" t="s">
        <v>48</v>
      </c>
      <c r="I64" s="133">
        <v>907.3</v>
      </c>
      <c r="J64" s="133">
        <v>0</v>
      </c>
      <c r="K64" s="133">
        <v>0</v>
      </c>
    </row>
    <row r="65" spans="1:11" ht="42.75" customHeight="1" x14ac:dyDescent="0.2">
      <c r="A65" s="129" t="s">
        <v>647</v>
      </c>
      <c r="B65" s="138"/>
      <c r="C65" s="138"/>
      <c r="D65" s="130" t="s">
        <v>648</v>
      </c>
      <c r="E65" s="131"/>
      <c r="F65" s="137"/>
      <c r="G65" s="137"/>
      <c r="H65" s="137"/>
      <c r="I65" s="279">
        <f>I66</f>
        <v>8192.4</v>
      </c>
      <c r="J65" s="279">
        <v>0</v>
      </c>
      <c r="K65" s="279">
        <v>0</v>
      </c>
    </row>
    <row r="66" spans="1:11" ht="30.6" customHeight="1" x14ac:dyDescent="0.2">
      <c r="A66" s="129" t="s">
        <v>638</v>
      </c>
      <c r="B66" s="138"/>
      <c r="C66" s="138"/>
      <c r="D66" s="130" t="s">
        <v>649</v>
      </c>
      <c r="E66" s="131"/>
      <c r="F66" s="137"/>
      <c r="G66" s="137"/>
      <c r="H66" s="137"/>
      <c r="I66" s="279">
        <f>I67</f>
        <v>8192.4</v>
      </c>
      <c r="J66" s="279">
        <v>0</v>
      </c>
      <c r="K66" s="279">
        <v>0</v>
      </c>
    </row>
    <row r="67" spans="1:11" ht="39" customHeight="1" x14ac:dyDescent="0.2">
      <c r="A67" s="129" t="s">
        <v>123</v>
      </c>
      <c r="B67" s="138"/>
      <c r="C67" s="138"/>
      <c r="D67" s="130" t="s">
        <v>649</v>
      </c>
      <c r="E67" s="131" t="s">
        <v>197</v>
      </c>
      <c r="F67" s="137" t="s">
        <v>20</v>
      </c>
      <c r="G67" s="137" t="s">
        <v>7</v>
      </c>
      <c r="H67" s="137" t="s">
        <v>48</v>
      </c>
      <c r="I67" s="279">
        <v>8192.4</v>
      </c>
      <c r="J67" s="279">
        <v>0</v>
      </c>
      <c r="K67" s="279">
        <v>0</v>
      </c>
    </row>
    <row r="68" spans="1:11" ht="30.6" customHeight="1" x14ac:dyDescent="0.2">
      <c r="A68" s="129" t="s">
        <v>313</v>
      </c>
      <c r="B68" s="138"/>
      <c r="C68" s="138"/>
      <c r="D68" s="130" t="s">
        <v>348</v>
      </c>
      <c r="E68" s="131"/>
      <c r="F68" s="137"/>
      <c r="G68" s="137"/>
      <c r="H68" s="137"/>
      <c r="I68" s="133">
        <f>I69</f>
        <v>17609.400000000001</v>
      </c>
      <c r="J68" s="133">
        <f t="shared" ref="J68:K68" si="15">J69</f>
        <v>4760</v>
      </c>
      <c r="K68" s="133">
        <f t="shared" si="15"/>
        <v>4760</v>
      </c>
    </row>
    <row r="69" spans="1:11" ht="36.6" customHeight="1" x14ac:dyDescent="0.2">
      <c r="A69" s="129" t="s">
        <v>349</v>
      </c>
      <c r="B69" s="138"/>
      <c r="C69" s="138"/>
      <c r="D69" s="130" t="s">
        <v>352</v>
      </c>
      <c r="E69" s="131"/>
      <c r="F69" s="137"/>
      <c r="G69" s="137"/>
      <c r="H69" s="137"/>
      <c r="I69" s="133">
        <f>I72+I74+I76+I70+I78</f>
        <v>17609.400000000001</v>
      </c>
      <c r="J69" s="133">
        <f>J72+J74+J76</f>
        <v>4760</v>
      </c>
      <c r="K69" s="133">
        <f>K72+K74+K76</f>
        <v>4760</v>
      </c>
    </row>
    <row r="70" spans="1:11" ht="20.45" customHeight="1" x14ac:dyDescent="0.2">
      <c r="A70" s="129" t="s">
        <v>685</v>
      </c>
      <c r="B70" s="138"/>
      <c r="C70" s="138"/>
      <c r="D70" s="130" t="s">
        <v>650</v>
      </c>
      <c r="E70" s="131"/>
      <c r="F70" s="137"/>
      <c r="G70" s="137"/>
      <c r="H70" s="137"/>
      <c r="I70" s="133">
        <f>I71</f>
        <v>2721</v>
      </c>
      <c r="J70" s="133">
        <v>0</v>
      </c>
      <c r="K70" s="133">
        <v>0</v>
      </c>
    </row>
    <row r="71" spans="1:11" ht="36.6" customHeight="1" x14ac:dyDescent="0.2">
      <c r="A71" s="129" t="s">
        <v>123</v>
      </c>
      <c r="B71" s="138"/>
      <c r="C71" s="138"/>
      <c r="D71" s="130" t="s">
        <v>650</v>
      </c>
      <c r="E71" s="131" t="s">
        <v>197</v>
      </c>
      <c r="F71" s="137" t="s">
        <v>20</v>
      </c>
      <c r="G71" s="137" t="s">
        <v>7</v>
      </c>
      <c r="H71" s="137" t="s">
        <v>48</v>
      </c>
      <c r="I71" s="133">
        <v>2721</v>
      </c>
      <c r="J71" s="133">
        <v>0</v>
      </c>
      <c r="K71" s="133">
        <v>0</v>
      </c>
    </row>
    <row r="72" spans="1:11" ht="30.6" customHeight="1" x14ac:dyDescent="0.2">
      <c r="A72" s="129" t="s">
        <v>350</v>
      </c>
      <c r="B72" s="138"/>
      <c r="C72" s="138"/>
      <c r="D72" s="130" t="s">
        <v>351</v>
      </c>
      <c r="E72" s="131"/>
      <c r="F72" s="137"/>
      <c r="G72" s="137"/>
      <c r="H72" s="137"/>
      <c r="I72" s="133">
        <f>I73</f>
        <v>11117.5</v>
      </c>
      <c r="J72" s="133">
        <f t="shared" ref="J72:K72" si="16">J73</f>
        <v>4300</v>
      </c>
      <c r="K72" s="133">
        <f t="shared" si="16"/>
        <v>4300</v>
      </c>
    </row>
    <row r="73" spans="1:11" ht="38.25" customHeight="1" x14ac:dyDescent="0.2">
      <c r="A73" s="129" t="s">
        <v>123</v>
      </c>
      <c r="B73" s="138"/>
      <c r="C73" s="138"/>
      <c r="D73" s="130" t="s">
        <v>351</v>
      </c>
      <c r="E73" s="131" t="s">
        <v>197</v>
      </c>
      <c r="F73" s="137" t="s">
        <v>20</v>
      </c>
      <c r="G73" s="137" t="s">
        <v>7</v>
      </c>
      <c r="H73" s="137" t="s">
        <v>48</v>
      </c>
      <c r="I73" s="133">
        <v>11117.5</v>
      </c>
      <c r="J73" s="133">
        <v>4300</v>
      </c>
      <c r="K73" s="133">
        <v>4300</v>
      </c>
    </row>
    <row r="74" spans="1:11" ht="27.6" customHeight="1" x14ac:dyDescent="0.2">
      <c r="A74" s="129" t="s">
        <v>222</v>
      </c>
      <c r="B74" s="138"/>
      <c r="C74" s="138"/>
      <c r="D74" s="130" t="s">
        <v>353</v>
      </c>
      <c r="E74" s="131"/>
      <c r="F74" s="137"/>
      <c r="G74" s="137"/>
      <c r="H74" s="137"/>
      <c r="I74" s="133">
        <f>I75</f>
        <v>331.9</v>
      </c>
      <c r="J74" s="133">
        <f t="shared" ref="J74:K74" si="17">J75</f>
        <v>300</v>
      </c>
      <c r="K74" s="133">
        <f t="shared" si="17"/>
        <v>300</v>
      </c>
    </row>
    <row r="75" spans="1:11" ht="39" customHeight="1" x14ac:dyDescent="0.2">
      <c r="A75" s="129" t="s">
        <v>123</v>
      </c>
      <c r="B75" s="138"/>
      <c r="C75" s="138"/>
      <c r="D75" s="130" t="s">
        <v>353</v>
      </c>
      <c r="E75" s="131" t="s">
        <v>197</v>
      </c>
      <c r="F75" s="137" t="s">
        <v>8</v>
      </c>
      <c r="G75" s="137" t="s">
        <v>115</v>
      </c>
      <c r="H75" s="137" t="s">
        <v>48</v>
      </c>
      <c r="I75" s="133">
        <v>331.9</v>
      </c>
      <c r="J75" s="133">
        <v>300</v>
      </c>
      <c r="K75" s="133">
        <v>300</v>
      </c>
    </row>
    <row r="76" spans="1:11" ht="34.15" customHeight="1" x14ac:dyDescent="0.2">
      <c r="A76" s="129" t="s">
        <v>354</v>
      </c>
      <c r="B76" s="138"/>
      <c r="C76" s="138"/>
      <c r="D76" s="130" t="s">
        <v>355</v>
      </c>
      <c r="E76" s="131"/>
      <c r="F76" s="137"/>
      <c r="G76" s="137"/>
      <c r="H76" s="137"/>
      <c r="I76" s="133">
        <f>I77</f>
        <v>160</v>
      </c>
      <c r="J76" s="133">
        <f t="shared" ref="J76:K76" si="18">J77</f>
        <v>160</v>
      </c>
      <c r="K76" s="133">
        <f t="shared" si="18"/>
        <v>160</v>
      </c>
    </row>
    <row r="77" spans="1:11" ht="42.75" customHeight="1" x14ac:dyDescent="0.2">
      <c r="A77" s="129" t="s">
        <v>123</v>
      </c>
      <c r="B77" s="138"/>
      <c r="C77" s="138"/>
      <c r="D77" s="130" t="s">
        <v>355</v>
      </c>
      <c r="E77" s="131" t="s">
        <v>197</v>
      </c>
      <c r="F77" s="137" t="s">
        <v>8</v>
      </c>
      <c r="G77" s="137" t="s">
        <v>20</v>
      </c>
      <c r="H77" s="137" t="s">
        <v>48</v>
      </c>
      <c r="I77" s="133">
        <v>160</v>
      </c>
      <c r="J77" s="133">
        <v>160</v>
      </c>
      <c r="K77" s="133">
        <v>160</v>
      </c>
    </row>
    <row r="78" spans="1:11" ht="30.6" customHeight="1" x14ac:dyDescent="0.2">
      <c r="A78" s="129" t="s">
        <v>657</v>
      </c>
      <c r="B78" s="138"/>
      <c r="C78" s="138"/>
      <c r="D78" s="130" t="s">
        <v>659</v>
      </c>
      <c r="E78" s="131"/>
      <c r="F78" s="137"/>
      <c r="G78" s="137"/>
      <c r="H78" s="137"/>
      <c r="I78" s="133">
        <f>I79</f>
        <v>3279</v>
      </c>
      <c r="J78" s="133">
        <v>0</v>
      </c>
      <c r="K78" s="133">
        <v>0</v>
      </c>
    </row>
    <row r="79" spans="1:11" ht="42.75" customHeight="1" x14ac:dyDescent="0.2">
      <c r="A79" s="129" t="s">
        <v>123</v>
      </c>
      <c r="B79" s="138"/>
      <c r="C79" s="138"/>
      <c r="D79" s="130" t="s">
        <v>659</v>
      </c>
      <c r="E79" s="131" t="s">
        <v>197</v>
      </c>
      <c r="F79" s="137" t="s">
        <v>20</v>
      </c>
      <c r="G79" s="137" t="s">
        <v>7</v>
      </c>
      <c r="H79" s="137" t="s">
        <v>48</v>
      </c>
      <c r="I79" s="133">
        <v>3279</v>
      </c>
      <c r="J79" s="133">
        <v>0</v>
      </c>
      <c r="K79" s="133">
        <v>0</v>
      </c>
    </row>
    <row r="80" spans="1:11" ht="43.15" customHeight="1" x14ac:dyDescent="0.2">
      <c r="A80" s="18" t="s">
        <v>230</v>
      </c>
      <c r="B80" s="129"/>
      <c r="C80" s="129"/>
      <c r="D80" s="139" t="s">
        <v>150</v>
      </c>
      <c r="E80" s="135"/>
      <c r="F80" s="295"/>
      <c r="G80" s="90"/>
      <c r="H80" s="141"/>
      <c r="I80" s="136">
        <f>I81+I96+I118</f>
        <v>397388.4</v>
      </c>
      <c r="J80" s="136">
        <f>J81+J96+J118</f>
        <v>383967.19999999995</v>
      </c>
      <c r="K80" s="136">
        <f>K81+K96+K118</f>
        <v>430290.3</v>
      </c>
    </row>
    <row r="81" spans="1:11" ht="18.600000000000001" customHeight="1" x14ac:dyDescent="0.2">
      <c r="A81" s="129" t="s">
        <v>538</v>
      </c>
      <c r="B81" s="129"/>
      <c r="C81" s="129"/>
      <c r="D81" s="130" t="s">
        <v>537</v>
      </c>
      <c r="E81" s="131"/>
      <c r="F81" s="295"/>
      <c r="G81" s="90"/>
      <c r="H81" s="141"/>
      <c r="I81" s="133">
        <f>I89+I82</f>
        <v>18662.399999999998</v>
      </c>
      <c r="J81" s="133">
        <f>J89</f>
        <v>18101</v>
      </c>
      <c r="K81" s="133">
        <f>K89+K82</f>
        <v>74298.7</v>
      </c>
    </row>
    <row r="82" spans="1:11" ht="18.600000000000001" customHeight="1" x14ac:dyDescent="0.2">
      <c r="A82" s="129" t="s">
        <v>613</v>
      </c>
      <c r="B82" s="129"/>
      <c r="C82" s="129"/>
      <c r="D82" s="130" t="s">
        <v>612</v>
      </c>
      <c r="E82" s="131"/>
      <c r="F82" s="295"/>
      <c r="G82" s="90"/>
      <c r="H82" s="141"/>
      <c r="I82" s="133">
        <f>I83</f>
        <v>393.2</v>
      </c>
      <c r="J82" s="133">
        <v>0</v>
      </c>
      <c r="K82" s="133">
        <f>K85+K87</f>
        <v>55886</v>
      </c>
    </row>
    <row r="83" spans="1:11" ht="47.45" customHeight="1" x14ac:dyDescent="0.2">
      <c r="A83" s="129" t="s">
        <v>611</v>
      </c>
      <c r="B83" s="129"/>
      <c r="C83" s="129"/>
      <c r="D83" s="130" t="s">
        <v>610</v>
      </c>
      <c r="E83" s="131"/>
      <c r="F83" s="295"/>
      <c r="G83" s="90"/>
      <c r="H83" s="141"/>
      <c r="I83" s="133">
        <f>I84</f>
        <v>393.2</v>
      </c>
      <c r="J83" s="133">
        <v>0</v>
      </c>
      <c r="K83" s="133">
        <v>0</v>
      </c>
    </row>
    <row r="84" spans="1:11" ht="44.25" customHeight="1" x14ac:dyDescent="0.2">
      <c r="A84" s="129" t="s">
        <v>123</v>
      </c>
      <c r="B84" s="129"/>
      <c r="C84" s="129"/>
      <c r="D84" s="130" t="s">
        <v>610</v>
      </c>
      <c r="E84" s="131" t="s">
        <v>212</v>
      </c>
      <c r="F84" s="137" t="s">
        <v>138</v>
      </c>
      <c r="G84" s="137" t="s">
        <v>5</v>
      </c>
      <c r="H84" s="141">
        <v>240</v>
      </c>
      <c r="I84" s="133">
        <v>393.2</v>
      </c>
      <c r="J84" s="133">
        <v>0</v>
      </c>
      <c r="K84" s="133">
        <v>0</v>
      </c>
    </row>
    <row r="85" spans="1:11" ht="69.599999999999994" customHeight="1" x14ac:dyDescent="0.2">
      <c r="A85" s="129" t="s">
        <v>614</v>
      </c>
      <c r="B85" s="129"/>
      <c r="C85" s="129"/>
      <c r="D85" s="130" t="s">
        <v>616</v>
      </c>
      <c r="E85" s="131"/>
      <c r="F85" s="137"/>
      <c r="G85" s="137"/>
      <c r="H85" s="141"/>
      <c r="I85" s="133">
        <v>0</v>
      </c>
      <c r="J85" s="133">
        <v>0</v>
      </c>
      <c r="K85" s="133">
        <f>K86</f>
        <v>13284</v>
      </c>
    </row>
    <row r="86" spans="1:11" ht="18.600000000000001" customHeight="1" x14ac:dyDescent="0.2">
      <c r="A86" s="129" t="s">
        <v>63</v>
      </c>
      <c r="B86" s="129"/>
      <c r="C86" s="129"/>
      <c r="D86" s="130" t="s">
        <v>616</v>
      </c>
      <c r="E86" s="131" t="s">
        <v>212</v>
      </c>
      <c r="F86" s="137" t="s">
        <v>138</v>
      </c>
      <c r="G86" s="137" t="s">
        <v>5</v>
      </c>
      <c r="H86" s="141">
        <v>610</v>
      </c>
      <c r="I86" s="133">
        <v>0</v>
      </c>
      <c r="J86" s="133">
        <v>0</v>
      </c>
      <c r="K86" s="133">
        <v>13284</v>
      </c>
    </row>
    <row r="87" spans="1:11" ht="43.9" customHeight="1" x14ac:dyDescent="0.2">
      <c r="A87" s="129" t="s">
        <v>615</v>
      </c>
      <c r="B87" s="129"/>
      <c r="C87" s="129"/>
      <c r="D87" s="130" t="s">
        <v>617</v>
      </c>
      <c r="E87" s="131"/>
      <c r="F87" s="137"/>
      <c r="G87" s="137"/>
      <c r="H87" s="141"/>
      <c r="I87" s="133">
        <v>0</v>
      </c>
      <c r="J87" s="133">
        <v>0</v>
      </c>
      <c r="K87" s="133">
        <f>K88</f>
        <v>42602</v>
      </c>
    </row>
    <row r="88" spans="1:11" ht="18.600000000000001" customHeight="1" x14ac:dyDescent="0.2">
      <c r="A88" s="129" t="s">
        <v>63</v>
      </c>
      <c r="B88" s="129"/>
      <c r="C88" s="129"/>
      <c r="D88" s="130" t="s">
        <v>617</v>
      </c>
      <c r="E88" s="131" t="s">
        <v>212</v>
      </c>
      <c r="F88" s="137" t="s">
        <v>138</v>
      </c>
      <c r="G88" s="137" t="s">
        <v>5</v>
      </c>
      <c r="H88" s="141">
        <v>610</v>
      </c>
      <c r="I88" s="133">
        <v>0</v>
      </c>
      <c r="J88" s="133">
        <v>0</v>
      </c>
      <c r="K88" s="133">
        <v>42602</v>
      </c>
    </row>
    <row r="89" spans="1:11" ht="22.15" customHeight="1" x14ac:dyDescent="0.2">
      <c r="A89" s="129" t="s">
        <v>539</v>
      </c>
      <c r="B89" s="129"/>
      <c r="C89" s="129"/>
      <c r="D89" s="130" t="s">
        <v>540</v>
      </c>
      <c r="E89" s="131"/>
      <c r="F89" s="295"/>
      <c r="G89" s="90"/>
      <c r="H89" s="141"/>
      <c r="I89" s="133">
        <f>I92+I90+I94</f>
        <v>18269.199999999997</v>
      </c>
      <c r="J89" s="133">
        <f t="shared" ref="J89:K89" si="19">J92+J90+J94</f>
        <v>18101</v>
      </c>
      <c r="K89" s="133">
        <f t="shared" si="19"/>
        <v>18412.7</v>
      </c>
    </row>
    <row r="90" spans="1:11" ht="103.9" customHeight="1" x14ac:dyDescent="0.2">
      <c r="A90" s="129" t="s">
        <v>590</v>
      </c>
      <c r="B90" s="129"/>
      <c r="C90" s="129"/>
      <c r="D90" s="130" t="s">
        <v>589</v>
      </c>
      <c r="E90" s="131"/>
      <c r="F90" s="295"/>
      <c r="G90" s="90"/>
      <c r="H90" s="141"/>
      <c r="I90" s="133">
        <f>I91</f>
        <v>455.6</v>
      </c>
      <c r="J90" s="133">
        <f t="shared" ref="J90:K90" si="20">J91</f>
        <v>455.6</v>
      </c>
      <c r="K90" s="133">
        <f t="shared" si="20"/>
        <v>455.6</v>
      </c>
    </row>
    <row r="91" spans="1:11" ht="22.15" customHeight="1" x14ac:dyDescent="0.2">
      <c r="A91" s="129" t="s">
        <v>63</v>
      </c>
      <c r="B91" s="129"/>
      <c r="C91" s="129"/>
      <c r="D91" s="130" t="s">
        <v>589</v>
      </c>
      <c r="E91" s="131" t="s">
        <v>212</v>
      </c>
      <c r="F91" s="137" t="s">
        <v>138</v>
      </c>
      <c r="G91" s="137" t="s">
        <v>5</v>
      </c>
      <c r="H91" s="141">
        <v>610</v>
      </c>
      <c r="I91" s="133">
        <v>455.6</v>
      </c>
      <c r="J91" s="133">
        <v>455.6</v>
      </c>
      <c r="K91" s="133">
        <v>455.6</v>
      </c>
    </row>
    <row r="92" spans="1:11" ht="63" customHeight="1" x14ac:dyDescent="0.2">
      <c r="A92" s="129" t="s">
        <v>588</v>
      </c>
      <c r="B92" s="129"/>
      <c r="C92" s="129"/>
      <c r="D92" s="130" t="s">
        <v>541</v>
      </c>
      <c r="E92" s="131"/>
      <c r="F92" s="295"/>
      <c r="G92" s="90"/>
      <c r="H92" s="141"/>
      <c r="I92" s="133">
        <f>I93</f>
        <v>785</v>
      </c>
      <c r="J92" s="133">
        <f t="shared" ref="J92:K92" si="21">J93</f>
        <v>796.9</v>
      </c>
      <c r="K92" s="133">
        <f t="shared" si="21"/>
        <v>811.3</v>
      </c>
    </row>
    <row r="93" spans="1:11" ht="21" customHeight="1" x14ac:dyDescent="0.2">
      <c r="A93" s="129" t="s">
        <v>63</v>
      </c>
      <c r="B93" s="129"/>
      <c r="C93" s="129"/>
      <c r="D93" s="130" t="s">
        <v>541</v>
      </c>
      <c r="E93" s="131" t="s">
        <v>212</v>
      </c>
      <c r="F93" s="137" t="s">
        <v>138</v>
      </c>
      <c r="G93" s="137" t="s">
        <v>5</v>
      </c>
      <c r="H93" s="141">
        <v>610</v>
      </c>
      <c r="I93" s="133">
        <v>785</v>
      </c>
      <c r="J93" s="133">
        <v>796.9</v>
      </c>
      <c r="K93" s="133">
        <v>811.3</v>
      </c>
    </row>
    <row r="94" spans="1:11" ht="114.75" customHeight="1" x14ac:dyDescent="0.2">
      <c r="A94" s="129" t="s">
        <v>587</v>
      </c>
      <c r="B94" s="129"/>
      <c r="C94" s="129"/>
      <c r="D94" s="130" t="s">
        <v>591</v>
      </c>
      <c r="E94" s="131"/>
      <c r="F94" s="137"/>
      <c r="G94" s="137"/>
      <c r="H94" s="141"/>
      <c r="I94" s="133">
        <f>I95</f>
        <v>17028.599999999999</v>
      </c>
      <c r="J94" s="133">
        <f>J95</f>
        <v>16848.5</v>
      </c>
      <c r="K94" s="133">
        <f>K95</f>
        <v>17145.8</v>
      </c>
    </row>
    <row r="95" spans="1:11" ht="21" customHeight="1" x14ac:dyDescent="0.2">
      <c r="A95" s="129" t="s">
        <v>63</v>
      </c>
      <c r="B95" s="129"/>
      <c r="C95" s="129"/>
      <c r="D95" s="130" t="s">
        <v>591</v>
      </c>
      <c r="E95" s="131" t="s">
        <v>212</v>
      </c>
      <c r="F95" s="137" t="s">
        <v>138</v>
      </c>
      <c r="G95" s="137" t="s">
        <v>5</v>
      </c>
      <c r="H95" s="141">
        <v>610</v>
      </c>
      <c r="I95" s="133">
        <v>17028.599999999999</v>
      </c>
      <c r="J95" s="133">
        <v>16848.5</v>
      </c>
      <c r="K95" s="133">
        <v>17145.8</v>
      </c>
    </row>
    <row r="96" spans="1:11" ht="20.45" customHeight="1" x14ac:dyDescent="0.2">
      <c r="A96" s="129" t="s">
        <v>256</v>
      </c>
      <c r="B96" s="129"/>
      <c r="C96" s="129"/>
      <c r="D96" s="130" t="s">
        <v>151</v>
      </c>
      <c r="E96" s="131"/>
      <c r="F96" s="295"/>
      <c r="G96" s="90"/>
      <c r="H96" s="141"/>
      <c r="I96" s="133">
        <f>I97</f>
        <v>25829.5</v>
      </c>
      <c r="J96" s="133">
        <f t="shared" ref="J96:K96" si="22">J97</f>
        <v>16994.599999999999</v>
      </c>
      <c r="K96" s="133">
        <f t="shared" si="22"/>
        <v>7459.9999999999991</v>
      </c>
    </row>
    <row r="97" spans="1:11" ht="28.15" customHeight="1" x14ac:dyDescent="0.2">
      <c r="A97" s="129" t="s">
        <v>385</v>
      </c>
      <c r="B97" s="129"/>
      <c r="C97" s="129"/>
      <c r="D97" s="130" t="s">
        <v>152</v>
      </c>
      <c r="E97" s="131"/>
      <c r="F97" s="295"/>
      <c r="G97" s="90"/>
      <c r="H97" s="141"/>
      <c r="I97" s="133">
        <f>I98+I108+I110+I112+I114+I116+I106+I100+I102+I104</f>
        <v>25829.5</v>
      </c>
      <c r="J97" s="133">
        <f t="shared" ref="J97:K97" si="23">J98+J108+J110+J112+J114+J116+J106+J100+J102</f>
        <v>16994.599999999999</v>
      </c>
      <c r="K97" s="133">
        <f t="shared" si="23"/>
        <v>7459.9999999999991</v>
      </c>
    </row>
    <row r="98" spans="1:11" ht="43.9" customHeight="1" x14ac:dyDescent="0.2">
      <c r="A98" s="129" t="s">
        <v>239</v>
      </c>
      <c r="B98" s="129"/>
      <c r="C98" s="129"/>
      <c r="D98" s="130" t="s">
        <v>386</v>
      </c>
      <c r="E98" s="131"/>
      <c r="F98" s="295"/>
      <c r="G98" s="90"/>
      <c r="H98" s="141"/>
      <c r="I98" s="133">
        <f>I99</f>
        <v>2599.9</v>
      </c>
      <c r="J98" s="133">
        <f t="shared" ref="J98:K98" si="24">J99</f>
        <v>3085.2</v>
      </c>
      <c r="K98" s="133">
        <f t="shared" si="24"/>
        <v>1808.2</v>
      </c>
    </row>
    <row r="99" spans="1:11" ht="18" customHeight="1" x14ac:dyDescent="0.2">
      <c r="A99" s="129" t="s">
        <v>63</v>
      </c>
      <c r="B99" s="129"/>
      <c r="C99" s="129"/>
      <c r="D99" s="130" t="s">
        <v>386</v>
      </c>
      <c r="E99" s="131" t="s">
        <v>212</v>
      </c>
      <c r="F99" s="137" t="s">
        <v>138</v>
      </c>
      <c r="G99" s="137" t="s">
        <v>5</v>
      </c>
      <c r="H99" s="141">
        <v>610</v>
      </c>
      <c r="I99" s="133">
        <v>2599.9</v>
      </c>
      <c r="J99" s="133">
        <v>3085.2</v>
      </c>
      <c r="K99" s="133">
        <v>1808.2</v>
      </c>
    </row>
    <row r="100" spans="1:11" ht="83.45" customHeight="1" x14ac:dyDescent="0.2">
      <c r="A100" s="129" t="s">
        <v>534</v>
      </c>
      <c r="B100" s="129"/>
      <c r="C100" s="129"/>
      <c r="D100" s="130" t="s">
        <v>533</v>
      </c>
      <c r="E100" s="131"/>
      <c r="F100" s="137"/>
      <c r="G100" s="137"/>
      <c r="H100" s="141"/>
      <c r="I100" s="133">
        <f>I101</f>
        <v>1265.3</v>
      </c>
      <c r="J100" s="133">
        <f t="shared" ref="J100:K100" si="25">J101</f>
        <v>0</v>
      </c>
      <c r="K100" s="133">
        <f t="shared" si="25"/>
        <v>0</v>
      </c>
    </row>
    <row r="101" spans="1:11" ht="18" customHeight="1" x14ac:dyDescent="0.2">
      <c r="A101" s="129" t="s">
        <v>63</v>
      </c>
      <c r="B101" s="129"/>
      <c r="C101" s="129"/>
      <c r="D101" s="130" t="s">
        <v>533</v>
      </c>
      <c r="E101" s="131" t="s">
        <v>212</v>
      </c>
      <c r="F101" s="137" t="s">
        <v>25</v>
      </c>
      <c r="G101" s="137" t="s">
        <v>5</v>
      </c>
      <c r="H101" s="141">
        <v>610</v>
      </c>
      <c r="I101" s="133">
        <v>1265.3</v>
      </c>
      <c r="J101" s="133">
        <v>0</v>
      </c>
      <c r="K101" s="133">
        <v>0</v>
      </c>
    </row>
    <row r="102" spans="1:11" ht="67.150000000000006" customHeight="1" x14ac:dyDescent="0.2">
      <c r="A102" s="129" t="s">
        <v>536</v>
      </c>
      <c r="B102" s="129"/>
      <c r="C102" s="129"/>
      <c r="D102" s="130" t="s">
        <v>535</v>
      </c>
      <c r="E102" s="131"/>
      <c r="F102" s="137"/>
      <c r="G102" s="137"/>
      <c r="H102" s="141"/>
      <c r="I102" s="133">
        <f>I103</f>
        <v>700.1</v>
      </c>
      <c r="J102" s="133">
        <f t="shared" ref="J102:K102" si="26">J103</f>
        <v>0</v>
      </c>
      <c r="K102" s="133">
        <f t="shared" si="26"/>
        <v>0</v>
      </c>
    </row>
    <row r="103" spans="1:11" ht="18" customHeight="1" x14ac:dyDescent="0.2">
      <c r="A103" s="129" t="s">
        <v>63</v>
      </c>
      <c r="B103" s="129"/>
      <c r="C103" s="129"/>
      <c r="D103" s="130" t="s">
        <v>535</v>
      </c>
      <c r="E103" s="131" t="s">
        <v>212</v>
      </c>
      <c r="F103" s="137" t="s">
        <v>25</v>
      </c>
      <c r="G103" s="137" t="s">
        <v>3</v>
      </c>
      <c r="H103" s="141">
        <v>610</v>
      </c>
      <c r="I103" s="133">
        <v>700.1</v>
      </c>
      <c r="J103" s="133">
        <v>0</v>
      </c>
      <c r="K103" s="133">
        <v>0</v>
      </c>
    </row>
    <row r="104" spans="1:11" ht="50.25" customHeight="1" x14ac:dyDescent="0.2">
      <c r="A104" s="129" t="s">
        <v>597</v>
      </c>
      <c r="B104" s="129"/>
      <c r="C104" s="129"/>
      <c r="D104" s="130" t="s">
        <v>598</v>
      </c>
      <c r="E104" s="131"/>
      <c r="F104" s="137"/>
      <c r="G104" s="137"/>
      <c r="H104" s="141"/>
      <c r="I104" s="133">
        <f>I105</f>
        <v>765.3</v>
      </c>
      <c r="J104" s="133">
        <f t="shared" ref="J104:K104" si="27">J105</f>
        <v>0</v>
      </c>
      <c r="K104" s="133">
        <f t="shared" si="27"/>
        <v>0</v>
      </c>
    </row>
    <row r="105" spans="1:11" ht="18" customHeight="1" x14ac:dyDescent="0.2">
      <c r="A105" s="129" t="s">
        <v>63</v>
      </c>
      <c r="B105" s="129"/>
      <c r="C105" s="129"/>
      <c r="D105" s="130" t="s">
        <v>598</v>
      </c>
      <c r="E105" s="131" t="s">
        <v>212</v>
      </c>
      <c r="F105" s="137" t="s">
        <v>25</v>
      </c>
      <c r="G105" s="137" t="s">
        <v>5</v>
      </c>
      <c r="H105" s="141">
        <v>610</v>
      </c>
      <c r="I105" s="133">
        <v>765.3</v>
      </c>
      <c r="J105" s="133">
        <v>0</v>
      </c>
      <c r="K105" s="133">
        <v>0</v>
      </c>
    </row>
    <row r="106" spans="1:11" ht="68.25" customHeight="1" x14ac:dyDescent="0.2">
      <c r="A106" s="129" t="s">
        <v>531</v>
      </c>
      <c r="B106" s="129"/>
      <c r="C106" s="129"/>
      <c r="D106" s="130" t="s">
        <v>532</v>
      </c>
      <c r="E106" s="131"/>
      <c r="F106" s="137"/>
      <c r="G106" s="137"/>
      <c r="H106" s="141"/>
      <c r="I106" s="133">
        <f>I107</f>
        <v>1405.4</v>
      </c>
      <c r="J106" s="133">
        <f t="shared" ref="J106:K106" si="28">J107</f>
        <v>0</v>
      </c>
      <c r="K106" s="133">
        <f t="shared" si="28"/>
        <v>0</v>
      </c>
    </row>
    <row r="107" spans="1:11" ht="18" customHeight="1" x14ac:dyDescent="0.2">
      <c r="A107" s="129" t="s">
        <v>63</v>
      </c>
      <c r="B107" s="129"/>
      <c r="C107" s="129"/>
      <c r="D107" s="130" t="s">
        <v>532</v>
      </c>
      <c r="E107" s="131" t="s">
        <v>212</v>
      </c>
      <c r="F107" s="137" t="s">
        <v>25</v>
      </c>
      <c r="G107" s="137" t="s">
        <v>5</v>
      </c>
      <c r="H107" s="141">
        <v>610</v>
      </c>
      <c r="I107" s="133">
        <v>1405.4</v>
      </c>
      <c r="J107" s="133">
        <v>0</v>
      </c>
      <c r="K107" s="133">
        <v>0</v>
      </c>
    </row>
    <row r="108" spans="1:11" ht="38.25" customHeight="1" x14ac:dyDescent="0.2">
      <c r="A108" s="129" t="s">
        <v>388</v>
      </c>
      <c r="B108" s="129"/>
      <c r="C108" s="129"/>
      <c r="D108" s="130" t="s">
        <v>387</v>
      </c>
      <c r="E108" s="131"/>
      <c r="F108" s="295"/>
      <c r="G108" s="90"/>
      <c r="H108" s="141"/>
      <c r="I108" s="133">
        <f>I109</f>
        <v>560</v>
      </c>
      <c r="J108" s="133">
        <f t="shared" ref="J108:K108" si="29">J109</f>
        <v>2256.1</v>
      </c>
      <c r="K108" s="133">
        <f t="shared" si="29"/>
        <v>260</v>
      </c>
    </row>
    <row r="109" spans="1:11" ht="24" customHeight="1" x14ac:dyDescent="0.2">
      <c r="A109" s="129" t="s">
        <v>63</v>
      </c>
      <c r="B109" s="129"/>
      <c r="C109" s="129"/>
      <c r="D109" s="130" t="s">
        <v>387</v>
      </c>
      <c r="E109" s="131" t="s">
        <v>212</v>
      </c>
      <c r="F109" s="137" t="s">
        <v>138</v>
      </c>
      <c r="G109" s="137" t="s">
        <v>3</v>
      </c>
      <c r="H109" s="141">
        <v>610</v>
      </c>
      <c r="I109" s="133">
        <v>560</v>
      </c>
      <c r="J109" s="133">
        <v>2256.1</v>
      </c>
      <c r="K109" s="133">
        <v>260</v>
      </c>
    </row>
    <row r="110" spans="1:11" ht="34.15" customHeight="1" x14ac:dyDescent="0.2">
      <c r="A110" s="129" t="s">
        <v>390</v>
      </c>
      <c r="B110" s="129"/>
      <c r="C110" s="129"/>
      <c r="D110" s="130" t="s">
        <v>389</v>
      </c>
      <c r="E110" s="131"/>
      <c r="F110" s="295"/>
      <c r="G110" s="90"/>
      <c r="H110" s="141"/>
      <c r="I110" s="133">
        <f>I111</f>
        <v>12002.6</v>
      </c>
      <c r="J110" s="133">
        <f t="shared" ref="J110:K110" si="30">J111</f>
        <v>8338.6</v>
      </c>
      <c r="K110" s="133">
        <f t="shared" si="30"/>
        <v>2077.1</v>
      </c>
    </row>
    <row r="111" spans="1:11" ht="17.45" customHeight="1" x14ac:dyDescent="0.2">
      <c r="A111" s="129" t="s">
        <v>63</v>
      </c>
      <c r="B111" s="129"/>
      <c r="C111" s="129"/>
      <c r="D111" s="130" t="s">
        <v>389</v>
      </c>
      <c r="E111" s="131" t="s">
        <v>212</v>
      </c>
      <c r="F111" s="137" t="s">
        <v>138</v>
      </c>
      <c r="G111" s="137" t="s">
        <v>5</v>
      </c>
      <c r="H111" s="141">
        <v>610</v>
      </c>
      <c r="I111" s="133">
        <v>12002.6</v>
      </c>
      <c r="J111" s="133">
        <v>8338.6</v>
      </c>
      <c r="K111" s="133">
        <v>2077.1</v>
      </c>
    </row>
    <row r="112" spans="1:11" ht="41.45" customHeight="1" x14ac:dyDescent="0.2">
      <c r="A112" s="129" t="s">
        <v>391</v>
      </c>
      <c r="B112" s="129"/>
      <c r="C112" s="129"/>
      <c r="D112" s="130" t="s">
        <v>530</v>
      </c>
      <c r="E112" s="131"/>
      <c r="F112" s="295"/>
      <c r="G112" s="90"/>
      <c r="H112" s="141"/>
      <c r="I112" s="133">
        <f>I113</f>
        <v>288.5</v>
      </c>
      <c r="J112" s="133">
        <f t="shared" ref="J112:K112" si="31">J113</f>
        <v>0</v>
      </c>
      <c r="K112" s="133">
        <f t="shared" si="31"/>
        <v>0</v>
      </c>
    </row>
    <row r="113" spans="1:11" ht="15.6" customHeight="1" x14ac:dyDescent="0.2">
      <c r="A113" s="129" t="s">
        <v>63</v>
      </c>
      <c r="B113" s="129"/>
      <c r="C113" s="129"/>
      <c r="D113" s="130" t="s">
        <v>530</v>
      </c>
      <c r="E113" s="131" t="s">
        <v>212</v>
      </c>
      <c r="F113" s="137" t="s">
        <v>138</v>
      </c>
      <c r="G113" s="137" t="s">
        <v>7</v>
      </c>
      <c r="H113" s="141">
        <v>610</v>
      </c>
      <c r="I113" s="133">
        <v>288.5</v>
      </c>
      <c r="J113" s="133">
        <v>0</v>
      </c>
      <c r="K113" s="133">
        <v>0</v>
      </c>
    </row>
    <row r="114" spans="1:11" ht="40.15" customHeight="1" x14ac:dyDescent="0.2">
      <c r="A114" s="129" t="s">
        <v>135</v>
      </c>
      <c r="B114" s="129"/>
      <c r="C114" s="129"/>
      <c r="D114" s="130" t="s">
        <v>392</v>
      </c>
      <c r="E114" s="131"/>
      <c r="F114" s="137"/>
      <c r="G114" s="137"/>
      <c r="H114" s="141"/>
      <c r="I114" s="133">
        <f>I115</f>
        <v>664.4</v>
      </c>
      <c r="J114" s="133">
        <f t="shared" ref="J114:K114" si="32">J115</f>
        <v>554.4</v>
      </c>
      <c r="K114" s="133">
        <f t="shared" si="32"/>
        <v>554.4</v>
      </c>
    </row>
    <row r="115" spans="1:11" ht="21.6" customHeight="1" x14ac:dyDescent="0.2">
      <c r="A115" s="129" t="s">
        <v>63</v>
      </c>
      <c r="B115" s="129"/>
      <c r="C115" s="129"/>
      <c r="D115" s="130" t="s">
        <v>392</v>
      </c>
      <c r="E115" s="131" t="s">
        <v>212</v>
      </c>
      <c r="F115" s="137" t="s">
        <v>25</v>
      </c>
      <c r="G115" s="137" t="s">
        <v>3</v>
      </c>
      <c r="H115" s="141">
        <v>610</v>
      </c>
      <c r="I115" s="133">
        <v>664.4</v>
      </c>
      <c r="J115" s="133">
        <v>554.4</v>
      </c>
      <c r="K115" s="133">
        <v>554.4</v>
      </c>
    </row>
    <row r="116" spans="1:11" ht="27.6" customHeight="1" x14ac:dyDescent="0.2">
      <c r="A116" s="129" t="s">
        <v>69</v>
      </c>
      <c r="B116" s="129"/>
      <c r="C116" s="129"/>
      <c r="D116" s="130" t="s">
        <v>393</v>
      </c>
      <c r="E116" s="131"/>
      <c r="F116" s="137"/>
      <c r="G116" s="137"/>
      <c r="H116" s="141"/>
      <c r="I116" s="133">
        <f>I117</f>
        <v>5578</v>
      </c>
      <c r="J116" s="133">
        <f t="shared" ref="J116:K116" si="33">J117</f>
        <v>2760.3</v>
      </c>
      <c r="K116" s="133">
        <f t="shared" si="33"/>
        <v>2760.3</v>
      </c>
    </row>
    <row r="117" spans="1:11" ht="21.6" customHeight="1" x14ac:dyDescent="0.2">
      <c r="A117" s="129" t="s">
        <v>63</v>
      </c>
      <c r="B117" s="129"/>
      <c r="C117" s="129"/>
      <c r="D117" s="130" t="s">
        <v>393</v>
      </c>
      <c r="E117" s="131" t="s">
        <v>212</v>
      </c>
      <c r="F117" s="137" t="s">
        <v>25</v>
      </c>
      <c r="G117" s="137" t="s">
        <v>5</v>
      </c>
      <c r="H117" s="141">
        <v>610</v>
      </c>
      <c r="I117" s="133">
        <v>5578</v>
      </c>
      <c r="J117" s="133">
        <v>2760.3</v>
      </c>
      <c r="K117" s="133">
        <v>2760.3</v>
      </c>
    </row>
    <row r="118" spans="1:11" ht="16.149999999999999" customHeight="1" x14ac:dyDescent="0.2">
      <c r="A118" s="129" t="s">
        <v>313</v>
      </c>
      <c r="B118" s="129"/>
      <c r="C118" s="129"/>
      <c r="D118" s="130" t="s">
        <v>376</v>
      </c>
      <c r="E118" s="131"/>
      <c r="F118" s="295"/>
      <c r="G118" s="90"/>
      <c r="H118" s="141"/>
      <c r="I118" s="133">
        <f>I119+I127+I147+I158</f>
        <v>352896.5</v>
      </c>
      <c r="J118" s="133">
        <f>J119+J127+J147+J158</f>
        <v>348871.6</v>
      </c>
      <c r="K118" s="133">
        <f>K119+K127+K147+K158</f>
        <v>348531.6</v>
      </c>
    </row>
    <row r="119" spans="1:11" ht="46.15" customHeight="1" x14ac:dyDescent="0.2">
      <c r="A119" s="129" t="s">
        <v>377</v>
      </c>
      <c r="B119" s="129"/>
      <c r="C119" s="129"/>
      <c r="D119" s="130" t="s">
        <v>378</v>
      </c>
      <c r="E119" s="131"/>
      <c r="F119" s="295"/>
      <c r="G119" s="90"/>
      <c r="H119" s="141"/>
      <c r="I119" s="133">
        <f>I120+I122+I124</f>
        <v>70164.5</v>
      </c>
      <c r="J119" s="133">
        <f t="shared" ref="J119:K119" si="34">J120+J122+J124</f>
        <v>70274.5</v>
      </c>
      <c r="K119" s="133">
        <f t="shared" si="34"/>
        <v>70274.5</v>
      </c>
    </row>
    <row r="120" spans="1:11" ht="32.450000000000003" customHeight="1" x14ac:dyDescent="0.2">
      <c r="A120" s="129" t="s">
        <v>383</v>
      </c>
      <c r="B120" s="129"/>
      <c r="C120" s="129"/>
      <c r="D120" s="130" t="s">
        <v>382</v>
      </c>
      <c r="E120" s="131"/>
      <c r="F120" s="295"/>
      <c r="G120" s="90"/>
      <c r="H120" s="141"/>
      <c r="I120" s="133">
        <f>I121</f>
        <v>9787.4</v>
      </c>
      <c r="J120" s="133">
        <f t="shared" ref="J120:K120" si="35">J121</f>
        <v>9897.4</v>
      </c>
      <c r="K120" s="133">
        <f t="shared" si="35"/>
        <v>9897.4</v>
      </c>
    </row>
    <row r="121" spans="1:11" ht="17.45" customHeight="1" x14ac:dyDescent="0.2">
      <c r="A121" s="129" t="s">
        <v>63</v>
      </c>
      <c r="B121" s="129"/>
      <c r="C121" s="129"/>
      <c r="D121" s="130" t="s">
        <v>382</v>
      </c>
      <c r="E121" s="131" t="s">
        <v>212</v>
      </c>
      <c r="F121" s="137" t="s">
        <v>138</v>
      </c>
      <c r="G121" s="137" t="s">
        <v>3</v>
      </c>
      <c r="H121" s="141">
        <v>610</v>
      </c>
      <c r="I121" s="133">
        <v>9787.4</v>
      </c>
      <c r="J121" s="133">
        <v>9897.4</v>
      </c>
      <c r="K121" s="133">
        <v>9897.4</v>
      </c>
    </row>
    <row r="122" spans="1:11" ht="58.15" customHeight="1" x14ac:dyDescent="0.2">
      <c r="A122" s="129" t="s">
        <v>122</v>
      </c>
      <c r="B122" s="129"/>
      <c r="C122" s="129"/>
      <c r="D122" s="130" t="s">
        <v>380</v>
      </c>
      <c r="E122" s="131"/>
      <c r="F122" s="295"/>
      <c r="G122" s="90"/>
      <c r="H122" s="141"/>
      <c r="I122" s="133">
        <f>I123</f>
        <v>2039.5</v>
      </c>
      <c r="J122" s="133">
        <f t="shared" ref="J122:K122" si="36">J123</f>
        <v>2039.5</v>
      </c>
      <c r="K122" s="133">
        <f t="shared" si="36"/>
        <v>2039.5</v>
      </c>
    </row>
    <row r="123" spans="1:11" ht="19.149999999999999" customHeight="1" x14ac:dyDescent="0.2">
      <c r="A123" s="129" t="s">
        <v>63</v>
      </c>
      <c r="B123" s="129"/>
      <c r="C123" s="129"/>
      <c r="D123" s="130" t="s">
        <v>380</v>
      </c>
      <c r="E123" s="131" t="s">
        <v>381</v>
      </c>
      <c r="F123" s="137" t="s">
        <v>138</v>
      </c>
      <c r="G123" s="137" t="s">
        <v>3</v>
      </c>
      <c r="H123" s="141">
        <v>610</v>
      </c>
      <c r="I123" s="133">
        <v>2039.5</v>
      </c>
      <c r="J123" s="133">
        <v>2039.5</v>
      </c>
      <c r="K123" s="133">
        <v>2039.5</v>
      </c>
    </row>
    <row r="124" spans="1:11" ht="43.15" customHeight="1" x14ac:dyDescent="0.2">
      <c r="A124" s="129" t="s">
        <v>65</v>
      </c>
      <c r="B124" s="129"/>
      <c r="C124" s="129"/>
      <c r="D124" s="130" t="s">
        <v>379</v>
      </c>
      <c r="E124" s="131"/>
      <c r="F124" s="295"/>
      <c r="G124" s="90"/>
      <c r="H124" s="141"/>
      <c r="I124" s="133">
        <f>I125+I126</f>
        <v>58337.600000000006</v>
      </c>
      <c r="J124" s="133">
        <f t="shared" ref="J124:K124" si="37">J125+J126</f>
        <v>58337.600000000006</v>
      </c>
      <c r="K124" s="133">
        <f t="shared" si="37"/>
        <v>58337.600000000006</v>
      </c>
    </row>
    <row r="125" spans="1:11" ht="16.899999999999999" customHeight="1" x14ac:dyDescent="0.2">
      <c r="A125" s="129" t="s">
        <v>63</v>
      </c>
      <c r="B125" s="129"/>
      <c r="C125" s="129"/>
      <c r="D125" s="130" t="s">
        <v>379</v>
      </c>
      <c r="E125" s="131" t="s">
        <v>212</v>
      </c>
      <c r="F125" s="137" t="s">
        <v>25</v>
      </c>
      <c r="G125" s="137" t="s">
        <v>3</v>
      </c>
      <c r="H125" s="141">
        <v>610</v>
      </c>
      <c r="I125" s="133">
        <v>45518.9</v>
      </c>
      <c r="J125" s="133">
        <v>45518.9</v>
      </c>
      <c r="K125" s="133">
        <v>45518.9</v>
      </c>
    </row>
    <row r="126" spans="1:11" ht="16.899999999999999" customHeight="1" x14ac:dyDescent="0.2">
      <c r="A126" s="129" t="s">
        <v>63</v>
      </c>
      <c r="B126" s="129"/>
      <c r="C126" s="129"/>
      <c r="D126" s="130" t="s">
        <v>379</v>
      </c>
      <c r="E126" s="131" t="s">
        <v>212</v>
      </c>
      <c r="F126" s="137" t="s">
        <v>25</v>
      </c>
      <c r="G126" s="137" t="s">
        <v>5</v>
      </c>
      <c r="H126" s="141">
        <v>610</v>
      </c>
      <c r="I126" s="133">
        <v>12818.7</v>
      </c>
      <c r="J126" s="133">
        <v>12818.7</v>
      </c>
      <c r="K126" s="133">
        <v>12818.7</v>
      </c>
    </row>
    <row r="127" spans="1:11" ht="65.25" customHeight="1" x14ac:dyDescent="0.2">
      <c r="A127" s="129" t="s">
        <v>394</v>
      </c>
      <c r="B127" s="129"/>
      <c r="C127" s="129"/>
      <c r="D127" s="130" t="s">
        <v>384</v>
      </c>
      <c r="E127" s="131"/>
      <c r="F127" s="295"/>
      <c r="G127" s="90"/>
      <c r="H127" s="141"/>
      <c r="I127" s="133">
        <f>I128+I130+I134+I137+I139+I141+I143+I145</f>
        <v>206436.80000000002</v>
      </c>
      <c r="J127" s="133">
        <f t="shared" ref="J127:K127" si="38">J128+J130+J134+J137+J139+J141+J143+J145</f>
        <v>203300.8</v>
      </c>
      <c r="K127" s="133">
        <f t="shared" si="38"/>
        <v>202960.8</v>
      </c>
    </row>
    <row r="128" spans="1:11" ht="56.45" customHeight="1" x14ac:dyDescent="0.2">
      <c r="A128" s="129" t="s">
        <v>621</v>
      </c>
      <c r="B128" s="129"/>
      <c r="C128" s="129"/>
      <c r="D128" s="130" t="s">
        <v>542</v>
      </c>
      <c r="E128" s="131"/>
      <c r="F128" s="137"/>
      <c r="G128" s="137"/>
      <c r="H128" s="141"/>
      <c r="I128" s="133">
        <f>I129</f>
        <v>6573.9</v>
      </c>
      <c r="J128" s="133">
        <f t="shared" ref="J128:K128" si="39">J129</f>
        <v>5802.1</v>
      </c>
      <c r="K128" s="133">
        <f t="shared" si="39"/>
        <v>5462.1</v>
      </c>
    </row>
    <row r="129" spans="1:11" ht="17.45" customHeight="1" x14ac:dyDescent="0.2">
      <c r="A129" s="129" t="s">
        <v>63</v>
      </c>
      <c r="B129" s="129"/>
      <c r="C129" s="129"/>
      <c r="D129" s="130" t="s">
        <v>542</v>
      </c>
      <c r="E129" s="131" t="s">
        <v>212</v>
      </c>
      <c r="F129" s="137" t="s">
        <v>25</v>
      </c>
      <c r="G129" s="137" t="s">
        <v>5</v>
      </c>
      <c r="H129" s="141">
        <v>610</v>
      </c>
      <c r="I129" s="133">
        <v>6573.9</v>
      </c>
      <c r="J129" s="133">
        <v>5802.1</v>
      </c>
      <c r="K129" s="133">
        <v>5462.1</v>
      </c>
    </row>
    <row r="130" spans="1:11" ht="70.150000000000006" customHeight="1" x14ac:dyDescent="0.2">
      <c r="A130" s="129" t="s">
        <v>186</v>
      </c>
      <c r="B130" s="129"/>
      <c r="C130" s="129"/>
      <c r="D130" s="130" t="s">
        <v>395</v>
      </c>
      <c r="E130" s="131"/>
      <c r="F130" s="130"/>
      <c r="G130" s="132"/>
      <c r="H130" s="131"/>
      <c r="I130" s="133">
        <f>I131+I132+I133</f>
        <v>1418.4</v>
      </c>
      <c r="J130" s="133">
        <f>J131+J132+J133</f>
        <v>1418.4</v>
      </c>
      <c r="K130" s="133">
        <f>K131+K132+K133</f>
        <v>1418.4</v>
      </c>
    </row>
    <row r="131" spans="1:11" ht="40.5" customHeight="1" x14ac:dyDescent="0.2">
      <c r="A131" s="129" t="s">
        <v>123</v>
      </c>
      <c r="B131" s="129"/>
      <c r="C131" s="129"/>
      <c r="D131" s="130" t="s">
        <v>395</v>
      </c>
      <c r="E131" s="131" t="s">
        <v>212</v>
      </c>
      <c r="F131" s="130" t="s">
        <v>25</v>
      </c>
      <c r="G131" s="132" t="s">
        <v>5</v>
      </c>
      <c r="H131" s="142" t="s">
        <v>48</v>
      </c>
      <c r="I131" s="133">
        <v>1</v>
      </c>
      <c r="J131" s="133">
        <v>1</v>
      </c>
      <c r="K131" s="133">
        <v>1</v>
      </c>
    </row>
    <row r="132" spans="1:11" ht="31.15" customHeight="1" x14ac:dyDescent="0.2">
      <c r="A132" s="129" t="s">
        <v>112</v>
      </c>
      <c r="B132" s="129"/>
      <c r="C132" s="129"/>
      <c r="D132" s="130" t="s">
        <v>395</v>
      </c>
      <c r="E132" s="131" t="s">
        <v>212</v>
      </c>
      <c r="F132" s="130" t="s">
        <v>25</v>
      </c>
      <c r="G132" s="132" t="s">
        <v>5</v>
      </c>
      <c r="H132" s="142" t="s">
        <v>70</v>
      </c>
      <c r="I132" s="133">
        <v>110</v>
      </c>
      <c r="J132" s="133">
        <v>110</v>
      </c>
      <c r="K132" s="133">
        <v>110</v>
      </c>
    </row>
    <row r="133" spans="1:11" ht="27" customHeight="1" x14ac:dyDescent="0.2">
      <c r="A133" s="129" t="s">
        <v>63</v>
      </c>
      <c r="B133" s="129"/>
      <c r="C133" s="129"/>
      <c r="D133" s="130" t="s">
        <v>395</v>
      </c>
      <c r="E133" s="131" t="s">
        <v>212</v>
      </c>
      <c r="F133" s="130" t="s">
        <v>25</v>
      </c>
      <c r="G133" s="132" t="s">
        <v>5</v>
      </c>
      <c r="H133" s="137" t="s">
        <v>64</v>
      </c>
      <c r="I133" s="133">
        <v>1307.4000000000001</v>
      </c>
      <c r="J133" s="133">
        <v>1307.4000000000001</v>
      </c>
      <c r="K133" s="133">
        <v>1307.4000000000001</v>
      </c>
    </row>
    <row r="134" spans="1:11" ht="78.75" customHeight="1" x14ac:dyDescent="0.2">
      <c r="A134" s="129" t="s">
        <v>68</v>
      </c>
      <c r="B134" s="129"/>
      <c r="C134" s="129"/>
      <c r="D134" s="130" t="s">
        <v>396</v>
      </c>
      <c r="E134" s="131"/>
      <c r="F134" s="130"/>
      <c r="G134" s="132"/>
      <c r="H134" s="137"/>
      <c r="I134" s="133">
        <f>I135+I136</f>
        <v>8037.9</v>
      </c>
      <c r="J134" s="133">
        <f t="shared" ref="J134:K134" si="40">J135+J136</f>
        <v>8037.9</v>
      </c>
      <c r="K134" s="133">
        <f t="shared" si="40"/>
        <v>8037.9</v>
      </c>
    </row>
    <row r="135" spans="1:11" ht="24" customHeight="1" x14ac:dyDescent="0.2">
      <c r="A135" s="129" t="s">
        <v>63</v>
      </c>
      <c r="B135" s="129"/>
      <c r="C135" s="129"/>
      <c r="D135" s="130" t="s">
        <v>396</v>
      </c>
      <c r="E135" s="131" t="s">
        <v>212</v>
      </c>
      <c r="F135" s="130" t="s">
        <v>25</v>
      </c>
      <c r="G135" s="132" t="s">
        <v>5</v>
      </c>
      <c r="H135" s="137" t="s">
        <v>64</v>
      </c>
      <c r="I135" s="133">
        <v>5729.2</v>
      </c>
      <c r="J135" s="133">
        <v>5729.2</v>
      </c>
      <c r="K135" s="133">
        <v>5729.2</v>
      </c>
    </row>
    <row r="136" spans="1:11" ht="16.149999999999999" customHeight="1" x14ac:dyDescent="0.2">
      <c r="A136" s="129" t="s">
        <v>63</v>
      </c>
      <c r="B136" s="129"/>
      <c r="C136" s="129"/>
      <c r="D136" s="130" t="s">
        <v>396</v>
      </c>
      <c r="E136" s="131" t="s">
        <v>212</v>
      </c>
      <c r="F136" s="130" t="s">
        <v>34</v>
      </c>
      <c r="G136" s="132" t="s">
        <v>7</v>
      </c>
      <c r="H136" s="137" t="s">
        <v>64</v>
      </c>
      <c r="I136" s="133">
        <v>2308.6999999999998</v>
      </c>
      <c r="J136" s="133">
        <v>2308.6999999999998</v>
      </c>
      <c r="K136" s="133">
        <v>2308.6999999999998</v>
      </c>
    </row>
    <row r="137" spans="1:11" ht="42.75" customHeight="1" x14ac:dyDescent="0.2">
      <c r="A137" s="129" t="s">
        <v>67</v>
      </c>
      <c r="B137" s="129"/>
      <c r="C137" s="129"/>
      <c r="D137" s="130" t="s">
        <v>397</v>
      </c>
      <c r="E137" s="131"/>
      <c r="F137" s="130"/>
      <c r="G137" s="132"/>
      <c r="H137" s="137"/>
      <c r="I137" s="133">
        <f>I138</f>
        <v>138713.5</v>
      </c>
      <c r="J137" s="133">
        <f t="shared" ref="J137:K137" si="41">J138</f>
        <v>136528</v>
      </c>
      <c r="K137" s="133">
        <f t="shared" si="41"/>
        <v>136528</v>
      </c>
    </row>
    <row r="138" spans="1:11" ht="23.45" customHeight="1" x14ac:dyDescent="0.2">
      <c r="A138" s="129" t="s">
        <v>63</v>
      </c>
      <c r="B138" s="129"/>
      <c r="C138" s="129"/>
      <c r="D138" s="130" t="s">
        <v>397</v>
      </c>
      <c r="E138" s="131" t="s">
        <v>212</v>
      </c>
      <c r="F138" s="130" t="s">
        <v>25</v>
      </c>
      <c r="G138" s="132" t="s">
        <v>5</v>
      </c>
      <c r="H138" s="137" t="s">
        <v>64</v>
      </c>
      <c r="I138" s="133">
        <v>138713.5</v>
      </c>
      <c r="J138" s="133">
        <v>136528</v>
      </c>
      <c r="K138" s="133">
        <v>136528</v>
      </c>
    </row>
    <row r="139" spans="1:11" ht="60" customHeight="1" x14ac:dyDescent="0.2">
      <c r="A139" s="129" t="s">
        <v>122</v>
      </c>
      <c r="B139" s="129"/>
      <c r="C139" s="129"/>
      <c r="D139" s="130" t="s">
        <v>398</v>
      </c>
      <c r="E139" s="131"/>
      <c r="F139" s="130"/>
      <c r="G139" s="132"/>
      <c r="H139" s="137"/>
      <c r="I139" s="133">
        <f>I140</f>
        <v>4836.5</v>
      </c>
      <c r="J139" s="133">
        <f t="shared" ref="J139:K139" si="42">J140</f>
        <v>4836.5</v>
      </c>
      <c r="K139" s="133">
        <f t="shared" si="42"/>
        <v>4836.5</v>
      </c>
    </row>
    <row r="140" spans="1:11" ht="31.15" customHeight="1" x14ac:dyDescent="0.2">
      <c r="A140" s="129" t="s">
        <v>63</v>
      </c>
      <c r="B140" s="129"/>
      <c r="C140" s="129"/>
      <c r="D140" s="130" t="s">
        <v>398</v>
      </c>
      <c r="E140" s="131" t="s">
        <v>212</v>
      </c>
      <c r="F140" s="130" t="s">
        <v>25</v>
      </c>
      <c r="G140" s="132" t="s">
        <v>5</v>
      </c>
      <c r="H140" s="137" t="s">
        <v>64</v>
      </c>
      <c r="I140" s="133">
        <v>4836.5</v>
      </c>
      <c r="J140" s="133">
        <v>4836.5</v>
      </c>
      <c r="K140" s="133">
        <v>4836.5</v>
      </c>
    </row>
    <row r="141" spans="1:11" ht="31.15" customHeight="1" x14ac:dyDescent="0.2">
      <c r="A141" s="129" t="s">
        <v>400</v>
      </c>
      <c r="B141" s="129"/>
      <c r="C141" s="129"/>
      <c r="D141" s="130" t="s">
        <v>399</v>
      </c>
      <c r="E141" s="131"/>
      <c r="F141" s="130"/>
      <c r="G141" s="132"/>
      <c r="H141" s="137"/>
      <c r="I141" s="133">
        <f>I142</f>
        <v>46267.9</v>
      </c>
      <c r="J141" s="133">
        <f t="shared" ref="J141:K141" si="43">J142</f>
        <v>46267.9</v>
      </c>
      <c r="K141" s="133">
        <f t="shared" si="43"/>
        <v>46267.9</v>
      </c>
    </row>
    <row r="142" spans="1:11" ht="22.9" customHeight="1" x14ac:dyDescent="0.2">
      <c r="A142" s="129" t="s">
        <v>63</v>
      </c>
      <c r="B142" s="129"/>
      <c r="C142" s="129"/>
      <c r="D142" s="130" t="s">
        <v>399</v>
      </c>
      <c r="E142" s="131" t="s">
        <v>212</v>
      </c>
      <c r="F142" s="130" t="s">
        <v>25</v>
      </c>
      <c r="G142" s="132" t="s">
        <v>5</v>
      </c>
      <c r="H142" s="137" t="s">
        <v>64</v>
      </c>
      <c r="I142" s="133">
        <v>46267.9</v>
      </c>
      <c r="J142" s="133">
        <v>46267.9</v>
      </c>
      <c r="K142" s="133">
        <v>46267.9</v>
      </c>
    </row>
    <row r="143" spans="1:11" ht="16.149999999999999" customHeight="1" x14ac:dyDescent="0.2">
      <c r="A143" s="129" t="s">
        <v>402</v>
      </c>
      <c r="B143" s="129"/>
      <c r="C143" s="129"/>
      <c r="D143" s="130" t="s">
        <v>401</v>
      </c>
      <c r="E143" s="131"/>
      <c r="F143" s="130"/>
      <c r="G143" s="132"/>
      <c r="H143" s="137"/>
      <c r="I143" s="133">
        <f>I144</f>
        <v>210</v>
      </c>
      <c r="J143" s="133">
        <f t="shared" ref="J143:K143" si="44">J144</f>
        <v>210</v>
      </c>
      <c r="K143" s="133">
        <f t="shared" si="44"/>
        <v>210</v>
      </c>
    </row>
    <row r="144" spans="1:11" ht="15" customHeight="1" x14ac:dyDescent="0.2">
      <c r="A144" s="129" t="s">
        <v>63</v>
      </c>
      <c r="B144" s="129"/>
      <c r="C144" s="129"/>
      <c r="D144" s="130" t="s">
        <v>401</v>
      </c>
      <c r="E144" s="131" t="s">
        <v>212</v>
      </c>
      <c r="F144" s="130" t="s">
        <v>25</v>
      </c>
      <c r="G144" s="132" t="s">
        <v>25</v>
      </c>
      <c r="H144" s="137" t="s">
        <v>64</v>
      </c>
      <c r="I144" s="133">
        <v>210</v>
      </c>
      <c r="J144" s="133">
        <v>210</v>
      </c>
      <c r="K144" s="133">
        <v>210</v>
      </c>
    </row>
    <row r="145" spans="1:11" ht="36" customHeight="1" x14ac:dyDescent="0.2">
      <c r="A145" s="129" t="s">
        <v>208</v>
      </c>
      <c r="B145" s="129"/>
      <c r="C145" s="129"/>
      <c r="D145" s="130" t="s">
        <v>403</v>
      </c>
      <c r="E145" s="131"/>
      <c r="F145" s="130"/>
      <c r="G145" s="132"/>
      <c r="H145" s="137"/>
      <c r="I145" s="133">
        <f>I146</f>
        <v>378.7</v>
      </c>
      <c r="J145" s="133">
        <f t="shared" ref="J145:K145" si="45">J146</f>
        <v>200</v>
      </c>
      <c r="K145" s="133">
        <f t="shared" si="45"/>
        <v>200</v>
      </c>
    </row>
    <row r="146" spans="1:11" ht="36.75" customHeight="1" x14ac:dyDescent="0.2">
      <c r="A146" s="129" t="s">
        <v>123</v>
      </c>
      <c r="B146" s="129"/>
      <c r="C146" s="129"/>
      <c r="D146" s="130" t="s">
        <v>403</v>
      </c>
      <c r="E146" s="131" t="s">
        <v>212</v>
      </c>
      <c r="F146" s="130" t="s">
        <v>8</v>
      </c>
      <c r="G146" s="132" t="s">
        <v>3</v>
      </c>
      <c r="H146" s="137" t="s">
        <v>48</v>
      </c>
      <c r="I146" s="133">
        <v>378.7</v>
      </c>
      <c r="J146" s="133">
        <v>200</v>
      </c>
      <c r="K146" s="133">
        <v>200</v>
      </c>
    </row>
    <row r="147" spans="1:11" ht="49.5" customHeight="1" x14ac:dyDescent="0.2">
      <c r="A147" s="129" t="s">
        <v>404</v>
      </c>
      <c r="B147" s="129"/>
      <c r="C147" s="129"/>
      <c r="D147" s="130" t="s">
        <v>405</v>
      </c>
      <c r="E147" s="131"/>
      <c r="F147" s="130"/>
      <c r="G147" s="132"/>
      <c r="H147" s="137"/>
      <c r="I147" s="133">
        <f>I148+I150+I152+I154+I156</f>
        <v>8297.5</v>
      </c>
      <c r="J147" s="133">
        <f t="shared" ref="J147:K147" si="46">J148+J150+J152+J154+J156</f>
        <v>8229.7999999999993</v>
      </c>
      <c r="K147" s="133">
        <f t="shared" si="46"/>
        <v>8229.7999999999993</v>
      </c>
    </row>
    <row r="148" spans="1:11" ht="31.9" customHeight="1" x14ac:dyDescent="0.2">
      <c r="A148" s="129" t="s">
        <v>156</v>
      </c>
      <c r="B148" s="129"/>
      <c r="C148" s="129"/>
      <c r="D148" s="130" t="s">
        <v>408</v>
      </c>
      <c r="E148" s="131"/>
      <c r="F148" s="130"/>
      <c r="G148" s="132"/>
      <c r="H148" s="137"/>
      <c r="I148" s="133">
        <f>I149</f>
        <v>170</v>
      </c>
      <c r="J148" s="133">
        <f t="shared" ref="J148:K148" si="47">J149</f>
        <v>170</v>
      </c>
      <c r="K148" s="133">
        <f t="shared" si="47"/>
        <v>170</v>
      </c>
    </row>
    <row r="149" spans="1:11" ht="22.9" customHeight="1" x14ac:dyDescent="0.2">
      <c r="A149" s="129" t="s">
        <v>63</v>
      </c>
      <c r="B149" s="129"/>
      <c r="C149" s="129"/>
      <c r="D149" s="130" t="s">
        <v>408</v>
      </c>
      <c r="E149" s="131" t="s">
        <v>212</v>
      </c>
      <c r="F149" s="130" t="s">
        <v>25</v>
      </c>
      <c r="G149" s="132" t="s">
        <v>7</v>
      </c>
      <c r="H149" s="137" t="s">
        <v>64</v>
      </c>
      <c r="I149" s="133">
        <v>170</v>
      </c>
      <c r="J149" s="133">
        <v>170</v>
      </c>
      <c r="K149" s="133">
        <v>170</v>
      </c>
    </row>
    <row r="150" spans="1:11" ht="28.9" customHeight="1" x14ac:dyDescent="0.2">
      <c r="A150" s="129" t="s">
        <v>407</v>
      </c>
      <c r="B150" s="129"/>
      <c r="C150" s="129"/>
      <c r="D150" s="130" t="s">
        <v>406</v>
      </c>
      <c r="E150" s="131"/>
      <c r="F150" s="130"/>
      <c r="G150" s="132"/>
      <c r="H150" s="137"/>
      <c r="I150" s="133">
        <f>I151</f>
        <v>270</v>
      </c>
      <c r="J150" s="133">
        <f t="shared" ref="J150:K150" si="48">J151</f>
        <v>270</v>
      </c>
      <c r="K150" s="133">
        <f t="shared" si="48"/>
        <v>270</v>
      </c>
    </row>
    <row r="151" spans="1:11" ht="21" customHeight="1" x14ac:dyDescent="0.2">
      <c r="A151" s="129" t="s">
        <v>63</v>
      </c>
      <c r="B151" s="129"/>
      <c r="C151" s="129"/>
      <c r="D151" s="130" t="s">
        <v>406</v>
      </c>
      <c r="E151" s="131" t="s">
        <v>212</v>
      </c>
      <c r="F151" s="130" t="s">
        <v>25</v>
      </c>
      <c r="G151" s="132" t="s">
        <v>7</v>
      </c>
      <c r="H151" s="137" t="s">
        <v>64</v>
      </c>
      <c r="I151" s="133">
        <v>270</v>
      </c>
      <c r="J151" s="133">
        <v>270</v>
      </c>
      <c r="K151" s="133">
        <v>270</v>
      </c>
    </row>
    <row r="152" spans="1:11" ht="42.6" customHeight="1" x14ac:dyDescent="0.2">
      <c r="A152" s="129" t="s">
        <v>667</v>
      </c>
      <c r="B152" s="129"/>
      <c r="C152" s="129"/>
      <c r="D152" s="130" t="s">
        <v>409</v>
      </c>
      <c r="E152" s="131"/>
      <c r="F152" s="130"/>
      <c r="G152" s="132"/>
      <c r="H152" s="137"/>
      <c r="I152" s="133">
        <f>I153</f>
        <v>170</v>
      </c>
      <c r="J152" s="133">
        <f t="shared" ref="J152:K152" si="49">J153</f>
        <v>170</v>
      </c>
      <c r="K152" s="133">
        <f t="shared" si="49"/>
        <v>170</v>
      </c>
    </row>
    <row r="153" spans="1:11" ht="18.600000000000001" customHeight="1" x14ac:dyDescent="0.2">
      <c r="A153" s="129" t="s">
        <v>63</v>
      </c>
      <c r="B153" s="129"/>
      <c r="C153" s="129"/>
      <c r="D153" s="130" t="s">
        <v>409</v>
      </c>
      <c r="E153" s="131" t="s">
        <v>212</v>
      </c>
      <c r="F153" s="130" t="s">
        <v>25</v>
      </c>
      <c r="G153" s="132" t="s">
        <v>7</v>
      </c>
      <c r="H153" s="137" t="s">
        <v>64</v>
      </c>
      <c r="I153" s="133">
        <v>170</v>
      </c>
      <c r="J153" s="133">
        <v>170</v>
      </c>
      <c r="K153" s="133">
        <v>170</v>
      </c>
    </row>
    <row r="154" spans="1:11" ht="32.450000000000003" customHeight="1" x14ac:dyDescent="0.2">
      <c r="A154" s="129" t="s">
        <v>410</v>
      </c>
      <c r="B154" s="129"/>
      <c r="C154" s="129"/>
      <c r="D154" s="130" t="s">
        <v>525</v>
      </c>
      <c r="E154" s="131"/>
      <c r="F154" s="130"/>
      <c r="G154" s="132"/>
      <c r="H154" s="137"/>
      <c r="I154" s="133">
        <f>I155</f>
        <v>5286.1</v>
      </c>
      <c r="J154" s="133">
        <f t="shared" ref="J154:K154" si="50">J155</f>
        <v>5218.3999999999996</v>
      </c>
      <c r="K154" s="133">
        <f t="shared" si="50"/>
        <v>5218.3999999999996</v>
      </c>
    </row>
    <row r="155" spans="1:11" ht="18.600000000000001" customHeight="1" x14ac:dyDescent="0.2">
      <c r="A155" s="129" t="s">
        <v>63</v>
      </c>
      <c r="B155" s="129"/>
      <c r="C155" s="129"/>
      <c r="D155" s="130" t="s">
        <v>525</v>
      </c>
      <c r="E155" s="131" t="s">
        <v>212</v>
      </c>
      <c r="F155" s="130" t="s">
        <v>25</v>
      </c>
      <c r="G155" s="132" t="s">
        <v>7</v>
      </c>
      <c r="H155" s="137" t="s">
        <v>64</v>
      </c>
      <c r="I155" s="133">
        <v>5286.1</v>
      </c>
      <c r="J155" s="133">
        <v>5218.3999999999996</v>
      </c>
      <c r="K155" s="133">
        <v>5218.3999999999996</v>
      </c>
    </row>
    <row r="156" spans="1:11" ht="54.75" customHeight="1" x14ac:dyDescent="0.2">
      <c r="A156" s="129" t="s">
        <v>122</v>
      </c>
      <c r="B156" s="129"/>
      <c r="C156" s="129"/>
      <c r="D156" s="130" t="s">
        <v>411</v>
      </c>
      <c r="E156" s="131"/>
      <c r="F156" s="130"/>
      <c r="G156" s="132"/>
      <c r="H156" s="137"/>
      <c r="I156" s="133">
        <f>I157</f>
        <v>2401.4</v>
      </c>
      <c r="J156" s="133">
        <f t="shared" ref="J156:K156" si="51">J157</f>
        <v>2401.4</v>
      </c>
      <c r="K156" s="133">
        <f t="shared" si="51"/>
        <v>2401.4</v>
      </c>
    </row>
    <row r="157" spans="1:11" ht="18.600000000000001" customHeight="1" x14ac:dyDescent="0.2">
      <c r="A157" s="129" t="s">
        <v>63</v>
      </c>
      <c r="B157" s="129"/>
      <c r="C157" s="129"/>
      <c r="D157" s="130" t="s">
        <v>411</v>
      </c>
      <c r="E157" s="131" t="s">
        <v>212</v>
      </c>
      <c r="F157" s="130" t="s">
        <v>25</v>
      </c>
      <c r="G157" s="132" t="s">
        <v>7</v>
      </c>
      <c r="H157" s="137" t="s">
        <v>64</v>
      </c>
      <c r="I157" s="133">
        <v>2401.4</v>
      </c>
      <c r="J157" s="133">
        <v>2401.4</v>
      </c>
      <c r="K157" s="133">
        <v>2401.4</v>
      </c>
    </row>
    <row r="158" spans="1:11" ht="46.9" customHeight="1" x14ac:dyDescent="0.2">
      <c r="A158" s="129" t="s">
        <v>413</v>
      </c>
      <c r="B158" s="129"/>
      <c r="C158" s="129"/>
      <c r="D158" s="130" t="s">
        <v>412</v>
      </c>
      <c r="E158" s="131"/>
      <c r="F158" s="130"/>
      <c r="G158" s="132"/>
      <c r="H158" s="137"/>
      <c r="I158" s="133">
        <f>I159+I163+I165+I169+I171</f>
        <v>67997.699999999983</v>
      </c>
      <c r="J158" s="133">
        <f t="shared" ref="J158:K158" si="52">J159+J163+J165+J169</f>
        <v>67066.5</v>
      </c>
      <c r="K158" s="133">
        <f t="shared" si="52"/>
        <v>67066.5</v>
      </c>
    </row>
    <row r="159" spans="1:11" ht="31.15" customHeight="1" x14ac:dyDescent="0.2">
      <c r="A159" s="129" t="s">
        <v>44</v>
      </c>
      <c r="B159" s="129"/>
      <c r="C159" s="129"/>
      <c r="D159" s="130" t="s">
        <v>414</v>
      </c>
      <c r="E159" s="131"/>
      <c r="F159" s="130"/>
      <c r="G159" s="132"/>
      <c r="H159" s="141"/>
      <c r="I159" s="133">
        <f>I160+I161+I162</f>
        <v>4837.0999999999995</v>
      </c>
      <c r="J159" s="133">
        <f>J160+J161+J162</f>
        <v>4059.3</v>
      </c>
      <c r="K159" s="133">
        <f>K160+K161+K162</f>
        <v>4059.3</v>
      </c>
    </row>
    <row r="160" spans="1:11" ht="31.15" customHeight="1" x14ac:dyDescent="0.2">
      <c r="A160" s="129" t="s">
        <v>45</v>
      </c>
      <c r="B160" s="129"/>
      <c r="C160" s="129"/>
      <c r="D160" s="130" t="s">
        <v>414</v>
      </c>
      <c r="E160" s="131" t="s">
        <v>212</v>
      </c>
      <c r="F160" s="130" t="s">
        <v>25</v>
      </c>
      <c r="G160" s="132" t="s">
        <v>15</v>
      </c>
      <c r="H160" s="141">
        <v>120</v>
      </c>
      <c r="I160" s="133">
        <v>4449.7</v>
      </c>
      <c r="J160" s="133">
        <v>3671.9</v>
      </c>
      <c r="K160" s="133">
        <v>3671.9</v>
      </c>
    </row>
    <row r="161" spans="1:11" ht="39" customHeight="1" x14ac:dyDescent="0.2">
      <c r="A161" s="129" t="s">
        <v>123</v>
      </c>
      <c r="B161" s="129"/>
      <c r="C161" s="129"/>
      <c r="D161" s="130" t="s">
        <v>414</v>
      </c>
      <c r="E161" s="131" t="s">
        <v>212</v>
      </c>
      <c r="F161" s="130" t="s">
        <v>25</v>
      </c>
      <c r="G161" s="132" t="s">
        <v>15</v>
      </c>
      <c r="H161" s="141">
        <v>240</v>
      </c>
      <c r="I161" s="133">
        <v>381.4</v>
      </c>
      <c r="J161" s="133">
        <v>381.4</v>
      </c>
      <c r="K161" s="133">
        <v>381.4</v>
      </c>
    </row>
    <row r="162" spans="1:11" ht="21" customHeight="1" x14ac:dyDescent="0.2">
      <c r="A162" s="129" t="s">
        <v>664</v>
      </c>
      <c r="B162" s="129"/>
      <c r="C162" s="129"/>
      <c r="D162" s="130" t="s">
        <v>414</v>
      </c>
      <c r="E162" s="131" t="s">
        <v>212</v>
      </c>
      <c r="F162" s="130" t="s">
        <v>25</v>
      </c>
      <c r="G162" s="132" t="s">
        <v>15</v>
      </c>
      <c r="H162" s="141">
        <v>850</v>
      </c>
      <c r="I162" s="133">
        <v>6</v>
      </c>
      <c r="J162" s="133">
        <v>6</v>
      </c>
      <c r="K162" s="133">
        <v>6</v>
      </c>
    </row>
    <row r="163" spans="1:11" ht="54.6" customHeight="1" x14ac:dyDescent="0.2">
      <c r="A163" s="129" t="s">
        <v>122</v>
      </c>
      <c r="B163" s="129"/>
      <c r="C163" s="129"/>
      <c r="D163" s="130" t="s">
        <v>415</v>
      </c>
      <c r="E163" s="131"/>
      <c r="F163" s="130"/>
      <c r="G163" s="132"/>
      <c r="H163" s="141"/>
      <c r="I163" s="133">
        <f>I164</f>
        <v>1951.5</v>
      </c>
      <c r="J163" s="133">
        <f>J164</f>
        <v>1951.5</v>
      </c>
      <c r="K163" s="133">
        <f>K164</f>
        <v>1951.5</v>
      </c>
    </row>
    <row r="164" spans="1:11" ht="31.15" customHeight="1" x14ac:dyDescent="0.2">
      <c r="A164" s="129" t="s">
        <v>45</v>
      </c>
      <c r="B164" s="129"/>
      <c r="C164" s="129"/>
      <c r="D164" s="130" t="s">
        <v>415</v>
      </c>
      <c r="E164" s="131" t="s">
        <v>212</v>
      </c>
      <c r="F164" s="130" t="s">
        <v>25</v>
      </c>
      <c r="G164" s="132" t="s">
        <v>15</v>
      </c>
      <c r="H164" s="141">
        <v>120</v>
      </c>
      <c r="I164" s="133">
        <v>1951.5</v>
      </c>
      <c r="J164" s="133">
        <v>1951.5</v>
      </c>
      <c r="K164" s="133">
        <v>1951.5</v>
      </c>
    </row>
    <row r="165" spans="1:11" ht="40.9" customHeight="1" x14ac:dyDescent="0.2">
      <c r="A165" s="129" t="s">
        <v>57</v>
      </c>
      <c r="B165" s="129"/>
      <c r="C165" s="129"/>
      <c r="D165" s="130" t="s">
        <v>416</v>
      </c>
      <c r="E165" s="131"/>
      <c r="F165" s="130"/>
      <c r="G165" s="132"/>
      <c r="H165" s="141"/>
      <c r="I165" s="133">
        <f>I166+I167+I168</f>
        <v>19728.5</v>
      </c>
      <c r="J165" s="133">
        <f t="shared" ref="J165:K165" si="53">J166+J167+J168</f>
        <v>19626.2</v>
      </c>
      <c r="K165" s="133">
        <f t="shared" si="53"/>
        <v>19626.2</v>
      </c>
    </row>
    <row r="166" spans="1:11" ht="27" customHeight="1" x14ac:dyDescent="0.2">
      <c r="A166" s="129" t="s">
        <v>58</v>
      </c>
      <c r="B166" s="129"/>
      <c r="C166" s="129"/>
      <c r="D166" s="130" t="s">
        <v>416</v>
      </c>
      <c r="E166" s="131" t="s">
        <v>197</v>
      </c>
      <c r="F166" s="130" t="s">
        <v>25</v>
      </c>
      <c r="G166" s="132" t="s">
        <v>15</v>
      </c>
      <c r="H166" s="141">
        <v>110</v>
      </c>
      <c r="I166" s="133">
        <v>18371.099999999999</v>
      </c>
      <c r="J166" s="133">
        <v>18268.8</v>
      </c>
      <c r="K166" s="133">
        <v>18268.8</v>
      </c>
    </row>
    <row r="167" spans="1:11" ht="36" customHeight="1" x14ac:dyDescent="0.2">
      <c r="A167" s="129" t="s">
        <v>123</v>
      </c>
      <c r="B167" s="129"/>
      <c r="C167" s="129"/>
      <c r="D167" s="130" t="s">
        <v>416</v>
      </c>
      <c r="E167" s="131" t="s">
        <v>197</v>
      </c>
      <c r="F167" s="130" t="s">
        <v>25</v>
      </c>
      <c r="G167" s="132" t="s">
        <v>15</v>
      </c>
      <c r="H167" s="141">
        <v>240</v>
      </c>
      <c r="I167" s="133">
        <v>1357.4</v>
      </c>
      <c r="J167" s="133">
        <v>1357.4</v>
      </c>
      <c r="K167" s="133">
        <v>1357.4</v>
      </c>
    </row>
    <row r="168" spans="1:11" ht="31.15" customHeight="1" x14ac:dyDescent="0.2">
      <c r="A168" s="143" t="s">
        <v>112</v>
      </c>
      <c r="B168" s="129"/>
      <c r="C168" s="129"/>
      <c r="D168" s="130" t="s">
        <v>416</v>
      </c>
      <c r="E168" s="131" t="s">
        <v>197</v>
      </c>
      <c r="F168" s="130" t="s">
        <v>25</v>
      </c>
      <c r="G168" s="132" t="s">
        <v>15</v>
      </c>
      <c r="H168" s="141">
        <v>320</v>
      </c>
      <c r="I168" s="133">
        <v>0</v>
      </c>
      <c r="J168" s="133">
        <v>0</v>
      </c>
      <c r="K168" s="133">
        <v>0</v>
      </c>
    </row>
    <row r="169" spans="1:11" ht="52.9" customHeight="1" x14ac:dyDescent="0.2">
      <c r="A169" s="129" t="s">
        <v>122</v>
      </c>
      <c r="B169" s="129"/>
      <c r="C169" s="129"/>
      <c r="D169" s="130" t="s">
        <v>415</v>
      </c>
      <c r="E169" s="131"/>
      <c r="F169" s="130"/>
      <c r="G169" s="132"/>
      <c r="H169" s="141"/>
      <c r="I169" s="133">
        <f>I170</f>
        <v>41327.199999999997</v>
      </c>
      <c r="J169" s="133">
        <f>J170</f>
        <v>41429.5</v>
      </c>
      <c r="K169" s="133">
        <f>K170</f>
        <v>41429.5</v>
      </c>
    </row>
    <row r="170" spans="1:11" ht="21.6" customHeight="1" x14ac:dyDescent="0.2">
      <c r="A170" s="129" t="s">
        <v>58</v>
      </c>
      <c r="B170" s="129"/>
      <c r="C170" s="129"/>
      <c r="D170" s="130" t="s">
        <v>415</v>
      </c>
      <c r="E170" s="131" t="s">
        <v>197</v>
      </c>
      <c r="F170" s="130" t="s">
        <v>25</v>
      </c>
      <c r="G170" s="132" t="s">
        <v>15</v>
      </c>
      <c r="H170" s="141">
        <v>110</v>
      </c>
      <c r="I170" s="133">
        <v>41327.199999999997</v>
      </c>
      <c r="J170" s="133">
        <v>41429.5</v>
      </c>
      <c r="K170" s="133">
        <v>41429.5</v>
      </c>
    </row>
    <row r="171" spans="1:11" ht="31.15" customHeight="1" x14ac:dyDescent="0.2">
      <c r="A171" s="129" t="s">
        <v>657</v>
      </c>
      <c r="B171" s="129"/>
      <c r="C171" s="129"/>
      <c r="D171" s="130" t="s">
        <v>661</v>
      </c>
      <c r="E171" s="131"/>
      <c r="F171" s="130"/>
      <c r="G171" s="132"/>
      <c r="H171" s="141"/>
      <c r="I171" s="133">
        <f>I172</f>
        <v>153.4</v>
      </c>
      <c r="J171" s="133">
        <v>0</v>
      </c>
      <c r="K171" s="133">
        <v>0</v>
      </c>
    </row>
    <row r="172" spans="1:11" ht="28.9" customHeight="1" x14ac:dyDescent="0.2">
      <c r="A172" s="129" t="s">
        <v>45</v>
      </c>
      <c r="B172" s="129"/>
      <c r="C172" s="129"/>
      <c r="D172" s="130" t="s">
        <v>661</v>
      </c>
      <c r="E172" s="131" t="s">
        <v>212</v>
      </c>
      <c r="F172" s="130" t="s">
        <v>25</v>
      </c>
      <c r="G172" s="132" t="s">
        <v>15</v>
      </c>
      <c r="H172" s="141">
        <v>120</v>
      </c>
      <c r="I172" s="133">
        <v>153.4</v>
      </c>
      <c r="J172" s="133">
        <v>0</v>
      </c>
      <c r="K172" s="133">
        <v>0</v>
      </c>
    </row>
    <row r="173" spans="1:11" s="20" customFormat="1" ht="39.6" customHeight="1" x14ac:dyDescent="0.2">
      <c r="A173" s="18" t="s">
        <v>247</v>
      </c>
      <c r="B173" s="18"/>
      <c r="C173" s="18"/>
      <c r="D173" s="139" t="s">
        <v>248</v>
      </c>
      <c r="E173" s="135"/>
      <c r="F173" s="139"/>
      <c r="G173" s="144"/>
      <c r="H173" s="145"/>
      <c r="I173" s="136">
        <f>I174+I178</f>
        <v>25314.6</v>
      </c>
      <c r="J173" s="136">
        <f t="shared" ref="J173:K173" si="54">J174+J178</f>
        <v>7988.0000000000009</v>
      </c>
      <c r="K173" s="136">
        <f t="shared" si="54"/>
        <v>7988.0000000000009</v>
      </c>
    </row>
    <row r="174" spans="1:11" s="20" customFormat="1" ht="19.149999999999999" customHeight="1" x14ac:dyDescent="0.2">
      <c r="A174" s="129" t="s">
        <v>256</v>
      </c>
      <c r="B174" s="129"/>
      <c r="C174" s="129"/>
      <c r="D174" s="130" t="s">
        <v>491</v>
      </c>
      <c r="E174" s="131"/>
      <c r="F174" s="130"/>
      <c r="G174" s="132"/>
      <c r="H174" s="141"/>
      <c r="I174" s="133">
        <f>I175</f>
        <v>1463</v>
      </c>
      <c r="J174" s="133">
        <f t="shared" ref="J174:K176" si="55">J175</f>
        <v>446.8</v>
      </c>
      <c r="K174" s="133">
        <f t="shared" si="55"/>
        <v>446.8</v>
      </c>
    </row>
    <row r="175" spans="1:11" s="20" customFormat="1" ht="28.9" customHeight="1" x14ac:dyDescent="0.2">
      <c r="A175" s="129" t="s">
        <v>492</v>
      </c>
      <c r="B175" s="129"/>
      <c r="C175" s="129"/>
      <c r="D175" s="130" t="s">
        <v>493</v>
      </c>
      <c r="E175" s="131"/>
      <c r="F175" s="130"/>
      <c r="G175" s="132"/>
      <c r="H175" s="141"/>
      <c r="I175" s="133">
        <f>I176</f>
        <v>1463</v>
      </c>
      <c r="J175" s="133">
        <f t="shared" si="55"/>
        <v>446.8</v>
      </c>
      <c r="K175" s="133">
        <f t="shared" si="55"/>
        <v>446.8</v>
      </c>
    </row>
    <row r="176" spans="1:11" ht="108" customHeight="1" x14ac:dyDescent="0.2">
      <c r="A176" s="129" t="s">
        <v>127</v>
      </c>
      <c r="B176" s="129"/>
      <c r="C176" s="129"/>
      <c r="D176" s="130" t="s">
        <v>494</v>
      </c>
      <c r="E176" s="131"/>
      <c r="F176" s="130"/>
      <c r="G176" s="132"/>
      <c r="H176" s="141"/>
      <c r="I176" s="133">
        <f>I177</f>
        <v>1463</v>
      </c>
      <c r="J176" s="133">
        <f t="shared" si="55"/>
        <v>446.8</v>
      </c>
      <c r="K176" s="133">
        <f t="shared" si="55"/>
        <v>446.8</v>
      </c>
    </row>
    <row r="177" spans="1:11" ht="31.15" customHeight="1" x14ac:dyDescent="0.2">
      <c r="A177" s="129" t="s">
        <v>112</v>
      </c>
      <c r="B177" s="129"/>
      <c r="C177" s="129"/>
      <c r="D177" s="130" t="s">
        <v>494</v>
      </c>
      <c r="E177" s="131" t="s">
        <v>278</v>
      </c>
      <c r="F177" s="130" t="s">
        <v>34</v>
      </c>
      <c r="G177" s="132" t="s">
        <v>7</v>
      </c>
      <c r="H177" s="141">
        <v>320</v>
      </c>
      <c r="I177" s="133">
        <v>1463</v>
      </c>
      <c r="J177" s="133">
        <v>446.8</v>
      </c>
      <c r="K177" s="133">
        <v>446.8</v>
      </c>
    </row>
    <row r="178" spans="1:11" s="20" customFormat="1" ht="20.45" customHeight="1" x14ac:dyDescent="0.2">
      <c r="A178" s="129" t="s">
        <v>313</v>
      </c>
      <c r="B178" s="129"/>
      <c r="C178" s="129"/>
      <c r="D178" s="130" t="s">
        <v>250</v>
      </c>
      <c r="E178" s="131"/>
      <c r="F178" s="130"/>
      <c r="G178" s="132"/>
      <c r="H178" s="141"/>
      <c r="I178" s="133">
        <f>I179+I192</f>
        <v>23851.599999999999</v>
      </c>
      <c r="J178" s="133">
        <f t="shared" ref="J178:K178" si="56">J179+J192</f>
        <v>7541.2000000000007</v>
      </c>
      <c r="K178" s="133">
        <f t="shared" si="56"/>
        <v>7541.2000000000007</v>
      </c>
    </row>
    <row r="179" spans="1:11" ht="43.15" customHeight="1" x14ac:dyDescent="0.2">
      <c r="A179" s="129" t="s">
        <v>251</v>
      </c>
      <c r="B179" s="129"/>
      <c r="C179" s="129"/>
      <c r="D179" s="130" t="s">
        <v>252</v>
      </c>
      <c r="E179" s="131"/>
      <c r="F179" s="130"/>
      <c r="G179" s="132"/>
      <c r="H179" s="141"/>
      <c r="I179" s="133">
        <f>I180+I182+I185+I188+I190</f>
        <v>23151.599999999999</v>
      </c>
      <c r="J179" s="133">
        <f t="shared" ref="J179:K179" si="57">J180+J182+J185+J188+J190</f>
        <v>6876.6</v>
      </c>
      <c r="K179" s="133">
        <f t="shared" si="57"/>
        <v>6876.6</v>
      </c>
    </row>
    <row r="180" spans="1:11" ht="22.15" customHeight="1" x14ac:dyDescent="0.2">
      <c r="A180" s="129" t="s">
        <v>215</v>
      </c>
      <c r="B180" s="129"/>
      <c r="C180" s="129"/>
      <c r="D180" s="130" t="s">
        <v>253</v>
      </c>
      <c r="E180" s="131"/>
      <c r="F180" s="130"/>
      <c r="G180" s="132"/>
      <c r="H180" s="141"/>
      <c r="I180" s="133">
        <f>I181</f>
        <v>24</v>
      </c>
      <c r="J180" s="133">
        <f t="shared" ref="J180:K180" si="58">J181</f>
        <v>24</v>
      </c>
      <c r="K180" s="133">
        <f t="shared" si="58"/>
        <v>24</v>
      </c>
    </row>
    <row r="181" spans="1:11" ht="25.9" customHeight="1" x14ac:dyDescent="0.2">
      <c r="A181" s="129" t="s">
        <v>181</v>
      </c>
      <c r="B181" s="129"/>
      <c r="C181" s="129"/>
      <c r="D181" s="130" t="s">
        <v>253</v>
      </c>
      <c r="E181" s="131" t="s">
        <v>197</v>
      </c>
      <c r="F181" s="130" t="s">
        <v>254</v>
      </c>
      <c r="G181" s="132" t="s">
        <v>9</v>
      </c>
      <c r="H181" s="141">
        <v>330</v>
      </c>
      <c r="I181" s="133">
        <v>24</v>
      </c>
      <c r="J181" s="133">
        <v>24</v>
      </c>
      <c r="K181" s="133">
        <v>24</v>
      </c>
    </row>
    <row r="182" spans="1:11" ht="43.15" customHeight="1" x14ac:dyDescent="0.2">
      <c r="A182" s="129" t="s">
        <v>214</v>
      </c>
      <c r="B182" s="129"/>
      <c r="C182" s="129"/>
      <c r="D182" s="130" t="s">
        <v>255</v>
      </c>
      <c r="E182" s="131"/>
      <c r="F182" s="130"/>
      <c r="G182" s="132"/>
      <c r="H182" s="141"/>
      <c r="I182" s="133">
        <f>I183+I184</f>
        <v>3636</v>
      </c>
      <c r="J182" s="133">
        <f t="shared" ref="J182:K182" si="59">J183+J184</f>
        <v>3636</v>
      </c>
      <c r="K182" s="133">
        <f t="shared" si="59"/>
        <v>3636</v>
      </c>
    </row>
    <row r="183" spans="1:11" ht="39" customHeight="1" x14ac:dyDescent="0.2">
      <c r="A183" s="146" t="s">
        <v>123</v>
      </c>
      <c r="B183" s="129"/>
      <c r="C183" s="129"/>
      <c r="D183" s="130" t="s">
        <v>255</v>
      </c>
      <c r="E183" s="131" t="s">
        <v>197</v>
      </c>
      <c r="F183" s="130" t="s">
        <v>34</v>
      </c>
      <c r="G183" s="132" t="s">
        <v>7</v>
      </c>
      <c r="H183" s="147" t="s">
        <v>48</v>
      </c>
      <c r="I183" s="133">
        <v>36</v>
      </c>
      <c r="J183" s="133">
        <v>36</v>
      </c>
      <c r="K183" s="133">
        <v>36</v>
      </c>
    </row>
    <row r="184" spans="1:11" ht="31.15" customHeight="1" x14ac:dyDescent="0.2">
      <c r="A184" s="148" t="s">
        <v>112</v>
      </c>
      <c r="B184" s="129"/>
      <c r="C184" s="129"/>
      <c r="D184" s="130" t="s">
        <v>255</v>
      </c>
      <c r="E184" s="131" t="s">
        <v>197</v>
      </c>
      <c r="F184" s="130" t="s">
        <v>34</v>
      </c>
      <c r="G184" s="132" t="s">
        <v>7</v>
      </c>
      <c r="H184" s="149" t="s">
        <v>70</v>
      </c>
      <c r="I184" s="133">
        <v>3600</v>
      </c>
      <c r="J184" s="133">
        <v>3600</v>
      </c>
      <c r="K184" s="133">
        <v>3600</v>
      </c>
    </row>
    <row r="185" spans="1:11" ht="20.45" customHeight="1" x14ac:dyDescent="0.2">
      <c r="A185" s="129" t="s">
        <v>124</v>
      </c>
      <c r="B185" s="129"/>
      <c r="C185" s="129"/>
      <c r="D185" s="130" t="s">
        <v>290</v>
      </c>
      <c r="E185" s="131"/>
      <c r="F185" s="130"/>
      <c r="G185" s="132"/>
      <c r="H185" s="137"/>
      <c r="I185" s="133">
        <f>I186+I187</f>
        <v>3216.6</v>
      </c>
      <c r="J185" s="133">
        <f t="shared" ref="J185:K185" si="60">J186+J187</f>
        <v>3216.6</v>
      </c>
      <c r="K185" s="133">
        <f t="shared" si="60"/>
        <v>3216.6</v>
      </c>
    </row>
    <row r="186" spans="1:11" ht="39" customHeight="1" x14ac:dyDescent="0.2">
      <c r="A186" s="146" t="s">
        <v>123</v>
      </c>
      <c r="B186" s="129"/>
      <c r="C186" s="129"/>
      <c r="D186" s="130" t="s">
        <v>290</v>
      </c>
      <c r="E186" s="131" t="s">
        <v>197</v>
      </c>
      <c r="F186" s="130" t="s">
        <v>34</v>
      </c>
      <c r="G186" s="132" t="s">
        <v>3</v>
      </c>
      <c r="H186" s="137" t="s">
        <v>48</v>
      </c>
      <c r="I186" s="133">
        <v>31.9</v>
      </c>
      <c r="J186" s="133">
        <v>31.9</v>
      </c>
      <c r="K186" s="133">
        <v>31.9</v>
      </c>
    </row>
    <row r="187" spans="1:11" ht="31.15" customHeight="1" x14ac:dyDescent="0.2">
      <c r="A187" s="129" t="s">
        <v>113</v>
      </c>
      <c r="B187" s="129"/>
      <c r="C187" s="129"/>
      <c r="D187" s="130" t="s">
        <v>290</v>
      </c>
      <c r="E187" s="131" t="s">
        <v>197</v>
      </c>
      <c r="F187" s="130" t="s">
        <v>34</v>
      </c>
      <c r="G187" s="132" t="s">
        <v>3</v>
      </c>
      <c r="H187" s="137" t="s">
        <v>81</v>
      </c>
      <c r="I187" s="133">
        <v>3184.7</v>
      </c>
      <c r="J187" s="133">
        <v>3184.7</v>
      </c>
      <c r="K187" s="133">
        <v>3184.7</v>
      </c>
    </row>
    <row r="188" spans="1:11" ht="52.5" customHeight="1" x14ac:dyDescent="0.2">
      <c r="A188" s="129" t="s">
        <v>217</v>
      </c>
      <c r="B188" s="129"/>
      <c r="C188" s="129"/>
      <c r="D188" s="130" t="s">
        <v>291</v>
      </c>
      <c r="E188" s="131"/>
      <c r="F188" s="130"/>
      <c r="G188" s="132"/>
      <c r="H188" s="137"/>
      <c r="I188" s="133">
        <f>I189</f>
        <v>14645</v>
      </c>
      <c r="J188" s="133">
        <f t="shared" ref="J188:K188" si="61">J189</f>
        <v>0</v>
      </c>
      <c r="K188" s="133">
        <f t="shared" si="61"/>
        <v>0</v>
      </c>
    </row>
    <row r="189" spans="1:11" ht="31.15" customHeight="1" x14ac:dyDescent="0.2">
      <c r="A189" s="129" t="s">
        <v>112</v>
      </c>
      <c r="B189" s="129"/>
      <c r="C189" s="129"/>
      <c r="D189" s="130" t="s">
        <v>291</v>
      </c>
      <c r="E189" s="131" t="s">
        <v>197</v>
      </c>
      <c r="F189" s="130" t="s">
        <v>34</v>
      </c>
      <c r="G189" s="132" t="s">
        <v>7</v>
      </c>
      <c r="H189" s="137" t="s">
        <v>70</v>
      </c>
      <c r="I189" s="133">
        <v>14645</v>
      </c>
      <c r="J189" s="133">
        <v>0</v>
      </c>
      <c r="K189" s="133">
        <v>0</v>
      </c>
    </row>
    <row r="190" spans="1:11" ht="40.15" customHeight="1" x14ac:dyDescent="0.2">
      <c r="A190" s="129" t="s">
        <v>234</v>
      </c>
      <c r="B190" s="129"/>
      <c r="C190" s="129"/>
      <c r="D190" s="130" t="s">
        <v>292</v>
      </c>
      <c r="E190" s="131"/>
      <c r="F190" s="130"/>
      <c r="G190" s="132"/>
      <c r="H190" s="137"/>
      <c r="I190" s="133">
        <f>I191</f>
        <v>1630</v>
      </c>
      <c r="J190" s="133">
        <f t="shared" ref="J190:K190" si="62">J191</f>
        <v>0</v>
      </c>
      <c r="K190" s="133">
        <f t="shared" si="62"/>
        <v>0</v>
      </c>
    </row>
    <row r="191" spans="1:11" ht="31.15" customHeight="1" x14ac:dyDescent="0.2">
      <c r="A191" s="129" t="s">
        <v>112</v>
      </c>
      <c r="B191" s="129"/>
      <c r="C191" s="129"/>
      <c r="D191" s="130" t="s">
        <v>292</v>
      </c>
      <c r="E191" s="131" t="s">
        <v>197</v>
      </c>
      <c r="F191" s="130" t="s">
        <v>34</v>
      </c>
      <c r="G191" s="132" t="s">
        <v>7</v>
      </c>
      <c r="H191" s="137" t="s">
        <v>70</v>
      </c>
      <c r="I191" s="133">
        <v>1630</v>
      </c>
      <c r="J191" s="133">
        <v>0</v>
      </c>
      <c r="K191" s="133">
        <v>0</v>
      </c>
    </row>
    <row r="192" spans="1:11" ht="56.45" customHeight="1" x14ac:dyDescent="0.2">
      <c r="A192" s="129" t="s">
        <v>293</v>
      </c>
      <c r="B192" s="129"/>
      <c r="C192" s="129"/>
      <c r="D192" s="130" t="s">
        <v>294</v>
      </c>
      <c r="E192" s="131"/>
      <c r="F192" s="130"/>
      <c r="G192" s="132"/>
      <c r="H192" s="137"/>
      <c r="I192" s="133">
        <f>I193</f>
        <v>700</v>
      </c>
      <c r="J192" s="133">
        <f t="shared" ref="J192:K193" si="63">J193</f>
        <v>664.6</v>
      </c>
      <c r="K192" s="133">
        <f t="shared" si="63"/>
        <v>664.6</v>
      </c>
    </row>
    <row r="193" spans="1:11" ht="28.9" customHeight="1" x14ac:dyDescent="0.2">
      <c r="A193" s="129" t="s">
        <v>82</v>
      </c>
      <c r="B193" s="129"/>
      <c r="C193" s="129"/>
      <c r="D193" s="130" t="s">
        <v>295</v>
      </c>
      <c r="E193" s="131"/>
      <c r="F193" s="130"/>
      <c r="G193" s="132"/>
      <c r="H193" s="137"/>
      <c r="I193" s="133">
        <f>I194</f>
        <v>700</v>
      </c>
      <c r="J193" s="133">
        <f t="shared" si="63"/>
        <v>664.6</v>
      </c>
      <c r="K193" s="133">
        <f t="shared" si="63"/>
        <v>664.6</v>
      </c>
    </row>
    <row r="194" spans="1:11" ht="56.45" customHeight="1" x14ac:dyDescent="0.2">
      <c r="A194" s="129" t="s">
        <v>243</v>
      </c>
      <c r="B194" s="129"/>
      <c r="C194" s="129"/>
      <c r="D194" s="130" t="s">
        <v>295</v>
      </c>
      <c r="E194" s="131" t="s">
        <v>197</v>
      </c>
      <c r="F194" s="130" t="s">
        <v>34</v>
      </c>
      <c r="G194" s="132" t="s">
        <v>9</v>
      </c>
      <c r="H194" s="137" t="s">
        <v>76</v>
      </c>
      <c r="I194" s="133">
        <v>700</v>
      </c>
      <c r="J194" s="133">
        <v>664.6</v>
      </c>
      <c r="K194" s="133">
        <v>664.6</v>
      </c>
    </row>
    <row r="195" spans="1:11" ht="51" customHeight="1" x14ac:dyDescent="0.2">
      <c r="A195" s="18" t="s">
        <v>228</v>
      </c>
      <c r="B195" s="129"/>
      <c r="C195" s="129"/>
      <c r="D195" s="139" t="s">
        <v>153</v>
      </c>
      <c r="E195" s="131"/>
      <c r="F195" s="130"/>
      <c r="G195" s="132"/>
      <c r="H195" s="137"/>
      <c r="I195" s="136">
        <f>I205+I222+I196+I200</f>
        <v>71709.099999999991</v>
      </c>
      <c r="J195" s="136">
        <f>J205+J222+J196</f>
        <v>110236.5</v>
      </c>
      <c r="K195" s="136">
        <f>K205+K222+K196</f>
        <v>76197.599999999991</v>
      </c>
    </row>
    <row r="196" spans="1:11" ht="27" customHeight="1" x14ac:dyDescent="0.2">
      <c r="A196" s="129" t="s">
        <v>538</v>
      </c>
      <c r="B196" s="129"/>
      <c r="C196" s="129"/>
      <c r="D196" s="274" t="s">
        <v>605</v>
      </c>
      <c r="E196" s="131"/>
      <c r="F196" s="130"/>
      <c r="G196" s="132"/>
      <c r="H196" s="137"/>
      <c r="I196" s="133">
        <f>I197</f>
        <v>8344</v>
      </c>
      <c r="J196" s="133">
        <f t="shared" ref="J196:K198" si="64">J197</f>
        <v>22930.5</v>
      </c>
      <c r="K196" s="133">
        <f t="shared" si="64"/>
        <v>0</v>
      </c>
    </row>
    <row r="197" spans="1:11" ht="28.15" customHeight="1" x14ac:dyDescent="0.2">
      <c r="A197" s="129" t="s">
        <v>606</v>
      </c>
      <c r="B197" s="129"/>
      <c r="C197" s="129"/>
      <c r="D197" s="130" t="s">
        <v>607</v>
      </c>
      <c r="E197" s="131"/>
      <c r="F197" s="130"/>
      <c r="G197" s="132"/>
      <c r="H197" s="137"/>
      <c r="I197" s="133">
        <f>I198</f>
        <v>8344</v>
      </c>
      <c r="J197" s="133">
        <f t="shared" si="64"/>
        <v>22930.5</v>
      </c>
      <c r="K197" s="133">
        <f t="shared" si="64"/>
        <v>0</v>
      </c>
    </row>
    <row r="198" spans="1:11" ht="18" customHeight="1" x14ac:dyDescent="0.2">
      <c r="A198" s="129" t="s">
        <v>609</v>
      </c>
      <c r="B198" s="129"/>
      <c r="C198" s="129"/>
      <c r="D198" s="130" t="s">
        <v>608</v>
      </c>
      <c r="E198" s="131"/>
      <c r="F198" s="130"/>
      <c r="G198" s="132"/>
      <c r="H198" s="137"/>
      <c r="I198" s="133">
        <f>I199</f>
        <v>8344</v>
      </c>
      <c r="J198" s="133">
        <f t="shared" si="64"/>
        <v>22930.5</v>
      </c>
      <c r="K198" s="133">
        <f t="shared" si="64"/>
        <v>0</v>
      </c>
    </row>
    <row r="199" spans="1:11" ht="39" customHeight="1" x14ac:dyDescent="0.2">
      <c r="A199" s="129" t="s">
        <v>123</v>
      </c>
      <c r="B199" s="129"/>
      <c r="C199" s="129"/>
      <c r="D199" s="130" t="s">
        <v>608</v>
      </c>
      <c r="E199" s="131" t="s">
        <v>197</v>
      </c>
      <c r="F199" s="130" t="s">
        <v>29</v>
      </c>
      <c r="G199" s="132" t="s">
        <v>3</v>
      </c>
      <c r="H199" s="137" t="s">
        <v>48</v>
      </c>
      <c r="I199" s="133">
        <v>8344</v>
      </c>
      <c r="J199" s="133">
        <v>22930.5</v>
      </c>
      <c r="K199" s="133">
        <v>0</v>
      </c>
    </row>
    <row r="200" spans="1:11" ht="27.6" customHeight="1" x14ac:dyDescent="0.2">
      <c r="A200" s="129" t="s">
        <v>489</v>
      </c>
      <c r="B200" s="129"/>
      <c r="C200" s="129"/>
      <c r="D200" s="271" t="s">
        <v>675</v>
      </c>
      <c r="E200" s="131"/>
      <c r="F200" s="130"/>
      <c r="G200" s="132"/>
      <c r="H200" s="137"/>
      <c r="I200" s="133">
        <f>I201</f>
        <v>200</v>
      </c>
      <c r="J200" s="133">
        <f t="shared" ref="J200:K201" si="65">J201</f>
        <v>0</v>
      </c>
      <c r="K200" s="133">
        <f t="shared" si="65"/>
        <v>0</v>
      </c>
    </row>
    <row r="201" spans="1:11" ht="69" customHeight="1" x14ac:dyDescent="0.2">
      <c r="A201" s="129" t="s">
        <v>678</v>
      </c>
      <c r="B201" s="129"/>
      <c r="C201" s="129"/>
      <c r="D201" s="295" t="s">
        <v>676</v>
      </c>
      <c r="E201" s="131"/>
      <c r="F201" s="130"/>
      <c r="G201" s="132"/>
      <c r="H201" s="137"/>
      <c r="I201" s="133">
        <f>I202</f>
        <v>200</v>
      </c>
      <c r="J201" s="133">
        <f t="shared" si="65"/>
        <v>0</v>
      </c>
      <c r="K201" s="133">
        <f t="shared" si="65"/>
        <v>0</v>
      </c>
    </row>
    <row r="202" spans="1:11" ht="42" customHeight="1" x14ac:dyDescent="0.2">
      <c r="A202" s="129" t="s">
        <v>679</v>
      </c>
      <c r="B202" s="129"/>
      <c r="C202" s="129"/>
      <c r="D202" s="130" t="s">
        <v>677</v>
      </c>
      <c r="E202" s="131"/>
      <c r="F202" s="130"/>
      <c r="G202" s="132"/>
      <c r="H202" s="137"/>
      <c r="I202" s="133">
        <f>I203+I204</f>
        <v>200</v>
      </c>
      <c r="J202" s="133">
        <f t="shared" ref="J202:K202" si="66">J203+J204</f>
        <v>0</v>
      </c>
      <c r="K202" s="133">
        <f t="shared" si="66"/>
        <v>0</v>
      </c>
    </row>
    <row r="203" spans="1:11" ht="42" customHeight="1" x14ac:dyDescent="0.2">
      <c r="A203" s="129" t="s">
        <v>123</v>
      </c>
      <c r="B203" s="129"/>
      <c r="C203" s="129"/>
      <c r="D203" s="130" t="s">
        <v>677</v>
      </c>
      <c r="E203" s="131" t="s">
        <v>197</v>
      </c>
      <c r="F203" s="130" t="s">
        <v>29</v>
      </c>
      <c r="G203" s="132" t="s">
        <v>3</v>
      </c>
      <c r="H203" s="137" t="s">
        <v>48</v>
      </c>
      <c r="I203" s="133">
        <v>133.30000000000001</v>
      </c>
      <c r="J203" s="133">
        <v>0</v>
      </c>
      <c r="K203" s="133">
        <v>0</v>
      </c>
    </row>
    <row r="204" spans="1:11" ht="27.6" customHeight="1" x14ac:dyDescent="0.2">
      <c r="A204" s="129" t="s">
        <v>63</v>
      </c>
      <c r="B204" s="129"/>
      <c r="C204" s="129"/>
      <c r="D204" s="130" t="s">
        <v>677</v>
      </c>
      <c r="E204" s="131" t="s">
        <v>197</v>
      </c>
      <c r="F204" s="130" t="s">
        <v>29</v>
      </c>
      <c r="G204" s="132" t="s">
        <v>3</v>
      </c>
      <c r="H204" s="137" t="s">
        <v>64</v>
      </c>
      <c r="I204" s="133">
        <v>66.7</v>
      </c>
      <c r="J204" s="133">
        <v>0</v>
      </c>
      <c r="K204" s="133">
        <v>0</v>
      </c>
    </row>
    <row r="205" spans="1:11" ht="21" customHeight="1" x14ac:dyDescent="0.2">
      <c r="A205" s="129" t="s">
        <v>256</v>
      </c>
      <c r="B205" s="129"/>
      <c r="C205" s="129"/>
      <c r="D205" s="130" t="s">
        <v>267</v>
      </c>
      <c r="E205" s="131"/>
      <c r="F205" s="130"/>
      <c r="G205" s="132"/>
      <c r="H205" s="137"/>
      <c r="I205" s="133">
        <f>I206+I216+I219</f>
        <v>4097.2</v>
      </c>
      <c r="J205" s="133">
        <f t="shared" ref="J205:K205" si="67">J206</f>
        <v>33554.199999999997</v>
      </c>
      <c r="K205" s="133">
        <f t="shared" si="67"/>
        <v>22445.8</v>
      </c>
    </row>
    <row r="206" spans="1:11" ht="43.9" customHeight="1" x14ac:dyDescent="0.2">
      <c r="A206" s="129" t="s">
        <v>268</v>
      </c>
      <c r="B206" s="129"/>
      <c r="C206" s="129"/>
      <c r="D206" s="130" t="s">
        <v>269</v>
      </c>
      <c r="E206" s="131"/>
      <c r="F206" s="130"/>
      <c r="G206" s="132"/>
      <c r="H206" s="137"/>
      <c r="I206" s="133">
        <f>I212+I214+I209+I207</f>
        <v>1556.8</v>
      </c>
      <c r="J206" s="133">
        <v>33554.199999999997</v>
      </c>
      <c r="K206" s="133">
        <v>22445.8</v>
      </c>
    </row>
    <row r="207" spans="1:11" ht="43.9" customHeight="1" x14ac:dyDescent="0.2">
      <c r="A207" s="129" t="s">
        <v>652</v>
      </c>
      <c r="B207" s="129"/>
      <c r="C207" s="129"/>
      <c r="D207" s="130" t="s">
        <v>651</v>
      </c>
      <c r="E207" s="131"/>
      <c r="F207" s="130"/>
      <c r="G207" s="132"/>
      <c r="H207" s="137"/>
      <c r="I207" s="133">
        <f>I208</f>
        <v>895</v>
      </c>
      <c r="J207" s="133">
        <v>0</v>
      </c>
      <c r="K207" s="133">
        <v>0</v>
      </c>
    </row>
    <row r="208" spans="1:11" ht="27" customHeight="1" x14ac:dyDescent="0.2">
      <c r="A208" s="129" t="s">
        <v>63</v>
      </c>
      <c r="B208" s="129"/>
      <c r="C208" s="129"/>
      <c r="D208" s="130" t="s">
        <v>651</v>
      </c>
      <c r="E208" s="131" t="s">
        <v>197</v>
      </c>
      <c r="F208" s="130" t="s">
        <v>29</v>
      </c>
      <c r="G208" s="132" t="s">
        <v>3</v>
      </c>
      <c r="H208" s="137" t="s">
        <v>64</v>
      </c>
      <c r="I208" s="133">
        <v>895</v>
      </c>
      <c r="J208" s="133">
        <v>0</v>
      </c>
      <c r="K208" s="133">
        <v>0</v>
      </c>
    </row>
    <row r="209" spans="1:11" ht="40.5" customHeight="1" x14ac:dyDescent="0.2">
      <c r="A209" s="129" t="s">
        <v>599</v>
      </c>
      <c r="B209" s="129"/>
      <c r="C209" s="129"/>
      <c r="D209" s="130" t="s">
        <v>600</v>
      </c>
      <c r="E209" s="131"/>
      <c r="F209" s="130"/>
      <c r="G209" s="132"/>
      <c r="H209" s="137"/>
      <c r="I209" s="133">
        <f>I210+I211</f>
        <v>284</v>
      </c>
      <c r="J209" s="133">
        <f t="shared" ref="J209:K209" si="68">J210+J211</f>
        <v>0</v>
      </c>
      <c r="K209" s="133">
        <f t="shared" si="68"/>
        <v>0</v>
      </c>
    </row>
    <row r="210" spans="1:11" ht="41.25" customHeight="1" x14ac:dyDescent="0.2">
      <c r="A210" s="129" t="s">
        <v>123</v>
      </c>
      <c r="B210" s="129"/>
      <c r="C210" s="129"/>
      <c r="D210" s="130" t="s">
        <v>600</v>
      </c>
      <c r="E210" s="131" t="s">
        <v>197</v>
      </c>
      <c r="F210" s="130" t="s">
        <v>29</v>
      </c>
      <c r="G210" s="132" t="s">
        <v>3</v>
      </c>
      <c r="H210" s="137" t="s">
        <v>48</v>
      </c>
      <c r="I210" s="133">
        <v>100</v>
      </c>
      <c r="J210" s="138">
        <v>0</v>
      </c>
      <c r="K210" s="138">
        <v>0</v>
      </c>
    </row>
    <row r="211" spans="1:11" ht="21.6" customHeight="1" x14ac:dyDescent="0.2">
      <c r="A211" s="129" t="s">
        <v>63</v>
      </c>
      <c r="B211" s="129"/>
      <c r="C211" s="129"/>
      <c r="D211" s="130" t="s">
        <v>600</v>
      </c>
      <c r="E211" s="131" t="s">
        <v>197</v>
      </c>
      <c r="F211" s="130" t="s">
        <v>29</v>
      </c>
      <c r="G211" s="132" t="s">
        <v>3</v>
      </c>
      <c r="H211" s="137" t="s">
        <v>64</v>
      </c>
      <c r="I211" s="133">
        <v>184</v>
      </c>
      <c r="J211" s="138">
        <v>0</v>
      </c>
      <c r="K211" s="138">
        <v>0</v>
      </c>
    </row>
    <row r="212" spans="1:11" ht="45" customHeight="1" x14ac:dyDescent="0.2">
      <c r="A212" s="129" t="s">
        <v>219</v>
      </c>
      <c r="B212" s="129"/>
      <c r="C212" s="129"/>
      <c r="D212" s="130" t="s">
        <v>528</v>
      </c>
      <c r="E212" s="131"/>
      <c r="F212" s="130"/>
      <c r="G212" s="132"/>
      <c r="H212" s="137"/>
      <c r="I212" s="133">
        <f>I213</f>
        <v>377.8</v>
      </c>
      <c r="J212" s="133">
        <v>0</v>
      </c>
      <c r="K212" s="133">
        <v>0</v>
      </c>
    </row>
    <row r="213" spans="1:11" s="69" customFormat="1" ht="41.25" customHeight="1" x14ac:dyDescent="0.2">
      <c r="A213" s="129" t="s">
        <v>123</v>
      </c>
      <c r="B213" s="129"/>
      <c r="C213" s="129"/>
      <c r="D213" s="130" t="s">
        <v>528</v>
      </c>
      <c r="E213" s="131" t="s">
        <v>197</v>
      </c>
      <c r="F213" s="130" t="s">
        <v>29</v>
      </c>
      <c r="G213" s="132" t="s">
        <v>3</v>
      </c>
      <c r="H213" s="137" t="s">
        <v>48</v>
      </c>
      <c r="I213" s="133">
        <v>377.8</v>
      </c>
      <c r="J213" s="133">
        <v>0</v>
      </c>
      <c r="K213" s="133">
        <v>0</v>
      </c>
    </row>
    <row r="214" spans="1:11" s="69" customFormat="1" ht="54.6" customHeight="1" x14ac:dyDescent="0.2">
      <c r="A214" s="129" t="s">
        <v>690</v>
      </c>
      <c r="B214" s="129"/>
      <c r="C214" s="129"/>
      <c r="D214" s="130" t="s">
        <v>574</v>
      </c>
      <c r="E214" s="131"/>
      <c r="F214" s="130"/>
      <c r="G214" s="132"/>
      <c r="H214" s="137"/>
      <c r="I214" s="133">
        <v>0</v>
      </c>
      <c r="J214" s="133">
        <f>J215</f>
        <v>34164.400000000001</v>
      </c>
      <c r="K214" s="133">
        <f>K215</f>
        <v>21835.599999999999</v>
      </c>
    </row>
    <row r="215" spans="1:11" s="69" customFormat="1" ht="38.25" customHeight="1" x14ac:dyDescent="0.2">
      <c r="A215" s="129" t="s">
        <v>123</v>
      </c>
      <c r="B215" s="129"/>
      <c r="C215" s="129"/>
      <c r="D215" s="130" t="s">
        <v>574</v>
      </c>
      <c r="E215" s="131" t="s">
        <v>278</v>
      </c>
      <c r="F215" s="130" t="s">
        <v>29</v>
      </c>
      <c r="G215" s="132" t="s">
        <v>3</v>
      </c>
      <c r="H215" s="137" t="s">
        <v>48</v>
      </c>
      <c r="I215" s="133">
        <v>0</v>
      </c>
      <c r="J215" s="138">
        <v>34164.400000000001</v>
      </c>
      <c r="K215" s="138">
        <v>21835.599999999999</v>
      </c>
    </row>
    <row r="216" spans="1:11" s="69" customFormat="1" ht="33" customHeight="1" x14ac:dyDescent="0.2">
      <c r="A216" s="129" t="s">
        <v>627</v>
      </c>
      <c r="B216" s="129"/>
      <c r="C216" s="129"/>
      <c r="D216" s="130" t="s">
        <v>629</v>
      </c>
      <c r="E216" s="131"/>
      <c r="F216" s="130"/>
      <c r="G216" s="132"/>
      <c r="H216" s="137"/>
      <c r="I216" s="133">
        <f>I217</f>
        <v>2090.4</v>
      </c>
      <c r="J216" s="133">
        <f t="shared" ref="J216:K216" si="69">J217</f>
        <v>0</v>
      </c>
      <c r="K216" s="133">
        <f t="shared" si="69"/>
        <v>0</v>
      </c>
    </row>
    <row r="217" spans="1:11" s="69" customFormat="1" ht="33" customHeight="1" x14ac:dyDescent="0.2">
      <c r="A217" s="129" t="s">
        <v>628</v>
      </c>
      <c r="B217" s="129"/>
      <c r="C217" s="129"/>
      <c r="D217" s="130" t="s">
        <v>630</v>
      </c>
      <c r="E217" s="131"/>
      <c r="F217" s="130"/>
      <c r="G217" s="132"/>
      <c r="H217" s="137"/>
      <c r="I217" s="133">
        <f>I218</f>
        <v>2090.4</v>
      </c>
      <c r="J217" s="133">
        <f>J218</f>
        <v>0</v>
      </c>
      <c r="K217" s="133">
        <f>K218</f>
        <v>0</v>
      </c>
    </row>
    <row r="218" spans="1:11" s="69" customFormat="1" ht="22.9" customHeight="1" x14ac:dyDescent="0.2">
      <c r="A218" s="129" t="s">
        <v>63</v>
      </c>
      <c r="B218" s="129"/>
      <c r="C218" s="129"/>
      <c r="D218" s="130" t="s">
        <v>630</v>
      </c>
      <c r="E218" s="131" t="s">
        <v>197</v>
      </c>
      <c r="F218" s="130" t="s">
        <v>29</v>
      </c>
      <c r="G218" s="132" t="s">
        <v>3</v>
      </c>
      <c r="H218" s="137" t="s">
        <v>64</v>
      </c>
      <c r="I218" s="133">
        <v>2090.4</v>
      </c>
      <c r="J218" s="133">
        <v>0</v>
      </c>
      <c r="K218" s="133">
        <v>0</v>
      </c>
    </row>
    <row r="219" spans="1:11" s="69" customFormat="1" ht="33" customHeight="1" x14ac:dyDescent="0.2">
      <c r="A219" s="129" t="s">
        <v>655</v>
      </c>
      <c r="B219" s="129"/>
      <c r="C219" s="129"/>
      <c r="D219" s="130" t="s">
        <v>654</v>
      </c>
      <c r="E219" s="131"/>
      <c r="F219" s="130"/>
      <c r="G219" s="132"/>
      <c r="H219" s="137"/>
      <c r="I219" s="133">
        <f>I220</f>
        <v>450</v>
      </c>
      <c r="J219" s="133">
        <v>0</v>
      </c>
      <c r="K219" s="133">
        <v>0</v>
      </c>
    </row>
    <row r="220" spans="1:11" s="69" customFormat="1" ht="19.149999999999999" customHeight="1" x14ac:dyDescent="0.2">
      <c r="A220" s="129" t="s">
        <v>638</v>
      </c>
      <c r="B220" s="129"/>
      <c r="C220" s="129"/>
      <c r="D220" s="130" t="s">
        <v>653</v>
      </c>
      <c r="E220" s="131"/>
      <c r="F220" s="130"/>
      <c r="G220" s="132"/>
      <c r="H220" s="137"/>
      <c r="I220" s="133">
        <f>I221</f>
        <v>450</v>
      </c>
      <c r="J220" s="133">
        <v>0</v>
      </c>
      <c r="K220" s="133">
        <v>0</v>
      </c>
    </row>
    <row r="221" spans="1:11" s="69" customFormat="1" ht="22.9" customHeight="1" x14ac:dyDescent="0.2">
      <c r="A221" s="129" t="s">
        <v>63</v>
      </c>
      <c r="B221" s="129"/>
      <c r="C221" s="129"/>
      <c r="D221" s="130" t="s">
        <v>653</v>
      </c>
      <c r="E221" s="131" t="s">
        <v>197</v>
      </c>
      <c r="F221" s="130" t="s">
        <v>29</v>
      </c>
      <c r="G221" s="132" t="s">
        <v>3</v>
      </c>
      <c r="H221" s="137" t="s">
        <v>64</v>
      </c>
      <c r="I221" s="133">
        <v>450</v>
      </c>
      <c r="J221" s="133">
        <v>0</v>
      </c>
      <c r="K221" s="133">
        <v>0</v>
      </c>
    </row>
    <row r="222" spans="1:11" s="69" customFormat="1" ht="22.9" customHeight="1" x14ac:dyDescent="0.2">
      <c r="A222" s="129" t="s">
        <v>262</v>
      </c>
      <c r="B222" s="129"/>
      <c r="C222" s="129"/>
      <c r="D222" s="130" t="s">
        <v>223</v>
      </c>
      <c r="E222" s="131"/>
      <c r="F222" s="130"/>
      <c r="G222" s="132"/>
      <c r="H222" s="137"/>
      <c r="I222" s="133">
        <f>I223+I232+I235</f>
        <v>59067.899999999994</v>
      </c>
      <c r="J222" s="133">
        <f t="shared" ref="J222:K222" si="70">J223+J232+J235</f>
        <v>53751.799999999996</v>
      </c>
      <c r="K222" s="133">
        <f t="shared" si="70"/>
        <v>53751.799999999996</v>
      </c>
    </row>
    <row r="223" spans="1:11" s="69" customFormat="1" ht="29.45" customHeight="1" x14ac:dyDescent="0.2">
      <c r="A223" s="129" t="s">
        <v>270</v>
      </c>
      <c r="B223" s="129"/>
      <c r="C223" s="129"/>
      <c r="D223" s="130" t="s">
        <v>224</v>
      </c>
      <c r="E223" s="131"/>
      <c r="F223" s="130"/>
      <c r="G223" s="132"/>
      <c r="H223" s="137"/>
      <c r="I223" s="133">
        <f>I224+I227+I230</f>
        <v>6077.1</v>
      </c>
      <c r="J223" s="133">
        <f t="shared" ref="J223:K223" si="71">J224+J227+J230</f>
        <v>5927.1</v>
      </c>
      <c r="K223" s="133">
        <f t="shared" si="71"/>
        <v>5927.1</v>
      </c>
    </row>
    <row r="224" spans="1:11" ht="30" customHeight="1" x14ac:dyDescent="0.2">
      <c r="A224" s="129" t="s">
        <v>73</v>
      </c>
      <c r="B224" s="129"/>
      <c r="C224" s="129"/>
      <c r="D224" s="130" t="s">
        <v>271</v>
      </c>
      <c r="E224" s="131"/>
      <c r="F224" s="130"/>
      <c r="G224" s="132"/>
      <c r="H224" s="137"/>
      <c r="I224" s="133">
        <f>I225+I226</f>
        <v>1140</v>
      </c>
      <c r="J224" s="133">
        <f t="shared" ref="J224:K224" si="72">J225+J226</f>
        <v>990</v>
      </c>
      <c r="K224" s="133">
        <f t="shared" si="72"/>
        <v>990</v>
      </c>
    </row>
    <row r="225" spans="1:11" ht="37.5" customHeight="1" x14ac:dyDescent="0.2">
      <c r="A225" s="129" t="s">
        <v>123</v>
      </c>
      <c r="B225" s="129"/>
      <c r="C225" s="129"/>
      <c r="D225" s="130" t="s">
        <v>271</v>
      </c>
      <c r="E225" s="131" t="s">
        <v>197</v>
      </c>
      <c r="F225" s="130" t="s">
        <v>29</v>
      </c>
      <c r="G225" s="132" t="s">
        <v>3</v>
      </c>
      <c r="H225" s="137" t="s">
        <v>48</v>
      </c>
      <c r="I225" s="133">
        <v>300</v>
      </c>
      <c r="J225" s="133">
        <v>150</v>
      </c>
      <c r="K225" s="133">
        <v>150</v>
      </c>
    </row>
    <row r="226" spans="1:11" ht="23.45" customHeight="1" x14ac:dyDescent="0.2">
      <c r="A226" s="129" t="s">
        <v>63</v>
      </c>
      <c r="B226" s="129"/>
      <c r="C226" s="129"/>
      <c r="D226" s="130" t="s">
        <v>271</v>
      </c>
      <c r="E226" s="131" t="s">
        <v>197</v>
      </c>
      <c r="F226" s="130" t="s">
        <v>29</v>
      </c>
      <c r="G226" s="132" t="s">
        <v>3</v>
      </c>
      <c r="H226" s="137" t="s">
        <v>64</v>
      </c>
      <c r="I226" s="133">
        <v>840</v>
      </c>
      <c r="J226" s="133">
        <v>840</v>
      </c>
      <c r="K226" s="133">
        <v>840</v>
      </c>
    </row>
    <row r="227" spans="1:11" ht="50.45" customHeight="1" x14ac:dyDescent="0.2">
      <c r="A227" s="129" t="s">
        <v>57</v>
      </c>
      <c r="B227" s="129"/>
      <c r="C227" s="129"/>
      <c r="D227" s="130" t="s">
        <v>272</v>
      </c>
      <c r="E227" s="131"/>
      <c r="F227" s="130"/>
      <c r="G227" s="132"/>
      <c r="H227" s="137"/>
      <c r="I227" s="133">
        <f>I228+I229</f>
        <v>2069.1</v>
      </c>
      <c r="J227" s="133">
        <f t="shared" ref="J227:K227" si="73">J228+J229</f>
        <v>2069.1</v>
      </c>
      <c r="K227" s="133">
        <f t="shared" si="73"/>
        <v>2069.1</v>
      </c>
    </row>
    <row r="228" spans="1:11" ht="22.5" customHeight="1" x14ac:dyDescent="0.2">
      <c r="A228" s="129" t="s">
        <v>58</v>
      </c>
      <c r="B228" s="129"/>
      <c r="C228" s="129"/>
      <c r="D228" s="130" t="s">
        <v>272</v>
      </c>
      <c r="E228" s="131" t="s">
        <v>197</v>
      </c>
      <c r="F228" s="130" t="s">
        <v>29</v>
      </c>
      <c r="G228" s="132" t="s">
        <v>8</v>
      </c>
      <c r="H228" s="137" t="s">
        <v>59</v>
      </c>
      <c r="I228" s="133">
        <v>1983.7</v>
      </c>
      <c r="J228" s="133">
        <v>1983.7</v>
      </c>
      <c r="K228" s="133">
        <v>1983.7</v>
      </c>
    </row>
    <row r="229" spans="1:11" ht="35.450000000000003" customHeight="1" x14ac:dyDescent="0.2">
      <c r="A229" s="129" t="s">
        <v>123</v>
      </c>
      <c r="B229" s="129"/>
      <c r="C229" s="129"/>
      <c r="D229" s="130" t="s">
        <v>272</v>
      </c>
      <c r="E229" s="131" t="s">
        <v>197</v>
      </c>
      <c r="F229" s="130" t="s">
        <v>29</v>
      </c>
      <c r="G229" s="132" t="s">
        <v>8</v>
      </c>
      <c r="H229" s="137" t="s">
        <v>48</v>
      </c>
      <c r="I229" s="133">
        <v>85.4</v>
      </c>
      <c r="J229" s="133">
        <v>85.4</v>
      </c>
      <c r="K229" s="133">
        <v>85.4</v>
      </c>
    </row>
    <row r="230" spans="1:11" ht="51" customHeight="1" x14ac:dyDescent="0.2">
      <c r="A230" s="129" t="s">
        <v>122</v>
      </c>
      <c r="B230" s="129"/>
      <c r="C230" s="129"/>
      <c r="D230" s="130" t="s">
        <v>273</v>
      </c>
      <c r="E230" s="131"/>
      <c r="F230" s="130"/>
      <c r="G230" s="132"/>
      <c r="H230" s="137"/>
      <c r="I230" s="133">
        <f>I231</f>
        <v>2868</v>
      </c>
      <c r="J230" s="133">
        <f t="shared" ref="J230:K230" si="74">J231</f>
        <v>2868</v>
      </c>
      <c r="K230" s="133">
        <f t="shared" si="74"/>
        <v>2868</v>
      </c>
    </row>
    <row r="231" spans="1:11" ht="25.15" customHeight="1" x14ac:dyDescent="0.2">
      <c r="A231" s="129" t="s">
        <v>58</v>
      </c>
      <c r="B231" s="129"/>
      <c r="C231" s="129"/>
      <c r="D231" s="130" t="s">
        <v>273</v>
      </c>
      <c r="E231" s="131" t="s">
        <v>197</v>
      </c>
      <c r="F231" s="130" t="s">
        <v>154</v>
      </c>
      <c r="G231" s="132" t="s">
        <v>8</v>
      </c>
      <c r="H231" s="137" t="s">
        <v>59</v>
      </c>
      <c r="I231" s="133">
        <v>2868</v>
      </c>
      <c r="J231" s="133">
        <v>2868</v>
      </c>
      <c r="K231" s="133">
        <v>2868</v>
      </c>
    </row>
    <row r="232" spans="1:11" ht="34.15" customHeight="1" x14ac:dyDescent="0.2">
      <c r="A232" s="129" t="s">
        <v>274</v>
      </c>
      <c r="B232" s="129"/>
      <c r="C232" s="129"/>
      <c r="D232" s="130" t="s">
        <v>275</v>
      </c>
      <c r="E232" s="131"/>
      <c r="F232" s="130"/>
      <c r="G232" s="132"/>
      <c r="H232" s="137"/>
      <c r="I232" s="133">
        <f>I233</f>
        <v>500</v>
      </c>
      <c r="J232" s="133">
        <f t="shared" ref="J232:K232" si="75">J233</f>
        <v>500</v>
      </c>
      <c r="K232" s="133">
        <f t="shared" si="75"/>
        <v>500</v>
      </c>
    </row>
    <row r="233" spans="1:11" ht="25.15" customHeight="1" x14ac:dyDescent="0.2">
      <c r="A233" s="129" t="s">
        <v>276</v>
      </c>
      <c r="B233" s="129"/>
      <c r="C233" s="129"/>
      <c r="D233" s="130" t="s">
        <v>277</v>
      </c>
      <c r="E233" s="29"/>
      <c r="F233" s="29"/>
      <c r="G233" s="29"/>
      <c r="H233" s="137"/>
      <c r="I233" s="133">
        <f>I234</f>
        <v>500</v>
      </c>
      <c r="J233" s="133">
        <f t="shared" ref="J233:K233" si="76">J234</f>
        <v>500</v>
      </c>
      <c r="K233" s="133">
        <f t="shared" si="76"/>
        <v>500</v>
      </c>
    </row>
    <row r="234" spans="1:11" ht="25.15" customHeight="1" x14ac:dyDescent="0.2">
      <c r="A234" s="129" t="s">
        <v>63</v>
      </c>
      <c r="B234" s="129"/>
      <c r="C234" s="129"/>
      <c r="D234" s="130" t="s">
        <v>277</v>
      </c>
      <c r="E234" s="131" t="s">
        <v>278</v>
      </c>
      <c r="F234" s="130" t="s">
        <v>138</v>
      </c>
      <c r="G234" s="132" t="s">
        <v>279</v>
      </c>
      <c r="H234" s="137" t="s">
        <v>64</v>
      </c>
      <c r="I234" s="133">
        <v>500</v>
      </c>
      <c r="J234" s="133">
        <v>500</v>
      </c>
      <c r="K234" s="133">
        <v>500</v>
      </c>
    </row>
    <row r="235" spans="1:11" ht="42" customHeight="1" x14ac:dyDescent="0.2">
      <c r="A235" s="129" t="s">
        <v>280</v>
      </c>
      <c r="B235" s="129"/>
      <c r="C235" s="129"/>
      <c r="D235" s="130" t="s">
        <v>281</v>
      </c>
      <c r="E235" s="131"/>
      <c r="F235" s="130"/>
      <c r="G235" s="132"/>
      <c r="H235" s="137"/>
      <c r="I235" s="133">
        <f>I236+I238+I240+I242+I244+I246+I248+I250+I254</f>
        <v>52490.799999999996</v>
      </c>
      <c r="J235" s="133">
        <f t="shared" ref="J235:K235" si="77">J236+J238+J240+J242+J244+J246+J248+J250+J254</f>
        <v>47324.7</v>
      </c>
      <c r="K235" s="133">
        <f t="shared" si="77"/>
        <v>47324.7</v>
      </c>
    </row>
    <row r="236" spans="1:11" ht="34.15" customHeight="1" x14ac:dyDescent="0.2">
      <c r="A236" s="129" t="s">
        <v>282</v>
      </c>
      <c r="B236" s="129"/>
      <c r="C236" s="129"/>
      <c r="D236" s="130" t="s">
        <v>283</v>
      </c>
      <c r="E236" s="131"/>
      <c r="F236" s="130"/>
      <c r="G236" s="132"/>
      <c r="H236" s="137"/>
      <c r="I236" s="133">
        <f>I237</f>
        <v>17649</v>
      </c>
      <c r="J236" s="133">
        <f t="shared" ref="J236:K236" si="78">J237</f>
        <v>17369</v>
      </c>
      <c r="K236" s="133">
        <f t="shared" si="78"/>
        <v>17369</v>
      </c>
    </row>
    <row r="237" spans="1:11" ht="20.45" customHeight="1" x14ac:dyDescent="0.2">
      <c r="A237" s="129" t="s">
        <v>63</v>
      </c>
      <c r="B237" s="129"/>
      <c r="C237" s="129"/>
      <c r="D237" s="130" t="s">
        <v>283</v>
      </c>
      <c r="E237" s="131" t="s">
        <v>197</v>
      </c>
      <c r="F237" s="130" t="s">
        <v>29</v>
      </c>
      <c r="G237" s="132" t="s">
        <v>3</v>
      </c>
      <c r="H237" s="137" t="s">
        <v>64</v>
      </c>
      <c r="I237" s="133">
        <v>17649</v>
      </c>
      <c r="J237" s="133">
        <v>17369</v>
      </c>
      <c r="K237" s="133">
        <v>17369</v>
      </c>
    </row>
    <row r="238" spans="1:11" ht="60.6" customHeight="1" x14ac:dyDescent="0.2">
      <c r="A238" s="129" t="s">
        <v>122</v>
      </c>
      <c r="B238" s="129"/>
      <c r="C238" s="129"/>
      <c r="D238" s="130" t="s">
        <v>284</v>
      </c>
      <c r="E238" s="131"/>
      <c r="F238" s="130"/>
      <c r="G238" s="132"/>
      <c r="H238" s="137"/>
      <c r="I238" s="133">
        <f>I239</f>
        <v>7590.6</v>
      </c>
      <c r="J238" s="133">
        <f t="shared" ref="J238:K238" si="79">J239</f>
        <v>7590.6</v>
      </c>
      <c r="K238" s="133">
        <f t="shared" si="79"/>
        <v>7590.6</v>
      </c>
    </row>
    <row r="239" spans="1:11" ht="22.15" customHeight="1" x14ac:dyDescent="0.2">
      <c r="A239" s="129" t="s">
        <v>63</v>
      </c>
      <c r="B239" s="129"/>
      <c r="C239" s="129"/>
      <c r="D239" s="130" t="s">
        <v>284</v>
      </c>
      <c r="E239" s="131" t="s">
        <v>197</v>
      </c>
      <c r="F239" s="130" t="s">
        <v>29</v>
      </c>
      <c r="G239" s="132" t="s">
        <v>3</v>
      </c>
      <c r="H239" s="137" t="s">
        <v>64</v>
      </c>
      <c r="I239" s="133">
        <v>7590.6</v>
      </c>
      <c r="J239" s="133">
        <v>7590.6</v>
      </c>
      <c r="K239" s="133">
        <v>7590.6</v>
      </c>
    </row>
    <row r="240" spans="1:11" ht="43.15" customHeight="1" x14ac:dyDescent="0.2">
      <c r="A240" s="129" t="s">
        <v>285</v>
      </c>
      <c r="B240" s="129"/>
      <c r="C240" s="129"/>
      <c r="D240" s="130" t="s">
        <v>286</v>
      </c>
      <c r="E240" s="131"/>
      <c r="F240" s="130"/>
      <c r="G240" s="132"/>
      <c r="H240" s="137"/>
      <c r="I240" s="133">
        <f>I241</f>
        <v>600</v>
      </c>
      <c r="J240" s="133">
        <f t="shared" ref="J240:K240" si="80">J241</f>
        <v>600</v>
      </c>
      <c r="K240" s="133">
        <f t="shared" si="80"/>
        <v>600</v>
      </c>
    </row>
    <row r="241" spans="1:12" ht="22.15" customHeight="1" x14ac:dyDescent="0.2">
      <c r="A241" s="129" t="s">
        <v>63</v>
      </c>
      <c r="B241" s="129"/>
      <c r="C241" s="129"/>
      <c r="D241" s="130" t="s">
        <v>286</v>
      </c>
      <c r="E241" s="131" t="s">
        <v>197</v>
      </c>
      <c r="F241" s="130" t="s">
        <v>29</v>
      </c>
      <c r="G241" s="132" t="s">
        <v>3</v>
      </c>
      <c r="H241" s="137" t="s">
        <v>64</v>
      </c>
      <c r="I241" s="133">
        <v>600</v>
      </c>
      <c r="J241" s="133">
        <v>600</v>
      </c>
      <c r="K241" s="133">
        <v>600</v>
      </c>
    </row>
    <row r="242" spans="1:12" ht="22.15" customHeight="1" x14ac:dyDescent="0.2">
      <c r="A242" s="129" t="s">
        <v>287</v>
      </c>
      <c r="B242" s="129"/>
      <c r="C242" s="129"/>
      <c r="D242" s="130" t="s">
        <v>288</v>
      </c>
      <c r="E242" s="131"/>
      <c r="F242" s="130"/>
      <c r="G242" s="132"/>
      <c r="H242" s="137"/>
      <c r="I242" s="133">
        <f>I243</f>
        <v>2221.6</v>
      </c>
      <c r="J242" s="133">
        <f t="shared" ref="J242:K242" si="81">J243</f>
        <v>2159.6</v>
      </c>
      <c r="K242" s="133">
        <f t="shared" si="81"/>
        <v>2159.6</v>
      </c>
    </row>
    <row r="243" spans="1:12" ht="22.15" customHeight="1" x14ac:dyDescent="0.2">
      <c r="A243" s="129" t="s">
        <v>63</v>
      </c>
      <c r="B243" s="129"/>
      <c r="C243" s="129"/>
      <c r="D243" s="130" t="s">
        <v>288</v>
      </c>
      <c r="E243" s="131" t="s">
        <v>278</v>
      </c>
      <c r="F243" s="130" t="s">
        <v>29</v>
      </c>
      <c r="G243" s="132" t="s">
        <v>3</v>
      </c>
      <c r="H243" s="137" t="s">
        <v>64</v>
      </c>
      <c r="I243" s="133">
        <v>2221.6</v>
      </c>
      <c r="J243" s="133">
        <v>2159.6</v>
      </c>
      <c r="K243" s="133">
        <v>2159.6</v>
      </c>
    </row>
    <row r="244" spans="1:12" ht="59.45" customHeight="1" x14ac:dyDescent="0.2">
      <c r="A244" s="129" t="s">
        <v>122</v>
      </c>
      <c r="B244" s="129"/>
      <c r="C244" s="129"/>
      <c r="D244" s="130" t="s">
        <v>284</v>
      </c>
      <c r="E244" s="131"/>
      <c r="F244" s="130"/>
      <c r="G244" s="132"/>
      <c r="H244" s="137"/>
      <c r="I244" s="133">
        <f>I245</f>
        <v>1012.1</v>
      </c>
      <c r="J244" s="133">
        <f t="shared" ref="J244:K244" si="82">J245</f>
        <v>1012.1</v>
      </c>
      <c r="K244" s="133">
        <f t="shared" si="82"/>
        <v>1012.1</v>
      </c>
    </row>
    <row r="245" spans="1:12" ht="22.15" customHeight="1" x14ac:dyDescent="0.2">
      <c r="A245" s="129" t="s">
        <v>63</v>
      </c>
      <c r="B245" s="129"/>
      <c r="C245" s="129"/>
      <c r="D245" s="130" t="s">
        <v>284</v>
      </c>
      <c r="E245" s="131" t="s">
        <v>197</v>
      </c>
      <c r="F245" s="130" t="s">
        <v>29</v>
      </c>
      <c r="G245" s="132" t="s">
        <v>3</v>
      </c>
      <c r="H245" s="137" t="s">
        <v>64</v>
      </c>
      <c r="I245" s="133">
        <v>1012.1</v>
      </c>
      <c r="J245" s="133">
        <v>1012.1</v>
      </c>
      <c r="K245" s="133">
        <v>1012.1</v>
      </c>
    </row>
    <row r="246" spans="1:12" ht="45.6" customHeight="1" x14ac:dyDescent="0.2">
      <c r="A246" s="129" t="s">
        <v>289</v>
      </c>
      <c r="B246" s="129"/>
      <c r="C246" s="129"/>
      <c r="D246" s="130" t="s">
        <v>524</v>
      </c>
      <c r="E246" s="131"/>
      <c r="F246" s="130"/>
      <c r="G246" s="132"/>
      <c r="H246" s="137"/>
      <c r="I246" s="133">
        <f>I247</f>
        <v>7574.7</v>
      </c>
      <c r="J246" s="133">
        <f t="shared" ref="J246:K246" si="83">J247</f>
        <v>2787.9</v>
      </c>
      <c r="K246" s="133">
        <f t="shared" si="83"/>
        <v>2787.9</v>
      </c>
    </row>
    <row r="247" spans="1:12" ht="22.15" customHeight="1" x14ac:dyDescent="0.2">
      <c r="A247" s="129" t="s">
        <v>63</v>
      </c>
      <c r="B247" s="129"/>
      <c r="C247" s="129"/>
      <c r="D247" s="130" t="s">
        <v>524</v>
      </c>
      <c r="E247" s="131" t="s">
        <v>197</v>
      </c>
      <c r="F247" s="130" t="s">
        <v>25</v>
      </c>
      <c r="G247" s="132" t="s">
        <v>7</v>
      </c>
      <c r="H247" s="137" t="s">
        <v>64</v>
      </c>
      <c r="I247" s="133">
        <v>7574.7</v>
      </c>
      <c r="J247" s="133">
        <v>2787.9</v>
      </c>
      <c r="K247" s="133">
        <v>2787.9</v>
      </c>
    </row>
    <row r="248" spans="1:12" ht="58.5" customHeight="1" x14ac:dyDescent="0.2">
      <c r="A248" s="129" t="s">
        <v>122</v>
      </c>
      <c r="B248" s="129"/>
      <c r="C248" s="129"/>
      <c r="D248" s="130" t="s">
        <v>284</v>
      </c>
      <c r="E248" s="131"/>
      <c r="F248" s="130"/>
      <c r="G248" s="132"/>
      <c r="H248" s="137"/>
      <c r="I248" s="133">
        <f>I249</f>
        <v>895.8</v>
      </c>
      <c r="J248" s="133">
        <f t="shared" ref="J248:K248" si="84">J249</f>
        <v>895.8</v>
      </c>
      <c r="K248" s="133">
        <f t="shared" si="84"/>
        <v>895.8</v>
      </c>
    </row>
    <row r="249" spans="1:12" ht="18" customHeight="1" x14ac:dyDescent="0.2">
      <c r="A249" s="129" t="s">
        <v>63</v>
      </c>
      <c r="B249" s="129"/>
      <c r="C249" s="129"/>
      <c r="D249" s="130" t="s">
        <v>284</v>
      </c>
      <c r="E249" s="131" t="s">
        <v>197</v>
      </c>
      <c r="F249" s="130" t="s">
        <v>25</v>
      </c>
      <c r="G249" s="132" t="s">
        <v>7</v>
      </c>
      <c r="H249" s="137" t="s">
        <v>64</v>
      </c>
      <c r="I249" s="133">
        <v>895.8</v>
      </c>
      <c r="J249" s="133">
        <v>895.8</v>
      </c>
      <c r="K249" s="133">
        <v>895.8</v>
      </c>
    </row>
    <row r="250" spans="1:12" s="63" customFormat="1" ht="40.15" customHeight="1" x14ac:dyDescent="0.2">
      <c r="A250" s="129" t="s">
        <v>57</v>
      </c>
      <c r="B250" s="129"/>
      <c r="C250" s="129"/>
      <c r="D250" s="130" t="s">
        <v>523</v>
      </c>
      <c r="E250" s="131"/>
      <c r="F250" s="130"/>
      <c r="G250" s="132"/>
      <c r="H250" s="137"/>
      <c r="I250" s="133">
        <f>I251+I252+I253</f>
        <v>8874.5</v>
      </c>
      <c r="J250" s="133">
        <f t="shared" ref="J250:K250" si="85">J251+J252+J253</f>
        <v>8837.2000000000007</v>
      </c>
      <c r="K250" s="133">
        <f t="shared" si="85"/>
        <v>8837.2000000000007</v>
      </c>
    </row>
    <row r="251" spans="1:12" s="63" customFormat="1" ht="22.15" customHeight="1" x14ac:dyDescent="0.2">
      <c r="A251" s="146" t="s">
        <v>58</v>
      </c>
      <c r="B251" s="129"/>
      <c r="C251" s="129"/>
      <c r="D251" s="130" t="s">
        <v>523</v>
      </c>
      <c r="E251" s="137" t="s">
        <v>197</v>
      </c>
      <c r="F251" s="131" t="s">
        <v>29</v>
      </c>
      <c r="G251" s="130" t="s">
        <v>3</v>
      </c>
      <c r="H251" s="131" t="s">
        <v>59</v>
      </c>
      <c r="I251" s="137" t="s">
        <v>527</v>
      </c>
      <c r="J251" s="133">
        <v>7053.7</v>
      </c>
      <c r="K251" s="133">
        <v>7053.7</v>
      </c>
      <c r="L251" s="72"/>
    </row>
    <row r="252" spans="1:12" s="63" customFormat="1" ht="35.450000000000003" customHeight="1" x14ac:dyDescent="0.2">
      <c r="A252" s="146" t="s">
        <v>123</v>
      </c>
      <c r="B252" s="129"/>
      <c r="C252" s="129"/>
      <c r="D252" s="130" t="s">
        <v>523</v>
      </c>
      <c r="E252" s="137" t="s">
        <v>197</v>
      </c>
      <c r="F252" s="131" t="s">
        <v>29</v>
      </c>
      <c r="G252" s="130" t="s">
        <v>3</v>
      </c>
      <c r="H252" s="131" t="s">
        <v>48</v>
      </c>
      <c r="I252" s="133">
        <v>1770</v>
      </c>
      <c r="J252" s="133">
        <v>1770</v>
      </c>
      <c r="K252" s="133">
        <v>1770</v>
      </c>
      <c r="L252" s="72"/>
    </row>
    <row r="253" spans="1:12" s="63" customFormat="1" ht="22.15" customHeight="1" x14ac:dyDescent="0.2">
      <c r="A253" s="148" t="s">
        <v>664</v>
      </c>
      <c r="B253" s="129"/>
      <c r="C253" s="129"/>
      <c r="D253" s="130" t="s">
        <v>523</v>
      </c>
      <c r="E253" s="137" t="s">
        <v>197</v>
      </c>
      <c r="F253" s="131" t="s">
        <v>29</v>
      </c>
      <c r="G253" s="130" t="s">
        <v>3</v>
      </c>
      <c r="H253" s="131" t="s">
        <v>49</v>
      </c>
      <c r="I253" s="137" t="s">
        <v>668</v>
      </c>
      <c r="J253" s="133">
        <v>13.5</v>
      </c>
      <c r="K253" s="133">
        <v>13.5</v>
      </c>
      <c r="L253" s="72"/>
    </row>
    <row r="254" spans="1:12" s="63" customFormat="1" ht="55.9" customHeight="1" x14ac:dyDescent="0.2">
      <c r="A254" s="129" t="s">
        <v>122</v>
      </c>
      <c r="B254" s="129"/>
      <c r="C254" s="129"/>
      <c r="D254" s="130" t="s">
        <v>284</v>
      </c>
      <c r="E254" s="137"/>
      <c r="F254" s="131"/>
      <c r="G254" s="130"/>
      <c r="H254" s="132"/>
      <c r="I254" s="133" t="str">
        <f>I255</f>
        <v>6072,5</v>
      </c>
      <c r="J254" s="133">
        <f>J255</f>
        <v>6072.5</v>
      </c>
      <c r="K254" s="133">
        <f>K255</f>
        <v>6072.5</v>
      </c>
      <c r="L254" s="72"/>
    </row>
    <row r="255" spans="1:12" s="63" customFormat="1" ht="22.15" customHeight="1" x14ac:dyDescent="0.2">
      <c r="A255" s="129" t="s">
        <v>58</v>
      </c>
      <c r="B255" s="129"/>
      <c r="C255" s="129"/>
      <c r="D255" s="130" t="s">
        <v>284</v>
      </c>
      <c r="E255" s="137" t="s">
        <v>197</v>
      </c>
      <c r="F255" s="131" t="s">
        <v>29</v>
      </c>
      <c r="G255" s="130" t="s">
        <v>3</v>
      </c>
      <c r="H255" s="131" t="s">
        <v>59</v>
      </c>
      <c r="I255" s="137" t="s">
        <v>526</v>
      </c>
      <c r="J255" s="133">
        <v>6072.5</v>
      </c>
      <c r="K255" s="133">
        <v>6072.5</v>
      </c>
      <c r="L255" s="72"/>
    </row>
    <row r="256" spans="1:12" ht="54.6" customHeight="1" x14ac:dyDescent="0.2">
      <c r="A256" s="18" t="s">
        <v>442</v>
      </c>
      <c r="B256" s="129"/>
      <c r="C256" s="129"/>
      <c r="D256" s="139" t="s">
        <v>145</v>
      </c>
      <c r="E256" s="131"/>
      <c r="F256" s="130"/>
      <c r="G256" s="132"/>
      <c r="H256" s="131"/>
      <c r="I256" s="136">
        <f>I257+I264</f>
        <v>4303.3999999999996</v>
      </c>
      <c r="J256" s="136">
        <f t="shared" ref="J256:K256" si="86">J257+J264</f>
        <v>3921.2000000000003</v>
      </c>
      <c r="K256" s="136">
        <f t="shared" si="86"/>
        <v>3127.2</v>
      </c>
    </row>
    <row r="257" spans="1:11" ht="17.45" customHeight="1" x14ac:dyDescent="0.2">
      <c r="A257" s="129" t="s">
        <v>256</v>
      </c>
      <c r="B257" s="129"/>
      <c r="C257" s="129"/>
      <c r="D257" s="130" t="s">
        <v>240</v>
      </c>
      <c r="E257" s="131"/>
      <c r="F257" s="130"/>
      <c r="G257" s="132"/>
      <c r="H257" s="131"/>
      <c r="I257" s="133">
        <f>I258+I261</f>
        <v>132</v>
      </c>
      <c r="J257" s="133">
        <f t="shared" ref="J257:K257" si="87">J258+J261</f>
        <v>2449.8000000000002</v>
      </c>
      <c r="K257" s="133">
        <f t="shared" si="87"/>
        <v>1655.8</v>
      </c>
    </row>
    <row r="258" spans="1:11" ht="40.15" customHeight="1" x14ac:dyDescent="0.2">
      <c r="A258" s="129" t="s">
        <v>448</v>
      </c>
      <c r="B258" s="129"/>
      <c r="C258" s="129"/>
      <c r="D258" s="130" t="s">
        <v>449</v>
      </c>
      <c r="E258" s="131"/>
      <c r="F258" s="130"/>
      <c r="G258" s="132"/>
      <c r="H258" s="131"/>
      <c r="I258" s="133">
        <f>I259</f>
        <v>0</v>
      </c>
      <c r="J258" s="133">
        <f t="shared" ref="J258:K258" si="88">J259</f>
        <v>2382</v>
      </c>
      <c r="K258" s="133">
        <f t="shared" si="88"/>
        <v>1588</v>
      </c>
    </row>
    <row r="259" spans="1:11" ht="40.9" customHeight="1" x14ac:dyDescent="0.2">
      <c r="A259" s="129" t="s">
        <v>238</v>
      </c>
      <c r="B259" s="129"/>
      <c r="C259" s="129"/>
      <c r="D259" s="130" t="s">
        <v>450</v>
      </c>
      <c r="E259" s="131"/>
      <c r="F259" s="130"/>
      <c r="G259" s="132"/>
      <c r="H259" s="131"/>
      <c r="I259" s="133">
        <f>I260</f>
        <v>0</v>
      </c>
      <c r="J259" s="133">
        <f>J260</f>
        <v>2382</v>
      </c>
      <c r="K259" s="133">
        <f>K260</f>
        <v>1588</v>
      </c>
    </row>
    <row r="260" spans="1:11" ht="33.6" customHeight="1" x14ac:dyDescent="0.2">
      <c r="A260" s="129" t="s">
        <v>123</v>
      </c>
      <c r="B260" s="129"/>
      <c r="C260" s="129"/>
      <c r="D260" s="130" t="s">
        <v>450</v>
      </c>
      <c r="E260" s="131" t="s">
        <v>197</v>
      </c>
      <c r="F260" s="130" t="s">
        <v>7</v>
      </c>
      <c r="G260" s="132" t="s">
        <v>34</v>
      </c>
      <c r="H260" s="131" t="s">
        <v>48</v>
      </c>
      <c r="I260" s="133">
        <v>0</v>
      </c>
      <c r="J260" s="133">
        <v>2382</v>
      </c>
      <c r="K260" s="133">
        <v>1588</v>
      </c>
    </row>
    <row r="261" spans="1:11" ht="33.6" customHeight="1" x14ac:dyDescent="0.2">
      <c r="A261" s="129" t="s">
        <v>451</v>
      </c>
      <c r="B261" s="129"/>
      <c r="C261" s="129"/>
      <c r="D261" s="130" t="s">
        <v>452</v>
      </c>
      <c r="E261" s="131"/>
      <c r="F261" s="130"/>
      <c r="G261" s="132"/>
      <c r="H261" s="131"/>
      <c r="I261" s="133">
        <f>I262</f>
        <v>132</v>
      </c>
      <c r="J261" s="133">
        <f t="shared" ref="J261:K261" si="89">J262</f>
        <v>67.8</v>
      </c>
      <c r="K261" s="133">
        <f t="shared" si="89"/>
        <v>67.8</v>
      </c>
    </row>
    <row r="262" spans="1:11" ht="33.6" customHeight="1" x14ac:dyDescent="0.2">
      <c r="A262" s="129" t="s">
        <v>75</v>
      </c>
      <c r="B262" s="150"/>
      <c r="C262" s="150"/>
      <c r="D262" s="130" t="s">
        <v>453</v>
      </c>
      <c r="E262" s="131"/>
      <c r="F262" s="130"/>
      <c r="G262" s="132"/>
      <c r="H262" s="131"/>
      <c r="I262" s="133">
        <f t="shared" ref="I262:K262" si="90">I263</f>
        <v>132</v>
      </c>
      <c r="J262" s="133">
        <f t="shared" si="90"/>
        <v>67.8</v>
      </c>
      <c r="K262" s="133">
        <f t="shared" si="90"/>
        <v>67.8</v>
      </c>
    </row>
    <row r="263" spans="1:11" ht="33.6" customHeight="1" x14ac:dyDescent="0.2">
      <c r="A263" s="129" t="s">
        <v>123</v>
      </c>
      <c r="B263" s="150"/>
      <c r="C263" s="150"/>
      <c r="D263" s="130" t="s">
        <v>453</v>
      </c>
      <c r="E263" s="131" t="s">
        <v>197</v>
      </c>
      <c r="F263" s="130" t="s">
        <v>7</v>
      </c>
      <c r="G263" s="132" t="s">
        <v>39</v>
      </c>
      <c r="H263" s="131" t="s">
        <v>48</v>
      </c>
      <c r="I263" s="133">
        <v>132</v>
      </c>
      <c r="J263" s="133">
        <v>67.8</v>
      </c>
      <c r="K263" s="133">
        <v>67.8</v>
      </c>
    </row>
    <row r="264" spans="1:11" ht="22.9" customHeight="1" x14ac:dyDescent="0.2">
      <c r="A264" s="129" t="s">
        <v>262</v>
      </c>
      <c r="B264" s="150"/>
      <c r="C264" s="150"/>
      <c r="D264" s="130" t="s">
        <v>190</v>
      </c>
      <c r="E264" s="131"/>
      <c r="F264" s="130"/>
      <c r="G264" s="132"/>
      <c r="H264" s="131"/>
      <c r="I264" s="133">
        <f>I265+I280+I289+I292+I301</f>
        <v>4171.3999999999996</v>
      </c>
      <c r="J264" s="133">
        <f t="shared" ref="J264:K264" si="91">J265+J280+J289+J292+J301</f>
        <v>1471.4</v>
      </c>
      <c r="K264" s="133">
        <f t="shared" si="91"/>
        <v>1471.4</v>
      </c>
    </row>
    <row r="265" spans="1:11" ht="31.15" customHeight="1" x14ac:dyDescent="0.2">
      <c r="A265" s="129" t="s">
        <v>454</v>
      </c>
      <c r="B265" s="150"/>
      <c r="C265" s="150"/>
      <c r="D265" s="130" t="s">
        <v>191</v>
      </c>
      <c r="E265" s="131"/>
      <c r="F265" s="130"/>
      <c r="G265" s="132"/>
      <c r="H265" s="131"/>
      <c r="I265" s="133">
        <f>I266+I268+I270+I272+I274+I276+I278</f>
        <v>140</v>
      </c>
      <c r="J265" s="133">
        <f t="shared" ref="J265:K265" si="92">J266+J268+J270+J272+J274+J276+J278</f>
        <v>140</v>
      </c>
      <c r="K265" s="133">
        <f t="shared" si="92"/>
        <v>140</v>
      </c>
    </row>
    <row r="266" spans="1:11" ht="34.9" customHeight="1" x14ac:dyDescent="0.2">
      <c r="A266" s="129" t="s">
        <v>455</v>
      </c>
      <c r="B266" s="129"/>
      <c r="C266" s="129"/>
      <c r="D266" s="130" t="s">
        <v>456</v>
      </c>
      <c r="E266" s="131"/>
      <c r="F266" s="130"/>
      <c r="G266" s="132"/>
      <c r="H266" s="131"/>
      <c r="I266" s="133">
        <f>I267</f>
        <v>35</v>
      </c>
      <c r="J266" s="133">
        <f t="shared" ref="J266:K266" si="93">J267</f>
        <v>35</v>
      </c>
      <c r="K266" s="133">
        <f t="shared" si="93"/>
        <v>35</v>
      </c>
    </row>
    <row r="267" spans="1:11" ht="22.9" customHeight="1" x14ac:dyDescent="0.2">
      <c r="A267" s="151" t="s">
        <v>63</v>
      </c>
      <c r="B267" s="129"/>
      <c r="C267" s="129"/>
      <c r="D267" s="130" t="s">
        <v>456</v>
      </c>
      <c r="E267" s="131" t="s">
        <v>212</v>
      </c>
      <c r="F267" s="130" t="s">
        <v>7</v>
      </c>
      <c r="G267" s="132" t="s">
        <v>39</v>
      </c>
      <c r="H267" s="131" t="s">
        <v>64</v>
      </c>
      <c r="I267" s="133">
        <v>35</v>
      </c>
      <c r="J267" s="133">
        <v>35</v>
      </c>
      <c r="K267" s="133">
        <v>35</v>
      </c>
    </row>
    <row r="268" spans="1:11" ht="57.6" customHeight="1" x14ac:dyDescent="0.2">
      <c r="A268" s="129" t="s">
        <v>573</v>
      </c>
      <c r="B268" s="129"/>
      <c r="C268" s="129"/>
      <c r="D268" s="130" t="s">
        <v>457</v>
      </c>
      <c r="E268" s="131"/>
      <c r="F268" s="130"/>
      <c r="G268" s="132"/>
      <c r="H268" s="131"/>
      <c r="I268" s="133">
        <f>I269</f>
        <v>35</v>
      </c>
      <c r="J268" s="133">
        <f t="shared" ref="J268:K268" si="94">J269</f>
        <v>35</v>
      </c>
      <c r="K268" s="133">
        <f t="shared" si="94"/>
        <v>35</v>
      </c>
    </row>
    <row r="269" spans="1:11" ht="22.9" customHeight="1" x14ac:dyDescent="0.2">
      <c r="A269" s="151" t="s">
        <v>63</v>
      </c>
      <c r="B269" s="129"/>
      <c r="C269" s="129"/>
      <c r="D269" s="130" t="s">
        <v>457</v>
      </c>
      <c r="E269" s="131" t="s">
        <v>212</v>
      </c>
      <c r="F269" s="130" t="s">
        <v>7</v>
      </c>
      <c r="G269" s="132" t="s">
        <v>39</v>
      </c>
      <c r="H269" s="131" t="s">
        <v>64</v>
      </c>
      <c r="I269" s="133">
        <v>35</v>
      </c>
      <c r="J269" s="133">
        <v>35</v>
      </c>
      <c r="K269" s="133">
        <v>35</v>
      </c>
    </row>
    <row r="270" spans="1:11" ht="17.45" customHeight="1" x14ac:dyDescent="0.2">
      <c r="A270" s="129" t="s">
        <v>459</v>
      </c>
      <c r="B270" s="129"/>
      <c r="C270" s="129"/>
      <c r="D270" s="130" t="s">
        <v>458</v>
      </c>
      <c r="E270" s="131"/>
      <c r="F270" s="130"/>
      <c r="G270" s="132"/>
      <c r="H270" s="131"/>
      <c r="I270" s="133">
        <f>I271</f>
        <v>15</v>
      </c>
      <c r="J270" s="133">
        <f>J271</f>
        <v>15</v>
      </c>
      <c r="K270" s="133">
        <f>K271</f>
        <v>15</v>
      </c>
    </row>
    <row r="271" spans="1:11" ht="19.899999999999999" customHeight="1" x14ac:dyDescent="0.2">
      <c r="A271" s="129" t="s">
        <v>125</v>
      </c>
      <c r="B271" s="129"/>
      <c r="C271" s="129"/>
      <c r="D271" s="130" t="s">
        <v>458</v>
      </c>
      <c r="E271" s="131" t="s">
        <v>197</v>
      </c>
      <c r="F271" s="130" t="s">
        <v>7</v>
      </c>
      <c r="G271" s="132" t="s">
        <v>39</v>
      </c>
      <c r="H271" s="131" t="s">
        <v>126</v>
      </c>
      <c r="I271" s="133">
        <v>15</v>
      </c>
      <c r="J271" s="133">
        <v>15</v>
      </c>
      <c r="K271" s="133">
        <v>15</v>
      </c>
    </row>
    <row r="272" spans="1:11" ht="61.15" customHeight="1" x14ac:dyDescent="0.2">
      <c r="A272" s="129" t="s">
        <v>460</v>
      </c>
      <c r="B272" s="129"/>
      <c r="C272" s="129"/>
      <c r="D272" s="130" t="s">
        <v>461</v>
      </c>
      <c r="E272" s="131"/>
      <c r="F272" s="130"/>
      <c r="G272" s="132"/>
      <c r="H272" s="131"/>
      <c r="I272" s="133">
        <f>I273</f>
        <v>10</v>
      </c>
      <c r="J272" s="133">
        <f t="shared" ref="J272:K272" si="95">J273</f>
        <v>10</v>
      </c>
      <c r="K272" s="133">
        <f t="shared" si="95"/>
        <v>10</v>
      </c>
    </row>
    <row r="273" spans="1:11" ht="19.899999999999999" customHeight="1" x14ac:dyDescent="0.2">
      <c r="A273" s="129" t="s">
        <v>125</v>
      </c>
      <c r="B273" s="129"/>
      <c r="C273" s="129"/>
      <c r="D273" s="130" t="s">
        <v>461</v>
      </c>
      <c r="E273" s="131" t="s">
        <v>197</v>
      </c>
      <c r="F273" s="130" t="s">
        <v>7</v>
      </c>
      <c r="G273" s="132" t="s">
        <v>39</v>
      </c>
      <c r="H273" s="131" t="s">
        <v>126</v>
      </c>
      <c r="I273" s="133">
        <v>10</v>
      </c>
      <c r="J273" s="133">
        <v>10</v>
      </c>
      <c r="K273" s="133">
        <v>10</v>
      </c>
    </row>
    <row r="274" spans="1:11" ht="19.899999999999999" customHeight="1" x14ac:dyDescent="0.2">
      <c r="A274" s="129" t="s">
        <v>462</v>
      </c>
      <c r="B274" s="129"/>
      <c r="C274" s="129"/>
      <c r="D274" s="130" t="s">
        <v>463</v>
      </c>
      <c r="E274" s="131"/>
      <c r="F274" s="130"/>
      <c r="G274" s="132"/>
      <c r="H274" s="131"/>
      <c r="I274" s="133">
        <f>I275</f>
        <v>10</v>
      </c>
      <c r="J274" s="133">
        <f t="shared" ref="J274:K274" si="96">J275</f>
        <v>10</v>
      </c>
      <c r="K274" s="133">
        <f t="shared" si="96"/>
        <v>10</v>
      </c>
    </row>
    <row r="275" spans="1:11" ht="33.6" customHeight="1" x14ac:dyDescent="0.2">
      <c r="A275" s="129" t="s">
        <v>123</v>
      </c>
      <c r="B275" s="129"/>
      <c r="C275" s="129"/>
      <c r="D275" s="130" t="s">
        <v>463</v>
      </c>
      <c r="E275" s="131" t="s">
        <v>197</v>
      </c>
      <c r="F275" s="130" t="s">
        <v>7</v>
      </c>
      <c r="G275" s="132" t="s">
        <v>39</v>
      </c>
      <c r="H275" s="131" t="s">
        <v>48</v>
      </c>
      <c r="I275" s="133">
        <v>10</v>
      </c>
      <c r="J275" s="133">
        <v>10</v>
      </c>
      <c r="K275" s="133">
        <v>10</v>
      </c>
    </row>
    <row r="276" spans="1:11" ht="72" customHeight="1" x14ac:dyDescent="0.2">
      <c r="A276" s="129" t="s">
        <v>585</v>
      </c>
      <c r="B276" s="129"/>
      <c r="C276" s="129"/>
      <c r="D276" s="130" t="s">
        <v>464</v>
      </c>
      <c r="E276" s="131"/>
      <c r="F276" s="130"/>
      <c r="G276" s="132"/>
      <c r="H276" s="131"/>
      <c r="I276" s="133">
        <f>I277</f>
        <v>10</v>
      </c>
      <c r="J276" s="133">
        <f t="shared" ref="J276:K276" si="97">J277</f>
        <v>10</v>
      </c>
      <c r="K276" s="133">
        <f t="shared" si="97"/>
        <v>10</v>
      </c>
    </row>
    <row r="277" spans="1:11" ht="35.25" customHeight="1" x14ac:dyDescent="0.2">
      <c r="A277" s="129" t="s">
        <v>123</v>
      </c>
      <c r="B277" s="129"/>
      <c r="C277" s="129"/>
      <c r="D277" s="130" t="s">
        <v>464</v>
      </c>
      <c r="E277" s="131" t="s">
        <v>197</v>
      </c>
      <c r="F277" s="130" t="s">
        <v>7</v>
      </c>
      <c r="G277" s="132" t="s">
        <v>39</v>
      </c>
      <c r="H277" s="131" t="s">
        <v>48</v>
      </c>
      <c r="I277" s="133">
        <v>10</v>
      </c>
      <c r="J277" s="133">
        <v>10</v>
      </c>
      <c r="K277" s="133">
        <v>10</v>
      </c>
    </row>
    <row r="278" spans="1:11" ht="38.450000000000003" customHeight="1" x14ac:dyDescent="0.2">
      <c r="A278" s="129" t="s">
        <v>500</v>
      </c>
      <c r="B278" s="129"/>
      <c r="C278" s="129"/>
      <c r="D278" s="130" t="s">
        <v>465</v>
      </c>
      <c r="E278" s="131"/>
      <c r="F278" s="130"/>
      <c r="G278" s="132"/>
      <c r="H278" s="131"/>
      <c r="I278" s="133">
        <f>I279</f>
        <v>25</v>
      </c>
      <c r="J278" s="133">
        <f>J279</f>
        <v>25</v>
      </c>
      <c r="K278" s="133">
        <f>K279</f>
        <v>25</v>
      </c>
    </row>
    <row r="279" spans="1:11" ht="37.5" customHeight="1" x14ac:dyDescent="0.2">
      <c r="A279" s="129" t="s">
        <v>123</v>
      </c>
      <c r="B279" s="129"/>
      <c r="C279" s="129"/>
      <c r="D279" s="130" t="s">
        <v>465</v>
      </c>
      <c r="E279" s="131" t="s">
        <v>197</v>
      </c>
      <c r="F279" s="130" t="s">
        <v>7</v>
      </c>
      <c r="G279" s="132" t="s">
        <v>39</v>
      </c>
      <c r="H279" s="131" t="s">
        <v>48</v>
      </c>
      <c r="I279" s="133">
        <v>25</v>
      </c>
      <c r="J279" s="133">
        <v>25</v>
      </c>
      <c r="K279" s="133">
        <v>25</v>
      </c>
    </row>
    <row r="280" spans="1:11" ht="33.6" customHeight="1" x14ac:dyDescent="0.2">
      <c r="A280" s="129" t="s">
        <v>466</v>
      </c>
      <c r="B280" s="129"/>
      <c r="C280" s="129"/>
      <c r="D280" s="130" t="s">
        <v>199</v>
      </c>
      <c r="E280" s="131"/>
      <c r="F280" s="130"/>
      <c r="G280" s="132"/>
      <c r="H280" s="131"/>
      <c r="I280" s="133">
        <f>I281+I283+I285+I287</f>
        <v>1885</v>
      </c>
      <c r="J280" s="133">
        <f t="shared" ref="J280:K280" si="98">J281+J283+J285+J287</f>
        <v>185</v>
      </c>
      <c r="K280" s="133">
        <f t="shared" si="98"/>
        <v>185</v>
      </c>
    </row>
    <row r="281" spans="1:11" ht="60" customHeight="1" x14ac:dyDescent="0.2">
      <c r="A281" s="129" t="s">
        <v>468</v>
      </c>
      <c r="B281" s="129"/>
      <c r="C281" s="129"/>
      <c r="D281" s="130" t="s">
        <v>467</v>
      </c>
      <c r="E281" s="131"/>
      <c r="F281" s="130"/>
      <c r="G281" s="132"/>
      <c r="H281" s="131"/>
      <c r="I281" s="133">
        <f>I282</f>
        <v>10</v>
      </c>
      <c r="J281" s="133">
        <f t="shared" ref="J281:K281" si="99">J282</f>
        <v>10</v>
      </c>
      <c r="K281" s="133">
        <f t="shared" si="99"/>
        <v>10</v>
      </c>
    </row>
    <row r="282" spans="1:11" ht="20.45" customHeight="1" x14ac:dyDescent="0.2">
      <c r="A282" s="151" t="s">
        <v>63</v>
      </c>
      <c r="B282" s="129"/>
      <c r="C282" s="129"/>
      <c r="D282" s="130" t="s">
        <v>467</v>
      </c>
      <c r="E282" s="131" t="s">
        <v>212</v>
      </c>
      <c r="F282" s="130" t="s">
        <v>7</v>
      </c>
      <c r="G282" s="132" t="s">
        <v>39</v>
      </c>
      <c r="H282" s="131" t="s">
        <v>64</v>
      </c>
      <c r="I282" s="133">
        <v>10</v>
      </c>
      <c r="J282" s="133">
        <v>10</v>
      </c>
      <c r="K282" s="133">
        <v>10</v>
      </c>
    </row>
    <row r="283" spans="1:11" ht="57" customHeight="1" x14ac:dyDescent="0.2">
      <c r="A283" s="129" t="s">
        <v>469</v>
      </c>
      <c r="B283" s="129"/>
      <c r="C283" s="129"/>
      <c r="D283" s="130" t="s">
        <v>470</v>
      </c>
      <c r="E283" s="131"/>
      <c r="F283" s="130"/>
      <c r="G283" s="132"/>
      <c r="H283" s="131"/>
      <c r="I283" s="133">
        <f>I284</f>
        <v>165</v>
      </c>
      <c r="J283" s="133">
        <f t="shared" ref="J283:K283" si="100">J284</f>
        <v>165</v>
      </c>
      <c r="K283" s="133">
        <f t="shared" si="100"/>
        <v>165</v>
      </c>
    </row>
    <row r="284" spans="1:11" ht="21" customHeight="1" x14ac:dyDescent="0.2">
      <c r="A284" s="151" t="s">
        <v>63</v>
      </c>
      <c r="B284" s="129"/>
      <c r="C284" s="129"/>
      <c r="D284" s="130" t="s">
        <v>470</v>
      </c>
      <c r="E284" s="131" t="s">
        <v>212</v>
      </c>
      <c r="F284" s="130" t="s">
        <v>7</v>
      </c>
      <c r="G284" s="132" t="s">
        <v>39</v>
      </c>
      <c r="H284" s="131" t="s">
        <v>64</v>
      </c>
      <c r="I284" s="133">
        <v>165</v>
      </c>
      <c r="J284" s="133">
        <v>165</v>
      </c>
      <c r="K284" s="133">
        <v>165</v>
      </c>
    </row>
    <row r="285" spans="1:11" ht="30" customHeight="1" x14ac:dyDescent="0.2">
      <c r="A285" s="129" t="s">
        <v>471</v>
      </c>
      <c r="B285" s="129"/>
      <c r="C285" s="129"/>
      <c r="D285" s="130" t="s">
        <v>472</v>
      </c>
      <c r="E285" s="131"/>
      <c r="F285" s="130"/>
      <c r="G285" s="132"/>
      <c r="H285" s="131"/>
      <c r="I285" s="133">
        <f>I286</f>
        <v>10</v>
      </c>
      <c r="J285" s="133">
        <f>J286</f>
        <v>10</v>
      </c>
      <c r="K285" s="133">
        <f>K286</f>
        <v>10</v>
      </c>
    </row>
    <row r="286" spans="1:11" ht="25.9" customHeight="1" x14ac:dyDescent="0.2">
      <c r="A286" s="129" t="s">
        <v>123</v>
      </c>
      <c r="B286" s="129"/>
      <c r="C286" s="129"/>
      <c r="D286" s="130" t="s">
        <v>472</v>
      </c>
      <c r="E286" s="131" t="s">
        <v>197</v>
      </c>
      <c r="F286" s="130" t="s">
        <v>7</v>
      </c>
      <c r="G286" s="132" t="s">
        <v>39</v>
      </c>
      <c r="H286" s="131" t="s">
        <v>48</v>
      </c>
      <c r="I286" s="133">
        <v>10</v>
      </c>
      <c r="J286" s="133">
        <v>10</v>
      </c>
      <c r="K286" s="133">
        <v>10</v>
      </c>
    </row>
    <row r="287" spans="1:11" ht="29.45" customHeight="1" x14ac:dyDescent="0.2">
      <c r="A287" s="129" t="s">
        <v>473</v>
      </c>
      <c r="B287" s="129"/>
      <c r="C287" s="129"/>
      <c r="D287" s="130" t="s">
        <v>474</v>
      </c>
      <c r="E287" s="131"/>
      <c r="F287" s="130"/>
      <c r="G287" s="132"/>
      <c r="H287" s="131"/>
      <c r="I287" s="133">
        <f>I288</f>
        <v>1700</v>
      </c>
      <c r="J287" s="133">
        <f t="shared" ref="J287:K287" si="101">J288</f>
        <v>0</v>
      </c>
      <c r="K287" s="133">
        <f t="shared" si="101"/>
        <v>0</v>
      </c>
    </row>
    <row r="288" spans="1:11" ht="37.5" customHeight="1" x14ac:dyDescent="0.2">
      <c r="A288" s="129" t="s">
        <v>123</v>
      </c>
      <c r="B288" s="129"/>
      <c r="C288" s="129"/>
      <c r="D288" s="130" t="s">
        <v>474</v>
      </c>
      <c r="E288" s="131" t="s">
        <v>197</v>
      </c>
      <c r="F288" s="130" t="s">
        <v>8</v>
      </c>
      <c r="G288" s="132" t="s">
        <v>15</v>
      </c>
      <c r="H288" s="131" t="s">
        <v>48</v>
      </c>
      <c r="I288" s="133">
        <v>1700</v>
      </c>
      <c r="J288" s="133">
        <v>0</v>
      </c>
      <c r="K288" s="133">
        <v>0</v>
      </c>
    </row>
    <row r="289" spans="1:11" ht="53.45" customHeight="1" x14ac:dyDescent="0.2">
      <c r="A289" s="129" t="s">
        <v>475</v>
      </c>
      <c r="B289" s="129"/>
      <c r="C289" s="129"/>
      <c r="D289" s="130" t="s">
        <v>200</v>
      </c>
      <c r="E289" s="131"/>
      <c r="F289" s="130"/>
      <c r="G289" s="132"/>
      <c r="H289" s="131"/>
      <c r="I289" s="133">
        <f>I290</f>
        <v>10</v>
      </c>
      <c r="J289" s="133">
        <f t="shared" ref="J289:K290" si="102">J290</f>
        <v>10</v>
      </c>
      <c r="K289" s="133">
        <f t="shared" si="102"/>
        <v>10</v>
      </c>
    </row>
    <row r="290" spans="1:11" ht="58.9" customHeight="1" x14ac:dyDescent="0.2">
      <c r="A290" s="129" t="s">
        <v>477</v>
      </c>
      <c r="B290" s="129"/>
      <c r="C290" s="129"/>
      <c r="D290" s="130" t="s">
        <v>476</v>
      </c>
      <c r="E290" s="29"/>
      <c r="F290" s="29"/>
      <c r="G290" s="29"/>
      <c r="H290" s="29"/>
      <c r="I290" s="133">
        <f>I291</f>
        <v>10</v>
      </c>
      <c r="J290" s="133">
        <f t="shared" si="102"/>
        <v>10</v>
      </c>
      <c r="K290" s="133">
        <f t="shared" si="102"/>
        <v>10</v>
      </c>
    </row>
    <row r="291" spans="1:11" ht="33.6" customHeight="1" x14ac:dyDescent="0.2">
      <c r="A291" s="129" t="s">
        <v>123</v>
      </c>
      <c r="B291" s="129"/>
      <c r="C291" s="129"/>
      <c r="D291" s="130" t="s">
        <v>476</v>
      </c>
      <c r="E291" s="131" t="s">
        <v>278</v>
      </c>
      <c r="F291" s="130" t="s">
        <v>7</v>
      </c>
      <c r="G291" s="132" t="s">
        <v>39</v>
      </c>
      <c r="H291" s="131" t="s">
        <v>48</v>
      </c>
      <c r="I291" s="133">
        <v>10</v>
      </c>
      <c r="J291" s="133">
        <v>10</v>
      </c>
      <c r="K291" s="133">
        <v>10</v>
      </c>
    </row>
    <row r="292" spans="1:11" ht="114.75" customHeight="1" x14ac:dyDescent="0.2">
      <c r="A292" s="129" t="s">
        <v>665</v>
      </c>
      <c r="B292" s="129"/>
      <c r="C292" s="129"/>
      <c r="D292" s="130" t="s">
        <v>201</v>
      </c>
      <c r="E292" s="131"/>
      <c r="F292" s="130"/>
      <c r="G292" s="132"/>
      <c r="H292" s="131"/>
      <c r="I292" s="133">
        <f>I293+I295+I297+I299</f>
        <v>536.4</v>
      </c>
      <c r="J292" s="133">
        <f t="shared" ref="J292:K292" si="103">J293+J295+J297+J299</f>
        <v>536.4</v>
      </c>
      <c r="K292" s="133">
        <f t="shared" si="103"/>
        <v>536.4</v>
      </c>
    </row>
    <row r="293" spans="1:11" ht="57.6" customHeight="1" x14ac:dyDescent="0.2">
      <c r="A293" s="129" t="s">
        <v>478</v>
      </c>
      <c r="B293" s="129"/>
      <c r="C293" s="129"/>
      <c r="D293" s="130" t="s">
        <v>479</v>
      </c>
      <c r="E293" s="29"/>
      <c r="F293" s="29"/>
      <c r="G293" s="29"/>
      <c r="H293" s="29"/>
      <c r="I293" s="152">
        <f>I294</f>
        <v>162.4</v>
      </c>
      <c r="J293" s="152">
        <f t="shared" ref="J293:K293" si="104">J294</f>
        <v>162.4</v>
      </c>
      <c r="K293" s="152">
        <f t="shared" si="104"/>
        <v>162.4</v>
      </c>
    </row>
    <row r="294" spans="1:11" ht="36.6" customHeight="1" x14ac:dyDescent="0.2">
      <c r="A294" s="129" t="s">
        <v>123</v>
      </c>
      <c r="B294" s="129"/>
      <c r="C294" s="129"/>
      <c r="D294" s="130" t="s">
        <v>479</v>
      </c>
      <c r="E294" s="131" t="s">
        <v>197</v>
      </c>
      <c r="F294" s="130" t="s">
        <v>7</v>
      </c>
      <c r="G294" s="132" t="s">
        <v>34</v>
      </c>
      <c r="H294" s="131" t="s">
        <v>48</v>
      </c>
      <c r="I294" s="133">
        <v>162.4</v>
      </c>
      <c r="J294" s="133">
        <v>162.4</v>
      </c>
      <c r="K294" s="133">
        <v>162.4</v>
      </c>
    </row>
    <row r="295" spans="1:11" ht="63.6" customHeight="1" x14ac:dyDescent="0.2">
      <c r="A295" s="129" t="s">
        <v>480</v>
      </c>
      <c r="B295" s="129"/>
      <c r="C295" s="129"/>
      <c r="D295" s="130" t="s">
        <v>481</v>
      </c>
      <c r="E295" s="131"/>
      <c r="F295" s="130"/>
      <c r="G295" s="132"/>
      <c r="H295" s="131"/>
      <c r="I295" s="133">
        <f>I296</f>
        <v>84</v>
      </c>
      <c r="J295" s="133">
        <f t="shared" ref="J295:K295" si="105">J296</f>
        <v>84</v>
      </c>
      <c r="K295" s="133">
        <f t="shared" si="105"/>
        <v>84</v>
      </c>
    </row>
    <row r="296" spans="1:11" ht="36.6" customHeight="1" x14ac:dyDescent="0.2">
      <c r="A296" s="129" t="s">
        <v>123</v>
      </c>
      <c r="B296" s="129"/>
      <c r="C296" s="129"/>
      <c r="D296" s="130" t="s">
        <v>481</v>
      </c>
      <c r="E296" s="131" t="s">
        <v>197</v>
      </c>
      <c r="F296" s="130" t="s">
        <v>7</v>
      </c>
      <c r="G296" s="132" t="s">
        <v>34</v>
      </c>
      <c r="H296" s="131" t="s">
        <v>48</v>
      </c>
      <c r="I296" s="133">
        <v>84</v>
      </c>
      <c r="J296" s="133">
        <v>84</v>
      </c>
      <c r="K296" s="133">
        <v>84</v>
      </c>
    </row>
    <row r="297" spans="1:11" ht="37.15" customHeight="1" x14ac:dyDescent="0.2">
      <c r="A297" s="129" t="s">
        <v>482</v>
      </c>
      <c r="B297" s="129"/>
      <c r="C297" s="129"/>
      <c r="D297" s="130" t="s">
        <v>483</v>
      </c>
      <c r="E297" s="131"/>
      <c r="F297" s="130"/>
      <c r="G297" s="132"/>
      <c r="H297" s="131"/>
      <c r="I297" s="133">
        <f>I298</f>
        <v>193</v>
      </c>
      <c r="J297" s="133">
        <f t="shared" ref="J297:K297" si="106">J298</f>
        <v>193</v>
      </c>
      <c r="K297" s="133">
        <f t="shared" si="106"/>
        <v>193</v>
      </c>
    </row>
    <row r="298" spans="1:11" ht="31.9" customHeight="1" x14ac:dyDescent="0.2">
      <c r="A298" s="129" t="s">
        <v>123</v>
      </c>
      <c r="B298" s="129"/>
      <c r="C298" s="129"/>
      <c r="D298" s="130" t="s">
        <v>483</v>
      </c>
      <c r="E298" s="131" t="s">
        <v>197</v>
      </c>
      <c r="F298" s="130" t="s">
        <v>7</v>
      </c>
      <c r="G298" s="132" t="s">
        <v>34</v>
      </c>
      <c r="H298" s="131" t="s">
        <v>48</v>
      </c>
      <c r="I298" s="133">
        <v>193</v>
      </c>
      <c r="J298" s="133">
        <v>193</v>
      </c>
      <c r="K298" s="133">
        <v>193</v>
      </c>
    </row>
    <row r="299" spans="1:11" ht="31.9" customHeight="1" x14ac:dyDescent="0.2">
      <c r="A299" s="129" t="s">
        <v>689</v>
      </c>
      <c r="B299" s="129"/>
      <c r="C299" s="129"/>
      <c r="D299" s="130" t="s">
        <v>499</v>
      </c>
      <c r="E299" s="131"/>
      <c r="F299" s="130"/>
      <c r="G299" s="132"/>
      <c r="H299" s="131"/>
      <c r="I299" s="133">
        <f>I300</f>
        <v>97</v>
      </c>
      <c r="J299" s="133">
        <f t="shared" ref="J299:K299" si="107">J300</f>
        <v>97</v>
      </c>
      <c r="K299" s="133">
        <f t="shared" si="107"/>
        <v>97</v>
      </c>
    </row>
    <row r="300" spans="1:11" ht="39.75" customHeight="1" x14ac:dyDescent="0.2">
      <c r="A300" s="129" t="s">
        <v>123</v>
      </c>
      <c r="B300" s="129"/>
      <c r="C300" s="129"/>
      <c r="D300" s="130" t="s">
        <v>499</v>
      </c>
      <c r="E300" s="131" t="s">
        <v>197</v>
      </c>
      <c r="F300" s="130" t="s">
        <v>20</v>
      </c>
      <c r="G300" s="132" t="s">
        <v>7</v>
      </c>
      <c r="H300" s="131" t="s">
        <v>48</v>
      </c>
      <c r="I300" s="133">
        <v>97</v>
      </c>
      <c r="J300" s="133">
        <v>97</v>
      </c>
      <c r="K300" s="133">
        <v>97</v>
      </c>
    </row>
    <row r="301" spans="1:11" ht="43.15" customHeight="1" x14ac:dyDescent="0.2">
      <c r="A301" s="129" t="s">
        <v>485</v>
      </c>
      <c r="B301" s="129"/>
      <c r="C301" s="129"/>
      <c r="D301" s="130" t="s">
        <v>484</v>
      </c>
      <c r="E301" s="131"/>
      <c r="F301" s="130"/>
      <c r="G301" s="132"/>
      <c r="H301" s="131"/>
      <c r="I301" s="133">
        <f>I302</f>
        <v>1600</v>
      </c>
      <c r="J301" s="133">
        <f t="shared" ref="J301:K301" si="108">J302</f>
        <v>600</v>
      </c>
      <c r="K301" s="133">
        <f t="shared" si="108"/>
        <v>600</v>
      </c>
    </row>
    <row r="302" spans="1:11" ht="27" customHeight="1" x14ac:dyDescent="0.2">
      <c r="A302" s="129" t="s">
        <v>486</v>
      </c>
      <c r="B302" s="129"/>
      <c r="C302" s="129"/>
      <c r="D302" s="130" t="s">
        <v>487</v>
      </c>
      <c r="E302" s="131"/>
      <c r="F302" s="130"/>
      <c r="G302" s="132"/>
      <c r="H302" s="131"/>
      <c r="I302" s="133">
        <f>I303</f>
        <v>1600</v>
      </c>
      <c r="J302" s="133">
        <f>J303</f>
        <v>600</v>
      </c>
      <c r="K302" s="133">
        <f>K303</f>
        <v>600</v>
      </c>
    </row>
    <row r="303" spans="1:11" ht="36.6" customHeight="1" x14ac:dyDescent="0.2">
      <c r="A303" s="129" t="s">
        <v>123</v>
      </c>
      <c r="B303" s="129"/>
      <c r="C303" s="129"/>
      <c r="D303" s="130" t="s">
        <v>487</v>
      </c>
      <c r="E303" s="131" t="s">
        <v>278</v>
      </c>
      <c r="F303" s="130" t="s">
        <v>488</v>
      </c>
      <c r="G303" s="132" t="s">
        <v>34</v>
      </c>
      <c r="H303" s="131" t="s">
        <v>48</v>
      </c>
      <c r="I303" s="133">
        <v>1600</v>
      </c>
      <c r="J303" s="133">
        <v>600</v>
      </c>
      <c r="K303" s="133">
        <v>600</v>
      </c>
    </row>
    <row r="304" spans="1:11" ht="63.6" customHeight="1" x14ac:dyDescent="0.2">
      <c r="A304" s="18" t="s">
        <v>421</v>
      </c>
      <c r="B304" s="153"/>
      <c r="C304" s="153"/>
      <c r="D304" s="139" t="s">
        <v>148</v>
      </c>
      <c r="E304" s="135"/>
      <c r="F304" s="139"/>
      <c r="G304" s="144"/>
      <c r="H304" s="135"/>
      <c r="I304" s="154">
        <f>I305+I311</f>
        <v>10949.4</v>
      </c>
      <c r="J304" s="154">
        <f t="shared" ref="J304:K304" si="109">J305+J311</f>
        <v>4860.5</v>
      </c>
      <c r="K304" s="154">
        <f t="shared" si="109"/>
        <v>4860.5</v>
      </c>
    </row>
    <row r="305" spans="1:11" ht="19.149999999999999" customHeight="1" x14ac:dyDescent="0.2">
      <c r="A305" s="129" t="s">
        <v>256</v>
      </c>
      <c r="B305" s="153"/>
      <c r="C305" s="153"/>
      <c r="D305" s="130" t="s">
        <v>422</v>
      </c>
      <c r="E305" s="135"/>
      <c r="F305" s="139"/>
      <c r="G305" s="144"/>
      <c r="H305" s="135"/>
      <c r="I305" s="155">
        <f>I306</f>
        <v>9588.9</v>
      </c>
      <c r="J305" s="155">
        <f t="shared" ref="J305:K305" si="110">J306</f>
        <v>3500</v>
      </c>
      <c r="K305" s="155">
        <f t="shared" si="110"/>
        <v>3500</v>
      </c>
    </row>
    <row r="306" spans="1:11" ht="18" customHeight="1" x14ac:dyDescent="0.2">
      <c r="A306" s="129" t="s">
        <v>423</v>
      </c>
      <c r="B306" s="150"/>
      <c r="C306" s="150"/>
      <c r="D306" s="130" t="s">
        <v>424</v>
      </c>
      <c r="E306" s="131"/>
      <c r="F306" s="130"/>
      <c r="G306" s="132"/>
      <c r="H306" s="131"/>
      <c r="I306" s="155">
        <f>I307+I309</f>
        <v>9588.9</v>
      </c>
      <c r="J306" s="155">
        <f t="shared" ref="J306:K306" si="111">J307+J309</f>
        <v>3500</v>
      </c>
      <c r="K306" s="155">
        <f t="shared" si="111"/>
        <v>3500</v>
      </c>
    </row>
    <row r="307" spans="1:11" ht="33.6" customHeight="1" x14ac:dyDescent="0.2">
      <c r="A307" s="129" t="s">
        <v>164</v>
      </c>
      <c r="B307" s="150"/>
      <c r="C307" s="150"/>
      <c r="D307" s="130" t="s">
        <v>425</v>
      </c>
      <c r="E307" s="131"/>
      <c r="F307" s="130"/>
      <c r="G307" s="132"/>
      <c r="H307" s="131"/>
      <c r="I307" s="155">
        <f>I308</f>
        <v>9088.9</v>
      </c>
      <c r="J307" s="155">
        <f t="shared" ref="J307:K307" si="112">J308</f>
        <v>3000</v>
      </c>
      <c r="K307" s="155">
        <f t="shared" si="112"/>
        <v>3000</v>
      </c>
    </row>
    <row r="308" spans="1:11" ht="33.6" customHeight="1" x14ac:dyDescent="0.2">
      <c r="A308" s="129" t="s">
        <v>123</v>
      </c>
      <c r="B308" s="150"/>
      <c r="C308" s="150"/>
      <c r="D308" s="130" t="s">
        <v>425</v>
      </c>
      <c r="E308" s="131" t="s">
        <v>197</v>
      </c>
      <c r="F308" s="137" t="s">
        <v>20</v>
      </c>
      <c r="G308" s="131" t="s">
        <v>3</v>
      </c>
      <c r="H308" s="131" t="s">
        <v>48</v>
      </c>
      <c r="I308" s="155">
        <v>9088.9</v>
      </c>
      <c r="J308" s="155">
        <v>3000</v>
      </c>
      <c r="K308" s="155">
        <v>3000</v>
      </c>
    </row>
    <row r="309" spans="1:11" ht="27.6" customHeight="1" x14ac:dyDescent="0.2">
      <c r="A309" s="129" t="s">
        <v>245</v>
      </c>
      <c r="B309" s="138"/>
      <c r="C309" s="138"/>
      <c r="D309" s="130" t="s">
        <v>426</v>
      </c>
      <c r="E309" s="131"/>
      <c r="F309" s="137"/>
      <c r="G309" s="137"/>
      <c r="H309" s="137"/>
      <c r="I309" s="155">
        <f>I310</f>
        <v>500</v>
      </c>
      <c r="J309" s="155">
        <f>J310</f>
        <v>500</v>
      </c>
      <c r="K309" s="155">
        <f>K310</f>
        <v>500</v>
      </c>
    </row>
    <row r="310" spans="1:11" ht="16.899999999999999" customHeight="1" x14ac:dyDescent="0.2">
      <c r="A310" s="129" t="s">
        <v>66</v>
      </c>
      <c r="B310" s="138"/>
      <c r="C310" s="138"/>
      <c r="D310" s="130" t="s">
        <v>426</v>
      </c>
      <c r="E310" s="131" t="s">
        <v>197</v>
      </c>
      <c r="F310" s="137" t="s">
        <v>20</v>
      </c>
      <c r="G310" s="137" t="s">
        <v>3</v>
      </c>
      <c r="H310" s="137" t="s">
        <v>96</v>
      </c>
      <c r="I310" s="155">
        <v>500</v>
      </c>
      <c r="J310" s="155">
        <v>500</v>
      </c>
      <c r="K310" s="155">
        <v>500</v>
      </c>
    </row>
    <row r="311" spans="1:11" ht="20.45" customHeight="1" x14ac:dyDescent="0.2">
      <c r="A311" s="129" t="s">
        <v>262</v>
      </c>
      <c r="B311" s="138"/>
      <c r="C311" s="138"/>
      <c r="D311" s="130" t="s">
        <v>427</v>
      </c>
      <c r="E311" s="131"/>
      <c r="F311" s="137"/>
      <c r="G311" s="137"/>
      <c r="H311" s="137"/>
      <c r="I311" s="155">
        <f>I312</f>
        <v>1360.5</v>
      </c>
      <c r="J311" s="155">
        <f t="shared" ref="J311:K311" si="113">J312</f>
        <v>1360.5</v>
      </c>
      <c r="K311" s="155">
        <f t="shared" si="113"/>
        <v>1360.5</v>
      </c>
    </row>
    <row r="312" spans="1:11" ht="42" customHeight="1" x14ac:dyDescent="0.2">
      <c r="A312" s="129" t="s">
        <v>429</v>
      </c>
      <c r="B312" s="138"/>
      <c r="C312" s="138"/>
      <c r="D312" s="130" t="s">
        <v>428</v>
      </c>
      <c r="E312" s="131"/>
      <c r="F312" s="137"/>
      <c r="G312" s="137"/>
      <c r="H312" s="137"/>
      <c r="I312" s="155">
        <f>I313+I315+I318+I320+I322+I324+I326</f>
        <v>1360.5</v>
      </c>
      <c r="J312" s="155">
        <f t="shared" ref="J312:K312" si="114">J313+J315+J318+J320+J322+J324+J326</f>
        <v>1360.5</v>
      </c>
      <c r="K312" s="155">
        <f t="shared" si="114"/>
        <v>1360.5</v>
      </c>
    </row>
    <row r="313" spans="1:11" ht="43.9" customHeight="1" x14ac:dyDescent="0.2">
      <c r="A313" s="129" t="s">
        <v>162</v>
      </c>
      <c r="B313" s="138"/>
      <c r="C313" s="138"/>
      <c r="D313" s="130" t="s">
        <v>430</v>
      </c>
      <c r="E313" s="131"/>
      <c r="F313" s="137"/>
      <c r="G313" s="137"/>
      <c r="H313" s="137"/>
      <c r="I313" s="155">
        <f>I314</f>
        <v>60</v>
      </c>
      <c r="J313" s="155">
        <f t="shared" ref="J313:K313" si="115">J314</f>
        <v>60</v>
      </c>
      <c r="K313" s="155">
        <f t="shared" si="115"/>
        <v>60</v>
      </c>
    </row>
    <row r="314" spans="1:11" ht="33" customHeight="1" x14ac:dyDescent="0.2">
      <c r="A314" s="146" t="s">
        <v>123</v>
      </c>
      <c r="B314" s="138"/>
      <c r="C314" s="138"/>
      <c r="D314" s="130" t="s">
        <v>430</v>
      </c>
      <c r="E314" s="131" t="s">
        <v>197</v>
      </c>
      <c r="F314" s="137" t="s">
        <v>20</v>
      </c>
      <c r="G314" s="137" t="s">
        <v>3</v>
      </c>
      <c r="H314" s="137" t="s">
        <v>48</v>
      </c>
      <c r="I314" s="155">
        <v>60</v>
      </c>
      <c r="J314" s="155">
        <v>60</v>
      </c>
      <c r="K314" s="155">
        <v>60</v>
      </c>
    </row>
    <row r="315" spans="1:11" ht="33.6" customHeight="1" x14ac:dyDescent="0.2">
      <c r="A315" s="129" t="s">
        <v>163</v>
      </c>
      <c r="B315" s="138"/>
      <c r="C315" s="138"/>
      <c r="D315" s="130" t="s">
        <v>431</v>
      </c>
      <c r="E315" s="131"/>
      <c r="F315" s="137"/>
      <c r="G315" s="137"/>
      <c r="H315" s="137"/>
      <c r="I315" s="155">
        <f>I316+I317</f>
        <v>90</v>
      </c>
      <c r="J315" s="155">
        <f t="shared" ref="J315:K315" si="116">J316</f>
        <v>90</v>
      </c>
      <c r="K315" s="155">
        <f t="shared" si="116"/>
        <v>90</v>
      </c>
    </row>
    <row r="316" spans="1:11" ht="31.15" customHeight="1" x14ac:dyDescent="0.2">
      <c r="A316" s="129" t="s">
        <v>123</v>
      </c>
      <c r="B316" s="138"/>
      <c r="C316" s="138"/>
      <c r="D316" s="130" t="s">
        <v>431</v>
      </c>
      <c r="E316" s="131" t="s">
        <v>197</v>
      </c>
      <c r="F316" s="137" t="s">
        <v>20</v>
      </c>
      <c r="G316" s="137" t="s">
        <v>3</v>
      </c>
      <c r="H316" s="137" t="s">
        <v>48</v>
      </c>
      <c r="I316" s="155">
        <v>89.8</v>
      </c>
      <c r="J316" s="155">
        <v>90</v>
      </c>
      <c r="K316" s="155">
        <v>90</v>
      </c>
    </row>
    <row r="317" spans="1:11" ht="31.15" customHeight="1" x14ac:dyDescent="0.2">
      <c r="A317" s="129" t="s">
        <v>664</v>
      </c>
      <c r="B317" s="138"/>
      <c r="C317" s="138"/>
      <c r="D317" s="130" t="s">
        <v>431</v>
      </c>
      <c r="E317" s="131" t="s">
        <v>197</v>
      </c>
      <c r="F317" s="137" t="s">
        <v>20</v>
      </c>
      <c r="G317" s="137" t="s">
        <v>3</v>
      </c>
      <c r="H317" s="137" t="s">
        <v>49</v>
      </c>
      <c r="I317" s="155">
        <v>0.2</v>
      </c>
      <c r="J317" s="155">
        <v>0</v>
      </c>
      <c r="K317" s="155">
        <v>0</v>
      </c>
    </row>
    <row r="318" spans="1:11" ht="20.45" customHeight="1" x14ac:dyDescent="0.2">
      <c r="A318" s="129" t="s">
        <v>242</v>
      </c>
      <c r="B318" s="138"/>
      <c r="C318" s="138"/>
      <c r="D318" s="130" t="s">
        <v>432</v>
      </c>
      <c r="E318" s="131"/>
      <c r="F318" s="137"/>
      <c r="G318" s="137"/>
      <c r="H318" s="137"/>
      <c r="I318" s="155">
        <f>I319</f>
        <v>1.5</v>
      </c>
      <c r="J318" s="155">
        <f t="shared" ref="J318:K318" si="117">J319</f>
        <v>1.5</v>
      </c>
      <c r="K318" s="155">
        <f t="shared" si="117"/>
        <v>1.5</v>
      </c>
    </row>
    <row r="319" spans="1:11" ht="36" customHeight="1" x14ac:dyDescent="0.2">
      <c r="A319" s="129" t="s">
        <v>123</v>
      </c>
      <c r="B319" s="138"/>
      <c r="C319" s="138"/>
      <c r="D319" s="130" t="s">
        <v>432</v>
      </c>
      <c r="E319" s="131" t="s">
        <v>197</v>
      </c>
      <c r="F319" s="137" t="s">
        <v>20</v>
      </c>
      <c r="G319" s="137" t="s">
        <v>3</v>
      </c>
      <c r="H319" s="137" t="s">
        <v>48</v>
      </c>
      <c r="I319" s="155">
        <v>1.5</v>
      </c>
      <c r="J319" s="155">
        <v>1.5</v>
      </c>
      <c r="K319" s="155">
        <v>1.5</v>
      </c>
    </row>
    <row r="320" spans="1:11" ht="28.15" customHeight="1" x14ac:dyDescent="0.2">
      <c r="A320" s="129" t="s">
        <v>433</v>
      </c>
      <c r="B320" s="138"/>
      <c r="C320" s="138"/>
      <c r="D320" s="130" t="s">
        <v>434</v>
      </c>
      <c r="E320" s="131"/>
      <c r="F320" s="137"/>
      <c r="G320" s="137"/>
      <c r="H320" s="137"/>
      <c r="I320" s="155">
        <f>I321</f>
        <v>59</v>
      </c>
      <c r="J320" s="155">
        <f t="shared" ref="J320:K320" si="118">J321</f>
        <v>59</v>
      </c>
      <c r="K320" s="155">
        <f t="shared" si="118"/>
        <v>59</v>
      </c>
    </row>
    <row r="321" spans="1:11" ht="28.15" customHeight="1" x14ac:dyDescent="0.2">
      <c r="A321" s="129" t="s">
        <v>123</v>
      </c>
      <c r="B321" s="138"/>
      <c r="C321" s="138"/>
      <c r="D321" s="130" t="s">
        <v>434</v>
      </c>
      <c r="E321" s="131" t="s">
        <v>197</v>
      </c>
      <c r="F321" s="137" t="s">
        <v>20</v>
      </c>
      <c r="G321" s="137" t="s">
        <v>3</v>
      </c>
      <c r="H321" s="137" t="s">
        <v>48</v>
      </c>
      <c r="I321" s="155">
        <v>59</v>
      </c>
      <c r="J321" s="155">
        <v>59</v>
      </c>
      <c r="K321" s="155">
        <v>59</v>
      </c>
    </row>
    <row r="322" spans="1:11" ht="28.9" customHeight="1" x14ac:dyDescent="0.2">
      <c r="A322" s="129" t="s">
        <v>435</v>
      </c>
      <c r="B322" s="138"/>
      <c r="C322" s="138"/>
      <c r="D322" s="130" t="s">
        <v>436</v>
      </c>
      <c r="E322" s="131"/>
      <c r="F322" s="137"/>
      <c r="G322" s="137"/>
      <c r="H322" s="137"/>
      <c r="I322" s="155">
        <f>I323</f>
        <v>500</v>
      </c>
      <c r="J322" s="155">
        <f t="shared" ref="J322:K322" si="119">J323</f>
        <v>500</v>
      </c>
      <c r="K322" s="155">
        <f t="shared" si="119"/>
        <v>500</v>
      </c>
    </row>
    <row r="323" spans="1:11" ht="40.5" customHeight="1" x14ac:dyDescent="0.2">
      <c r="A323" s="129" t="s">
        <v>123</v>
      </c>
      <c r="B323" s="138"/>
      <c r="C323" s="138"/>
      <c r="D323" s="130" t="s">
        <v>436</v>
      </c>
      <c r="E323" s="131" t="s">
        <v>197</v>
      </c>
      <c r="F323" s="137" t="s">
        <v>20</v>
      </c>
      <c r="G323" s="137" t="s">
        <v>3</v>
      </c>
      <c r="H323" s="137" t="s">
        <v>48</v>
      </c>
      <c r="I323" s="155">
        <v>500</v>
      </c>
      <c r="J323" s="155">
        <v>500</v>
      </c>
      <c r="K323" s="155">
        <v>500</v>
      </c>
    </row>
    <row r="324" spans="1:11" ht="39" customHeight="1" x14ac:dyDescent="0.2">
      <c r="A324" s="129" t="s">
        <v>438</v>
      </c>
      <c r="B324" s="138"/>
      <c r="C324" s="138"/>
      <c r="D324" s="130" t="s">
        <v>437</v>
      </c>
      <c r="E324" s="131"/>
      <c r="F324" s="137"/>
      <c r="G324" s="137"/>
      <c r="H324" s="137"/>
      <c r="I324" s="155">
        <f>I325</f>
        <v>150</v>
      </c>
      <c r="J324" s="155">
        <f t="shared" ref="J324:K324" si="120">J325</f>
        <v>150</v>
      </c>
      <c r="K324" s="155">
        <f t="shared" si="120"/>
        <v>150</v>
      </c>
    </row>
    <row r="325" spans="1:11" ht="28.15" customHeight="1" x14ac:dyDescent="0.2">
      <c r="A325" s="129" t="s">
        <v>123</v>
      </c>
      <c r="B325" s="138"/>
      <c r="C325" s="138"/>
      <c r="D325" s="130" t="s">
        <v>437</v>
      </c>
      <c r="E325" s="131" t="s">
        <v>197</v>
      </c>
      <c r="F325" s="137" t="s">
        <v>20</v>
      </c>
      <c r="G325" s="137" t="s">
        <v>3</v>
      </c>
      <c r="H325" s="137" t="s">
        <v>48</v>
      </c>
      <c r="I325" s="155">
        <v>150</v>
      </c>
      <c r="J325" s="155">
        <v>150</v>
      </c>
      <c r="K325" s="155">
        <v>150</v>
      </c>
    </row>
    <row r="326" spans="1:11" ht="41.45" customHeight="1" x14ac:dyDescent="0.2">
      <c r="A326" s="129" t="s">
        <v>439</v>
      </c>
      <c r="B326" s="138"/>
      <c r="C326" s="138"/>
      <c r="D326" s="130" t="s">
        <v>440</v>
      </c>
      <c r="E326" s="131"/>
      <c r="F326" s="137"/>
      <c r="G326" s="137"/>
      <c r="H326" s="137"/>
      <c r="I326" s="155">
        <f>I327</f>
        <v>500</v>
      </c>
      <c r="J326" s="155">
        <f>J327</f>
        <v>500</v>
      </c>
      <c r="K326" s="155">
        <f>K327</f>
        <v>500</v>
      </c>
    </row>
    <row r="327" spans="1:11" ht="38.25" customHeight="1" x14ac:dyDescent="0.2">
      <c r="A327" s="129" t="s">
        <v>123</v>
      </c>
      <c r="B327" s="138"/>
      <c r="C327" s="138"/>
      <c r="D327" s="130" t="s">
        <v>440</v>
      </c>
      <c r="E327" s="131" t="s">
        <v>197</v>
      </c>
      <c r="F327" s="137" t="s">
        <v>20</v>
      </c>
      <c r="G327" s="137" t="s">
        <v>3</v>
      </c>
      <c r="H327" s="137" t="s">
        <v>48</v>
      </c>
      <c r="I327" s="155">
        <v>500</v>
      </c>
      <c r="J327" s="155">
        <v>500</v>
      </c>
      <c r="K327" s="155">
        <v>500</v>
      </c>
    </row>
    <row r="328" spans="1:11" ht="39.75" customHeight="1" x14ac:dyDescent="0.2">
      <c r="A328" s="18" t="s">
        <v>417</v>
      </c>
      <c r="B328" s="29"/>
      <c r="C328" s="29"/>
      <c r="D328" s="139" t="s">
        <v>149</v>
      </c>
      <c r="E328" s="29"/>
      <c r="F328" s="29"/>
      <c r="G328" s="29"/>
      <c r="H328" s="73"/>
      <c r="I328" s="136">
        <f>I329+I335</f>
        <v>595</v>
      </c>
      <c r="J328" s="136">
        <f t="shared" ref="J328:K328" si="121">J329+J335</f>
        <v>595</v>
      </c>
      <c r="K328" s="136">
        <f t="shared" si="121"/>
        <v>705</v>
      </c>
    </row>
    <row r="329" spans="1:11" ht="23.45" customHeight="1" x14ac:dyDescent="0.2">
      <c r="A329" s="129" t="s">
        <v>256</v>
      </c>
      <c r="B329" s="29"/>
      <c r="C329" s="29"/>
      <c r="D329" s="130" t="s">
        <v>257</v>
      </c>
      <c r="E329" s="29"/>
      <c r="F329" s="29"/>
      <c r="G329" s="29"/>
      <c r="H329" s="73"/>
      <c r="I329" s="133">
        <f>I330</f>
        <v>460</v>
      </c>
      <c r="J329" s="133">
        <f t="shared" ref="J329:K329" si="122">J330</f>
        <v>460</v>
      </c>
      <c r="K329" s="133">
        <f t="shared" si="122"/>
        <v>570</v>
      </c>
    </row>
    <row r="330" spans="1:11" ht="33.6" customHeight="1" x14ac:dyDescent="0.2">
      <c r="A330" s="129" t="s">
        <v>258</v>
      </c>
      <c r="B330" s="29"/>
      <c r="C330" s="29"/>
      <c r="D330" s="130" t="s">
        <v>259</v>
      </c>
      <c r="E330" s="29"/>
      <c r="F330" s="29"/>
      <c r="G330" s="29"/>
      <c r="H330" s="73"/>
      <c r="I330" s="133">
        <f>I331+I333</f>
        <v>460</v>
      </c>
      <c r="J330" s="133">
        <f t="shared" ref="J330:K330" si="123">J331+J333</f>
        <v>460</v>
      </c>
      <c r="K330" s="133">
        <f t="shared" si="123"/>
        <v>570</v>
      </c>
    </row>
    <row r="331" spans="1:11" ht="44.45" customHeight="1" x14ac:dyDescent="0.2">
      <c r="A331" s="129" t="s">
        <v>443</v>
      </c>
      <c r="B331" s="29"/>
      <c r="C331" s="29"/>
      <c r="D331" s="130" t="s">
        <v>260</v>
      </c>
      <c r="E331" s="29"/>
      <c r="F331" s="29"/>
      <c r="G331" s="29"/>
      <c r="H331" s="73"/>
      <c r="I331" s="133">
        <f>I332</f>
        <v>420</v>
      </c>
      <c r="J331" s="133">
        <f t="shared" ref="J331:K331" si="124">J332</f>
        <v>420</v>
      </c>
      <c r="K331" s="133">
        <f t="shared" si="124"/>
        <v>520</v>
      </c>
    </row>
    <row r="332" spans="1:11" ht="37.9" customHeight="1" x14ac:dyDescent="0.2">
      <c r="A332" s="129" t="s">
        <v>123</v>
      </c>
      <c r="B332" s="29"/>
      <c r="C332" s="29"/>
      <c r="D332" s="130" t="s">
        <v>260</v>
      </c>
      <c r="E332" s="156" t="s">
        <v>197</v>
      </c>
      <c r="F332" s="156" t="s">
        <v>9</v>
      </c>
      <c r="G332" s="156" t="s">
        <v>7</v>
      </c>
      <c r="H332" s="137">
        <v>240</v>
      </c>
      <c r="I332" s="133">
        <v>420</v>
      </c>
      <c r="J332" s="133">
        <v>420</v>
      </c>
      <c r="K332" s="133">
        <v>520</v>
      </c>
    </row>
    <row r="333" spans="1:11" ht="32.450000000000003" customHeight="1" x14ac:dyDescent="0.2">
      <c r="A333" s="129" t="s">
        <v>444</v>
      </c>
      <c r="B333" s="29"/>
      <c r="C333" s="29"/>
      <c r="D333" s="130" t="s">
        <v>261</v>
      </c>
      <c r="E333" s="156"/>
      <c r="F333" s="156"/>
      <c r="G333" s="156"/>
      <c r="H333" s="137"/>
      <c r="I333" s="133">
        <f>I334</f>
        <v>40</v>
      </c>
      <c r="J333" s="133">
        <f t="shared" ref="J333:K333" si="125">J334</f>
        <v>40</v>
      </c>
      <c r="K333" s="133">
        <f t="shared" si="125"/>
        <v>50</v>
      </c>
    </row>
    <row r="334" spans="1:11" ht="34.15" customHeight="1" x14ac:dyDescent="0.2">
      <c r="A334" s="129" t="s">
        <v>123</v>
      </c>
      <c r="B334" s="29"/>
      <c r="C334" s="29"/>
      <c r="D334" s="130" t="s">
        <v>261</v>
      </c>
      <c r="E334" s="156" t="s">
        <v>197</v>
      </c>
      <c r="F334" s="156" t="s">
        <v>9</v>
      </c>
      <c r="G334" s="156" t="s">
        <v>7</v>
      </c>
      <c r="H334" s="137">
        <v>240</v>
      </c>
      <c r="I334" s="133">
        <v>40</v>
      </c>
      <c r="J334" s="133">
        <v>40</v>
      </c>
      <c r="K334" s="133">
        <v>50</v>
      </c>
    </row>
    <row r="335" spans="1:11" ht="24.6" customHeight="1" x14ac:dyDescent="0.2">
      <c r="A335" s="129" t="s">
        <v>262</v>
      </c>
      <c r="B335" s="29"/>
      <c r="C335" s="29"/>
      <c r="D335" s="130" t="s">
        <v>263</v>
      </c>
      <c r="E335" s="157"/>
      <c r="F335" s="157"/>
      <c r="G335" s="157"/>
      <c r="H335" s="158"/>
      <c r="I335" s="133">
        <f>I336</f>
        <v>135</v>
      </c>
      <c r="J335" s="133">
        <f t="shared" ref="J335:K335" si="126">J336</f>
        <v>135</v>
      </c>
      <c r="K335" s="133">
        <f t="shared" si="126"/>
        <v>135</v>
      </c>
    </row>
    <row r="336" spans="1:11" ht="47.25" customHeight="1" x14ac:dyDescent="0.2">
      <c r="A336" s="129" t="s">
        <v>265</v>
      </c>
      <c r="B336" s="29"/>
      <c r="C336" s="29"/>
      <c r="D336" s="130" t="s">
        <v>264</v>
      </c>
      <c r="E336" s="159"/>
      <c r="F336" s="159"/>
      <c r="G336" s="159"/>
      <c r="H336" s="13"/>
      <c r="I336" s="133">
        <f>I337</f>
        <v>135</v>
      </c>
      <c r="J336" s="133">
        <f t="shared" ref="J336:K336" si="127">J337</f>
        <v>135</v>
      </c>
      <c r="K336" s="133">
        <f t="shared" si="127"/>
        <v>135</v>
      </c>
    </row>
    <row r="337" spans="1:12" s="20" customFormat="1" ht="32.450000000000003" customHeight="1" x14ac:dyDescent="0.2">
      <c r="A337" s="129" t="s">
        <v>445</v>
      </c>
      <c r="B337" s="28"/>
      <c r="C337" s="28"/>
      <c r="D337" s="130" t="s">
        <v>266</v>
      </c>
      <c r="E337" s="159"/>
      <c r="F337" s="159"/>
      <c r="G337" s="159"/>
      <c r="H337" s="13"/>
      <c r="I337" s="133">
        <f>I338+I339</f>
        <v>135</v>
      </c>
      <c r="J337" s="133">
        <f>J338+J339</f>
        <v>135</v>
      </c>
      <c r="K337" s="133">
        <f>K338+K339</f>
        <v>135</v>
      </c>
      <c r="L337" s="30"/>
    </row>
    <row r="338" spans="1:12" s="20" customFormat="1" ht="36.75" customHeight="1" x14ac:dyDescent="0.2">
      <c r="A338" s="146" t="s">
        <v>123</v>
      </c>
      <c r="B338" s="28"/>
      <c r="C338" s="28"/>
      <c r="D338" s="130" t="s">
        <v>266</v>
      </c>
      <c r="E338" s="137" t="s">
        <v>197</v>
      </c>
      <c r="F338" s="137" t="s">
        <v>9</v>
      </c>
      <c r="G338" s="137" t="s">
        <v>7</v>
      </c>
      <c r="H338" s="137" t="s">
        <v>48</v>
      </c>
      <c r="I338" s="133">
        <v>25</v>
      </c>
      <c r="J338" s="133">
        <v>25</v>
      </c>
      <c r="K338" s="133">
        <v>25</v>
      </c>
      <c r="L338" s="30"/>
    </row>
    <row r="339" spans="1:12" s="20" customFormat="1" ht="25.9" customHeight="1" x14ac:dyDescent="0.2">
      <c r="A339" s="129" t="s">
        <v>63</v>
      </c>
      <c r="B339" s="28"/>
      <c r="C339" s="28"/>
      <c r="D339" s="130" t="s">
        <v>266</v>
      </c>
      <c r="E339" s="137" t="s">
        <v>212</v>
      </c>
      <c r="F339" s="137" t="s">
        <v>9</v>
      </c>
      <c r="G339" s="137" t="s">
        <v>7</v>
      </c>
      <c r="H339" s="137" t="s">
        <v>64</v>
      </c>
      <c r="I339" s="133">
        <v>110</v>
      </c>
      <c r="J339" s="133">
        <v>110</v>
      </c>
      <c r="K339" s="133">
        <v>110</v>
      </c>
      <c r="L339" s="30"/>
    </row>
    <row r="340" spans="1:12" ht="61.9" customHeight="1" x14ac:dyDescent="0.2">
      <c r="A340" s="18" t="s">
        <v>356</v>
      </c>
      <c r="B340" s="28"/>
      <c r="C340" s="28"/>
      <c r="D340" s="139" t="s">
        <v>361</v>
      </c>
      <c r="E340" s="131"/>
      <c r="F340" s="137"/>
      <c r="G340" s="137"/>
      <c r="H340" s="137"/>
      <c r="I340" s="136">
        <f>I341+I363</f>
        <v>109995.7</v>
      </c>
      <c r="J340" s="136">
        <f>J341+J363</f>
        <v>29793.5</v>
      </c>
      <c r="K340" s="136">
        <f>K341+K363</f>
        <v>28655</v>
      </c>
    </row>
    <row r="341" spans="1:12" ht="17.45" customHeight="1" x14ac:dyDescent="0.2">
      <c r="A341" s="160" t="s">
        <v>357</v>
      </c>
      <c r="B341" s="29"/>
      <c r="C341" s="29"/>
      <c r="D341" s="130" t="s">
        <v>362</v>
      </c>
      <c r="E341" s="131"/>
      <c r="F341" s="137"/>
      <c r="G341" s="137"/>
      <c r="H341" s="137"/>
      <c r="I341" s="133">
        <f>I342+I360</f>
        <v>77314.399999999994</v>
      </c>
      <c r="J341" s="133">
        <f t="shared" ref="J341:K341" si="128">J342</f>
        <v>18651.400000000001</v>
      </c>
      <c r="K341" s="133">
        <f t="shared" si="128"/>
        <v>17695</v>
      </c>
    </row>
    <row r="342" spans="1:12" ht="32.450000000000003" customHeight="1" x14ac:dyDescent="0.2">
      <c r="A342" s="160" t="s">
        <v>358</v>
      </c>
      <c r="B342" s="29"/>
      <c r="C342" s="29"/>
      <c r="D342" s="130" t="s">
        <v>363</v>
      </c>
      <c r="E342" s="131"/>
      <c r="F342" s="137"/>
      <c r="G342" s="137"/>
      <c r="H342" s="137"/>
      <c r="I342" s="133">
        <f>I343+I345+I351+I353+I355+I357+I347+I349</f>
        <v>74814.399999999994</v>
      </c>
      <c r="J342" s="133">
        <f t="shared" ref="J342:K342" si="129">J343+J345+J351+J353+J355+J357</f>
        <v>18651.400000000001</v>
      </c>
      <c r="K342" s="133">
        <f t="shared" si="129"/>
        <v>17695</v>
      </c>
    </row>
    <row r="343" spans="1:12" ht="32.450000000000003" customHeight="1" x14ac:dyDescent="0.2">
      <c r="A343" s="160" t="s">
        <v>359</v>
      </c>
      <c r="B343" s="29"/>
      <c r="C343" s="29"/>
      <c r="D343" s="130" t="s">
        <v>364</v>
      </c>
      <c r="E343" s="131"/>
      <c r="F343" s="137"/>
      <c r="G343" s="137"/>
      <c r="H343" s="137"/>
      <c r="I343" s="133">
        <f>I344</f>
        <v>1500</v>
      </c>
      <c r="J343" s="133">
        <f t="shared" ref="J343:K343" si="130">J344</f>
        <v>1500</v>
      </c>
      <c r="K343" s="133">
        <f t="shared" si="130"/>
        <v>1500</v>
      </c>
    </row>
    <row r="344" spans="1:12" ht="37.5" customHeight="1" x14ac:dyDescent="0.2">
      <c r="A344" s="129" t="s">
        <v>123</v>
      </c>
      <c r="B344" s="29"/>
      <c r="C344" s="29"/>
      <c r="D344" s="130" t="s">
        <v>364</v>
      </c>
      <c r="E344" s="131" t="s">
        <v>197</v>
      </c>
      <c r="F344" s="137" t="s">
        <v>20</v>
      </c>
      <c r="G344" s="137" t="s">
        <v>5</v>
      </c>
      <c r="H344" s="137" t="s">
        <v>48</v>
      </c>
      <c r="I344" s="133">
        <v>1500</v>
      </c>
      <c r="J344" s="133">
        <v>1500</v>
      </c>
      <c r="K344" s="133">
        <v>1500</v>
      </c>
    </row>
    <row r="345" spans="1:12" ht="32.450000000000003" customHeight="1" x14ac:dyDescent="0.2">
      <c r="A345" s="160" t="s">
        <v>360</v>
      </c>
      <c r="B345" s="29"/>
      <c r="C345" s="29"/>
      <c r="D345" s="130" t="s">
        <v>365</v>
      </c>
      <c r="E345" s="131"/>
      <c r="F345" s="137"/>
      <c r="G345" s="137"/>
      <c r="H345" s="137"/>
      <c r="I345" s="133">
        <f>I346</f>
        <v>2000</v>
      </c>
      <c r="J345" s="133">
        <f t="shared" ref="J345:K345" si="131">J346</f>
        <v>2000</v>
      </c>
      <c r="K345" s="133">
        <f t="shared" si="131"/>
        <v>2000</v>
      </c>
    </row>
    <row r="346" spans="1:12" ht="38.25" customHeight="1" x14ac:dyDescent="0.2">
      <c r="A346" s="129" t="s">
        <v>123</v>
      </c>
      <c r="B346" s="29"/>
      <c r="C346" s="29"/>
      <c r="D346" s="130" t="s">
        <v>365</v>
      </c>
      <c r="E346" s="131" t="s">
        <v>197</v>
      </c>
      <c r="F346" s="137" t="s">
        <v>20</v>
      </c>
      <c r="G346" s="137" t="s">
        <v>5</v>
      </c>
      <c r="H346" s="137" t="s">
        <v>48</v>
      </c>
      <c r="I346" s="133">
        <v>2000</v>
      </c>
      <c r="J346" s="133">
        <v>2000</v>
      </c>
      <c r="K346" s="133">
        <v>2000</v>
      </c>
    </row>
    <row r="347" spans="1:12" ht="57" customHeight="1" x14ac:dyDescent="0.2">
      <c r="A347" s="160" t="s">
        <v>634</v>
      </c>
      <c r="B347" s="29"/>
      <c r="C347" s="29"/>
      <c r="D347" s="130" t="s">
        <v>633</v>
      </c>
      <c r="E347" s="131"/>
      <c r="F347" s="137"/>
      <c r="G347" s="137"/>
      <c r="H347" s="137"/>
      <c r="I347" s="133">
        <f>I348</f>
        <v>78</v>
      </c>
      <c r="J347" s="133">
        <v>0</v>
      </c>
      <c r="K347" s="133">
        <v>0</v>
      </c>
    </row>
    <row r="348" spans="1:12" ht="40.5" customHeight="1" x14ac:dyDescent="0.2">
      <c r="A348" s="129" t="s">
        <v>123</v>
      </c>
      <c r="B348" s="29"/>
      <c r="C348" s="29"/>
      <c r="D348" s="130" t="s">
        <v>633</v>
      </c>
      <c r="E348" s="131" t="s">
        <v>197</v>
      </c>
      <c r="F348" s="137" t="s">
        <v>20</v>
      </c>
      <c r="G348" s="137" t="s">
        <v>5</v>
      </c>
      <c r="H348" s="137" t="s">
        <v>48</v>
      </c>
      <c r="I348" s="133">
        <v>78</v>
      </c>
      <c r="J348" s="133">
        <v>0</v>
      </c>
      <c r="K348" s="133">
        <v>0</v>
      </c>
    </row>
    <row r="349" spans="1:12" ht="72" customHeight="1" x14ac:dyDescent="0.2">
      <c r="A349" s="160" t="s">
        <v>686</v>
      </c>
      <c r="B349" s="29"/>
      <c r="C349" s="29"/>
      <c r="D349" s="130" t="s">
        <v>635</v>
      </c>
      <c r="E349" s="131"/>
      <c r="F349" s="137"/>
      <c r="G349" s="137"/>
      <c r="H349" s="137"/>
      <c r="I349" s="133">
        <f>I350</f>
        <v>783.5</v>
      </c>
      <c r="J349" s="133">
        <v>0</v>
      </c>
      <c r="K349" s="133">
        <v>0</v>
      </c>
    </row>
    <row r="350" spans="1:12" ht="40.5" customHeight="1" x14ac:dyDescent="0.2">
      <c r="A350" s="129" t="s">
        <v>123</v>
      </c>
      <c r="B350" s="29"/>
      <c r="C350" s="29"/>
      <c r="D350" s="130" t="s">
        <v>635</v>
      </c>
      <c r="E350" s="131" t="s">
        <v>197</v>
      </c>
      <c r="F350" s="137" t="s">
        <v>20</v>
      </c>
      <c r="G350" s="137" t="s">
        <v>5</v>
      </c>
      <c r="H350" s="137" t="s">
        <v>48</v>
      </c>
      <c r="I350" s="133">
        <v>783.5</v>
      </c>
      <c r="J350" s="133">
        <v>0</v>
      </c>
      <c r="K350" s="133">
        <v>0</v>
      </c>
    </row>
    <row r="351" spans="1:12" ht="121.9" customHeight="1" x14ac:dyDescent="0.2">
      <c r="A351" s="160" t="s">
        <v>688</v>
      </c>
      <c r="B351" s="29"/>
      <c r="C351" s="29"/>
      <c r="D351" s="130" t="s">
        <v>521</v>
      </c>
      <c r="E351" s="131"/>
      <c r="F351" s="137"/>
      <c r="G351" s="137"/>
      <c r="H351" s="137"/>
      <c r="I351" s="133">
        <f>I352</f>
        <v>57004.4</v>
      </c>
      <c r="J351" s="133">
        <f t="shared" ref="J351:K351" si="132">J352</f>
        <v>0</v>
      </c>
      <c r="K351" s="133">
        <f t="shared" si="132"/>
        <v>0</v>
      </c>
    </row>
    <row r="352" spans="1:12" ht="19.899999999999999" customHeight="1" x14ac:dyDescent="0.2">
      <c r="A352" s="129" t="s">
        <v>66</v>
      </c>
      <c r="B352" s="29"/>
      <c r="C352" s="29"/>
      <c r="D352" s="130" t="s">
        <v>521</v>
      </c>
      <c r="E352" s="131" t="s">
        <v>197</v>
      </c>
      <c r="F352" s="137" t="s">
        <v>20</v>
      </c>
      <c r="G352" s="137" t="s">
        <v>5</v>
      </c>
      <c r="H352" s="137" t="s">
        <v>96</v>
      </c>
      <c r="I352" s="133">
        <v>57004.4</v>
      </c>
      <c r="J352" s="133">
        <v>0</v>
      </c>
      <c r="K352" s="133">
        <v>0</v>
      </c>
    </row>
    <row r="353" spans="1:11" ht="43.15" customHeight="1" x14ac:dyDescent="0.2">
      <c r="A353" s="129" t="s">
        <v>185</v>
      </c>
      <c r="B353" s="138"/>
      <c r="C353" s="138"/>
      <c r="D353" s="130" t="s">
        <v>366</v>
      </c>
      <c r="E353" s="131"/>
      <c r="F353" s="137"/>
      <c r="G353" s="137"/>
      <c r="H353" s="137"/>
      <c r="I353" s="133">
        <f>I354</f>
        <v>8282.1</v>
      </c>
      <c r="J353" s="133">
        <f t="shared" ref="J353:K353" si="133">J354</f>
        <v>8282.1</v>
      </c>
      <c r="K353" s="133">
        <f t="shared" si="133"/>
        <v>8282.1</v>
      </c>
    </row>
    <row r="354" spans="1:11" ht="39" customHeight="1" x14ac:dyDescent="0.2">
      <c r="A354" s="129" t="s">
        <v>123</v>
      </c>
      <c r="B354" s="138"/>
      <c r="C354" s="138"/>
      <c r="D354" s="130" t="s">
        <v>366</v>
      </c>
      <c r="E354" s="131" t="s">
        <v>197</v>
      </c>
      <c r="F354" s="137" t="s">
        <v>20</v>
      </c>
      <c r="G354" s="137" t="s">
        <v>7</v>
      </c>
      <c r="H354" s="137" t="s">
        <v>48</v>
      </c>
      <c r="I354" s="133">
        <v>8282.1</v>
      </c>
      <c r="J354" s="133">
        <v>8282.1</v>
      </c>
      <c r="K354" s="133">
        <v>8282.1</v>
      </c>
    </row>
    <row r="355" spans="1:11" ht="27.6" customHeight="1" x14ac:dyDescent="0.2">
      <c r="A355" s="129" t="s">
        <v>237</v>
      </c>
      <c r="B355" s="138"/>
      <c r="C355" s="138"/>
      <c r="D355" s="130" t="s">
        <v>367</v>
      </c>
      <c r="E355" s="131"/>
      <c r="F355" s="137"/>
      <c r="G355" s="137"/>
      <c r="H355" s="137"/>
      <c r="I355" s="133">
        <f>I356</f>
        <v>956.4</v>
      </c>
      <c r="J355" s="133">
        <f t="shared" ref="J355:K355" si="134">J356</f>
        <v>2869.3</v>
      </c>
      <c r="K355" s="133">
        <f t="shared" si="134"/>
        <v>1912.9</v>
      </c>
    </row>
    <row r="356" spans="1:11" ht="33" customHeight="1" x14ac:dyDescent="0.2">
      <c r="A356" s="129" t="s">
        <v>123</v>
      </c>
      <c r="B356" s="138"/>
      <c r="C356" s="138"/>
      <c r="D356" s="130" t="s">
        <v>367</v>
      </c>
      <c r="E356" s="131" t="s">
        <v>197</v>
      </c>
      <c r="F356" s="137" t="s">
        <v>20</v>
      </c>
      <c r="G356" s="137" t="s">
        <v>7</v>
      </c>
      <c r="H356" s="137" t="s">
        <v>48</v>
      </c>
      <c r="I356" s="133">
        <v>956.4</v>
      </c>
      <c r="J356" s="133">
        <v>2869.3</v>
      </c>
      <c r="K356" s="133">
        <v>1912.9</v>
      </c>
    </row>
    <row r="357" spans="1:11" ht="33" customHeight="1" x14ac:dyDescent="0.2">
      <c r="A357" s="129" t="s">
        <v>183</v>
      </c>
      <c r="B357" s="138"/>
      <c r="C357" s="138"/>
      <c r="D357" s="130" t="s">
        <v>516</v>
      </c>
      <c r="E357" s="131"/>
      <c r="F357" s="137"/>
      <c r="G357" s="137"/>
      <c r="H357" s="137"/>
      <c r="I357" s="133">
        <f>I358+I359</f>
        <v>4210</v>
      </c>
      <c r="J357" s="133">
        <f t="shared" ref="J357:K357" si="135">J358</f>
        <v>4000</v>
      </c>
      <c r="K357" s="133">
        <f t="shared" si="135"/>
        <v>4000</v>
      </c>
    </row>
    <row r="358" spans="1:11" ht="33" customHeight="1" x14ac:dyDescent="0.2">
      <c r="A358" s="129" t="s">
        <v>123</v>
      </c>
      <c r="B358" s="138"/>
      <c r="C358" s="138"/>
      <c r="D358" s="130" t="s">
        <v>516</v>
      </c>
      <c r="E358" s="131" t="s">
        <v>197</v>
      </c>
      <c r="F358" s="137" t="s">
        <v>20</v>
      </c>
      <c r="G358" s="137" t="s">
        <v>7</v>
      </c>
      <c r="H358" s="137" t="s">
        <v>48</v>
      </c>
      <c r="I358" s="279">
        <v>4140</v>
      </c>
      <c r="J358" s="133">
        <v>4000</v>
      </c>
      <c r="K358" s="133">
        <v>4000</v>
      </c>
    </row>
    <row r="359" spans="1:11" ht="33" customHeight="1" x14ac:dyDescent="0.2">
      <c r="A359" s="160" t="s">
        <v>664</v>
      </c>
      <c r="B359" s="138"/>
      <c r="C359" s="138"/>
      <c r="D359" s="130" t="s">
        <v>516</v>
      </c>
      <c r="E359" s="131" t="s">
        <v>197</v>
      </c>
      <c r="F359" s="137" t="s">
        <v>20</v>
      </c>
      <c r="G359" s="137" t="s">
        <v>7</v>
      </c>
      <c r="H359" s="137" t="s">
        <v>49</v>
      </c>
      <c r="I359" s="279">
        <v>70</v>
      </c>
      <c r="J359" s="133">
        <v>0</v>
      </c>
      <c r="K359" s="133">
        <v>0</v>
      </c>
    </row>
    <row r="360" spans="1:11" ht="50.45" customHeight="1" x14ac:dyDescent="0.2">
      <c r="A360" s="160" t="s">
        <v>637</v>
      </c>
      <c r="B360" s="138"/>
      <c r="C360" s="138"/>
      <c r="D360" s="130" t="s">
        <v>636</v>
      </c>
      <c r="E360" s="131"/>
      <c r="F360" s="137"/>
      <c r="G360" s="137"/>
      <c r="H360" s="137"/>
      <c r="I360" s="133">
        <f>I361</f>
        <v>2500</v>
      </c>
      <c r="J360" s="133">
        <v>0</v>
      </c>
      <c r="K360" s="133">
        <v>0</v>
      </c>
    </row>
    <row r="361" spans="1:11" ht="33" customHeight="1" x14ac:dyDescent="0.2">
      <c r="A361" s="160" t="s">
        <v>638</v>
      </c>
      <c r="B361" s="138"/>
      <c r="C361" s="138"/>
      <c r="D361" s="130" t="s">
        <v>639</v>
      </c>
      <c r="E361" s="131"/>
      <c r="F361" s="137"/>
      <c r="G361" s="137"/>
      <c r="H361" s="137"/>
      <c r="I361" s="133">
        <f>I362</f>
        <v>2500</v>
      </c>
      <c r="J361" s="133">
        <v>0</v>
      </c>
      <c r="K361" s="133">
        <v>0</v>
      </c>
    </row>
    <row r="362" spans="1:11" ht="33" customHeight="1" x14ac:dyDescent="0.2">
      <c r="A362" s="129" t="s">
        <v>123</v>
      </c>
      <c r="B362" s="138"/>
      <c r="C362" s="138"/>
      <c r="D362" s="130" t="s">
        <v>639</v>
      </c>
      <c r="E362" s="131" t="s">
        <v>197</v>
      </c>
      <c r="F362" s="137" t="s">
        <v>20</v>
      </c>
      <c r="G362" s="137" t="s">
        <v>5</v>
      </c>
      <c r="H362" s="137" t="s">
        <v>48</v>
      </c>
      <c r="I362" s="133">
        <v>2500</v>
      </c>
      <c r="J362" s="133">
        <v>0</v>
      </c>
      <c r="K362" s="133">
        <v>0</v>
      </c>
    </row>
    <row r="363" spans="1:11" ht="18.600000000000001" customHeight="1" x14ac:dyDescent="0.2">
      <c r="A363" s="160" t="s">
        <v>262</v>
      </c>
      <c r="B363" s="138"/>
      <c r="C363" s="138"/>
      <c r="D363" s="130" t="s">
        <v>368</v>
      </c>
      <c r="E363" s="131"/>
      <c r="F363" s="137"/>
      <c r="G363" s="137"/>
      <c r="H363" s="137"/>
      <c r="I363" s="133">
        <f>I364</f>
        <v>32681.3</v>
      </c>
      <c r="J363" s="133">
        <f t="shared" ref="J363:K363" si="136">J364</f>
        <v>11142.1</v>
      </c>
      <c r="K363" s="133">
        <f t="shared" si="136"/>
        <v>10960</v>
      </c>
    </row>
    <row r="364" spans="1:11" ht="42.6" customHeight="1" x14ac:dyDescent="0.2">
      <c r="A364" s="160" t="s">
        <v>514</v>
      </c>
      <c r="B364" s="29"/>
      <c r="C364" s="29"/>
      <c r="D364" s="130" t="s">
        <v>369</v>
      </c>
      <c r="E364" s="131"/>
      <c r="F364" s="137"/>
      <c r="G364" s="137"/>
      <c r="H364" s="137"/>
      <c r="I364" s="133">
        <f>I365+I367+I369+I371+I373+I375+I377+I379</f>
        <v>32681.3</v>
      </c>
      <c r="J364" s="133">
        <f t="shared" ref="J364:K364" si="137">J365+J367+J369+J371+J373+J375</f>
        <v>11142.1</v>
      </c>
      <c r="K364" s="133">
        <f t="shared" si="137"/>
        <v>10960</v>
      </c>
    </row>
    <row r="365" spans="1:11" ht="55.9" customHeight="1" x14ac:dyDescent="0.2">
      <c r="A365" s="129" t="s">
        <v>691</v>
      </c>
      <c r="B365" s="138"/>
      <c r="C365" s="138"/>
      <c r="D365" s="271" t="s">
        <v>370</v>
      </c>
      <c r="E365" s="131"/>
      <c r="F365" s="137"/>
      <c r="G365" s="137"/>
      <c r="H365" s="161"/>
      <c r="I365" s="133">
        <f>I366</f>
        <v>1000</v>
      </c>
      <c r="J365" s="133">
        <f t="shared" ref="J365:K365" si="138">J366</f>
        <v>1000</v>
      </c>
      <c r="K365" s="133">
        <f t="shared" si="138"/>
        <v>500</v>
      </c>
    </row>
    <row r="366" spans="1:11" ht="56.45" customHeight="1" x14ac:dyDescent="0.2">
      <c r="A366" s="129" t="s">
        <v>99</v>
      </c>
      <c r="B366" s="138"/>
      <c r="C366" s="138"/>
      <c r="D366" s="271" t="s">
        <v>370</v>
      </c>
      <c r="E366" s="131" t="s">
        <v>197</v>
      </c>
      <c r="F366" s="137" t="s">
        <v>20</v>
      </c>
      <c r="G366" s="137" t="s">
        <v>5</v>
      </c>
      <c r="H366" s="161" t="s">
        <v>100</v>
      </c>
      <c r="I366" s="133">
        <v>1000</v>
      </c>
      <c r="J366" s="133">
        <v>1000</v>
      </c>
      <c r="K366" s="133">
        <v>500</v>
      </c>
    </row>
    <row r="367" spans="1:11" ht="70.150000000000006" customHeight="1" x14ac:dyDescent="0.2">
      <c r="A367" s="129" t="s">
        <v>207</v>
      </c>
      <c r="B367" s="138"/>
      <c r="C367" s="138"/>
      <c r="D367" s="130" t="s">
        <v>371</v>
      </c>
      <c r="E367" s="131"/>
      <c r="F367" s="137"/>
      <c r="G367" s="137"/>
      <c r="H367" s="137"/>
      <c r="I367" s="133">
        <f>I368</f>
        <v>500</v>
      </c>
      <c r="J367" s="133">
        <f t="shared" ref="J367:K367" si="139">J368</f>
        <v>500</v>
      </c>
      <c r="K367" s="133">
        <f t="shared" si="139"/>
        <v>650</v>
      </c>
    </row>
    <row r="368" spans="1:11" ht="39" customHeight="1" x14ac:dyDescent="0.2">
      <c r="A368" s="129" t="s">
        <v>123</v>
      </c>
      <c r="B368" s="138"/>
      <c r="C368" s="138"/>
      <c r="D368" s="130" t="s">
        <v>371</v>
      </c>
      <c r="E368" s="131" t="s">
        <v>197</v>
      </c>
      <c r="F368" s="137" t="s">
        <v>8</v>
      </c>
      <c r="G368" s="137" t="s">
        <v>115</v>
      </c>
      <c r="H368" s="137" t="s">
        <v>48</v>
      </c>
      <c r="I368" s="133">
        <v>500</v>
      </c>
      <c r="J368" s="133">
        <v>500</v>
      </c>
      <c r="K368" s="133">
        <v>650</v>
      </c>
    </row>
    <row r="369" spans="1:11" ht="36" customHeight="1" x14ac:dyDescent="0.2">
      <c r="A369" s="129" t="s">
        <v>206</v>
      </c>
      <c r="B369" s="138"/>
      <c r="C369" s="138"/>
      <c r="D369" s="130" t="s">
        <v>372</v>
      </c>
      <c r="E369" s="131"/>
      <c r="F369" s="137"/>
      <c r="G369" s="137"/>
      <c r="H369" s="137"/>
      <c r="I369" s="133">
        <f>I370</f>
        <v>2100</v>
      </c>
      <c r="J369" s="133">
        <f t="shared" ref="J369:K369" si="140">J370</f>
        <v>500</v>
      </c>
      <c r="K369" s="133">
        <f t="shared" si="140"/>
        <v>650</v>
      </c>
    </row>
    <row r="370" spans="1:11" ht="35.25" customHeight="1" x14ac:dyDescent="0.2">
      <c r="A370" s="129" t="s">
        <v>123</v>
      </c>
      <c r="B370" s="138"/>
      <c r="C370" s="138"/>
      <c r="D370" s="130" t="s">
        <v>372</v>
      </c>
      <c r="E370" s="131" t="s">
        <v>197</v>
      </c>
      <c r="F370" s="137" t="s">
        <v>20</v>
      </c>
      <c r="G370" s="137" t="s">
        <v>5</v>
      </c>
      <c r="H370" s="137" t="s">
        <v>48</v>
      </c>
      <c r="I370" s="133">
        <v>2100</v>
      </c>
      <c r="J370" s="133">
        <v>500</v>
      </c>
      <c r="K370" s="133">
        <v>650</v>
      </c>
    </row>
    <row r="371" spans="1:11" ht="31.9" customHeight="1" x14ac:dyDescent="0.2">
      <c r="A371" s="129" t="s">
        <v>575</v>
      </c>
      <c r="B371" s="138"/>
      <c r="C371" s="138"/>
      <c r="D371" s="271" t="s">
        <v>373</v>
      </c>
      <c r="E371" s="131"/>
      <c r="F371" s="137"/>
      <c r="G371" s="137"/>
      <c r="H371" s="161"/>
      <c r="I371" s="133">
        <f>I372</f>
        <v>2000</v>
      </c>
      <c r="J371" s="133">
        <f t="shared" ref="J371:K371" si="141">J372</f>
        <v>2000</v>
      </c>
      <c r="K371" s="133">
        <f t="shared" si="141"/>
        <v>2000</v>
      </c>
    </row>
    <row r="372" spans="1:11" ht="36.75" customHeight="1" x14ac:dyDescent="0.2">
      <c r="A372" s="129" t="s">
        <v>123</v>
      </c>
      <c r="B372" s="138"/>
      <c r="C372" s="138"/>
      <c r="D372" s="271" t="s">
        <v>373</v>
      </c>
      <c r="E372" s="131" t="s">
        <v>197</v>
      </c>
      <c r="F372" s="137" t="s">
        <v>20</v>
      </c>
      <c r="G372" s="137" t="s">
        <v>5</v>
      </c>
      <c r="H372" s="161" t="s">
        <v>48</v>
      </c>
      <c r="I372" s="133">
        <v>2000</v>
      </c>
      <c r="J372" s="133">
        <v>2000</v>
      </c>
      <c r="K372" s="133">
        <v>2000</v>
      </c>
    </row>
    <row r="373" spans="1:11" ht="31.9" customHeight="1" x14ac:dyDescent="0.2">
      <c r="A373" s="160" t="s">
        <v>374</v>
      </c>
      <c r="B373" s="138"/>
      <c r="C373" s="138"/>
      <c r="D373" s="271" t="s">
        <v>375</v>
      </c>
      <c r="E373" s="131"/>
      <c r="F373" s="137"/>
      <c r="G373" s="137"/>
      <c r="H373" s="161"/>
      <c r="I373" s="133">
        <f>I374</f>
        <v>384</v>
      </c>
      <c r="J373" s="133">
        <f t="shared" ref="J373:K373" si="142">J374</f>
        <v>142.1</v>
      </c>
      <c r="K373" s="133">
        <f t="shared" si="142"/>
        <v>160</v>
      </c>
    </row>
    <row r="374" spans="1:11" ht="36" customHeight="1" x14ac:dyDescent="0.2">
      <c r="A374" s="129" t="s">
        <v>123</v>
      </c>
      <c r="B374" s="138"/>
      <c r="C374" s="138"/>
      <c r="D374" s="271" t="s">
        <v>375</v>
      </c>
      <c r="E374" s="131" t="s">
        <v>197</v>
      </c>
      <c r="F374" s="137" t="s">
        <v>20</v>
      </c>
      <c r="G374" s="137" t="s">
        <v>5</v>
      </c>
      <c r="H374" s="161" t="s">
        <v>48</v>
      </c>
      <c r="I374" s="133">
        <v>384</v>
      </c>
      <c r="J374" s="133">
        <v>142.1</v>
      </c>
      <c r="K374" s="133">
        <v>160</v>
      </c>
    </row>
    <row r="375" spans="1:11" ht="31.15" customHeight="1" x14ac:dyDescent="0.2">
      <c r="A375" s="160" t="s">
        <v>419</v>
      </c>
      <c r="B375" s="138"/>
      <c r="C375" s="138"/>
      <c r="D375" s="271" t="s">
        <v>420</v>
      </c>
      <c r="E375" s="131"/>
      <c r="F375" s="137"/>
      <c r="G375" s="137"/>
      <c r="H375" s="161"/>
      <c r="I375" s="133">
        <f>I376</f>
        <v>7000</v>
      </c>
      <c r="J375" s="133">
        <f t="shared" ref="J375:K375" si="143">J376</f>
        <v>7000</v>
      </c>
      <c r="K375" s="133">
        <f t="shared" si="143"/>
        <v>7000</v>
      </c>
    </row>
    <row r="376" spans="1:11" ht="51" customHeight="1" x14ac:dyDescent="0.2">
      <c r="A376" s="129" t="s">
        <v>99</v>
      </c>
      <c r="B376" s="138"/>
      <c r="C376" s="138"/>
      <c r="D376" s="271" t="s">
        <v>420</v>
      </c>
      <c r="E376" s="131" t="s">
        <v>197</v>
      </c>
      <c r="F376" s="137" t="s">
        <v>20</v>
      </c>
      <c r="G376" s="137" t="s">
        <v>5</v>
      </c>
      <c r="H376" s="161" t="s">
        <v>100</v>
      </c>
      <c r="I376" s="133">
        <v>7000</v>
      </c>
      <c r="J376" s="133">
        <v>7000</v>
      </c>
      <c r="K376" s="133">
        <v>7000</v>
      </c>
    </row>
    <row r="377" spans="1:11" ht="22.15" customHeight="1" x14ac:dyDescent="0.2">
      <c r="A377" s="129" t="s">
        <v>641</v>
      </c>
      <c r="B377" s="138"/>
      <c r="C377" s="138"/>
      <c r="D377" s="271" t="s">
        <v>640</v>
      </c>
      <c r="E377" s="131"/>
      <c r="F377" s="137"/>
      <c r="G377" s="137"/>
      <c r="H377" s="161"/>
      <c r="I377" s="133">
        <f>I378</f>
        <v>11000</v>
      </c>
      <c r="J377" s="133">
        <v>0</v>
      </c>
      <c r="K377" s="133">
        <v>0</v>
      </c>
    </row>
    <row r="378" spans="1:11" ht="46.9" customHeight="1" x14ac:dyDescent="0.2">
      <c r="A378" s="129" t="s">
        <v>123</v>
      </c>
      <c r="B378" s="138"/>
      <c r="C378" s="138"/>
      <c r="D378" s="271" t="s">
        <v>640</v>
      </c>
      <c r="E378" s="131" t="s">
        <v>197</v>
      </c>
      <c r="F378" s="137" t="s">
        <v>20</v>
      </c>
      <c r="G378" s="137" t="s">
        <v>5</v>
      </c>
      <c r="H378" s="161" t="s">
        <v>48</v>
      </c>
      <c r="I378" s="133">
        <v>11000</v>
      </c>
      <c r="J378" s="133">
        <v>0</v>
      </c>
      <c r="K378" s="133">
        <v>0</v>
      </c>
    </row>
    <row r="379" spans="1:11" ht="46.9" customHeight="1" x14ac:dyDescent="0.2">
      <c r="A379" s="129" t="s">
        <v>643</v>
      </c>
      <c r="B379" s="138"/>
      <c r="C379" s="138"/>
      <c r="D379" s="271" t="s">
        <v>642</v>
      </c>
      <c r="E379" s="131"/>
      <c r="F379" s="137"/>
      <c r="G379" s="137"/>
      <c r="H379" s="161"/>
      <c r="I379" s="133">
        <f>I380</f>
        <v>8697.2999999999993</v>
      </c>
      <c r="J379" s="133">
        <v>0</v>
      </c>
      <c r="K379" s="133">
        <v>0</v>
      </c>
    </row>
    <row r="380" spans="1:11" ht="63" customHeight="1" x14ac:dyDescent="0.2">
      <c r="A380" s="129" t="s">
        <v>99</v>
      </c>
      <c r="B380" s="138"/>
      <c r="C380" s="138"/>
      <c r="D380" s="271" t="s">
        <v>642</v>
      </c>
      <c r="E380" s="131" t="s">
        <v>197</v>
      </c>
      <c r="F380" s="137" t="s">
        <v>20</v>
      </c>
      <c r="G380" s="137" t="s">
        <v>5</v>
      </c>
      <c r="H380" s="161" t="s">
        <v>100</v>
      </c>
      <c r="I380" s="133">
        <v>8697.2999999999993</v>
      </c>
      <c r="J380" s="133">
        <v>0</v>
      </c>
      <c r="K380" s="133">
        <v>0</v>
      </c>
    </row>
    <row r="381" spans="1:11" ht="48" customHeight="1" x14ac:dyDescent="0.2">
      <c r="A381" s="18" t="s">
        <v>229</v>
      </c>
      <c r="B381" s="29"/>
      <c r="C381" s="29"/>
      <c r="D381" s="139" t="s">
        <v>155</v>
      </c>
      <c r="E381" s="29"/>
      <c r="F381" s="29"/>
      <c r="G381" s="29"/>
      <c r="H381" s="73"/>
      <c r="I381" s="162">
        <f>I382+I397</f>
        <v>33239.300000000003</v>
      </c>
      <c r="J381" s="162">
        <f>J382+J397</f>
        <v>15885.2</v>
      </c>
      <c r="K381" s="162">
        <f>K382+K397</f>
        <v>15885.2</v>
      </c>
    </row>
    <row r="382" spans="1:11" ht="22.15" customHeight="1" x14ac:dyDescent="0.2">
      <c r="A382" s="129" t="s">
        <v>256</v>
      </c>
      <c r="B382" s="29"/>
      <c r="C382" s="29"/>
      <c r="D382" s="130" t="s">
        <v>296</v>
      </c>
      <c r="E382" s="29"/>
      <c r="F382" s="29"/>
      <c r="G382" s="29"/>
      <c r="H382" s="73"/>
      <c r="I382" s="152">
        <f>I383+I390</f>
        <v>19915.000000000004</v>
      </c>
      <c r="J382" s="152">
        <f t="shared" ref="J382:K382" si="144">J383+J390</f>
        <v>2560.9</v>
      </c>
      <c r="K382" s="152">
        <f t="shared" si="144"/>
        <v>2560.9</v>
      </c>
    </row>
    <row r="383" spans="1:11" ht="54" customHeight="1" x14ac:dyDescent="0.2">
      <c r="A383" s="129" t="s">
        <v>297</v>
      </c>
      <c r="B383" s="29"/>
      <c r="C383" s="29"/>
      <c r="D383" s="130" t="s">
        <v>298</v>
      </c>
      <c r="E383" s="29"/>
      <c r="F383" s="29"/>
      <c r="G383" s="29"/>
      <c r="H383" s="73"/>
      <c r="I383" s="152">
        <f>I384+I386+I388</f>
        <v>2022.2</v>
      </c>
      <c r="J383" s="152">
        <f t="shared" ref="J383:K383" si="145">J384+J386+J388</f>
        <v>2022.2</v>
      </c>
      <c r="K383" s="152">
        <f t="shared" si="145"/>
        <v>2022.2</v>
      </c>
    </row>
    <row r="384" spans="1:11" ht="30.6" customHeight="1" x14ac:dyDescent="0.2">
      <c r="A384" s="129" t="s">
        <v>502</v>
      </c>
      <c r="B384" s="29"/>
      <c r="C384" s="29"/>
      <c r="D384" s="130" t="s">
        <v>299</v>
      </c>
      <c r="E384" s="29"/>
      <c r="F384" s="29"/>
      <c r="G384" s="29"/>
      <c r="H384" s="73"/>
      <c r="I384" s="152">
        <f>I385</f>
        <v>500</v>
      </c>
      <c r="J384" s="152">
        <f t="shared" ref="J384:K384" si="146">J385</f>
        <v>500</v>
      </c>
      <c r="K384" s="152">
        <f t="shared" si="146"/>
        <v>500</v>
      </c>
    </row>
    <row r="385" spans="1:11" ht="21.6" customHeight="1" x14ac:dyDescent="0.2">
      <c r="A385" s="143" t="s">
        <v>63</v>
      </c>
      <c r="B385" s="29"/>
      <c r="C385" s="29"/>
      <c r="D385" s="130" t="s">
        <v>299</v>
      </c>
      <c r="E385" s="131" t="s">
        <v>197</v>
      </c>
      <c r="F385" s="137" t="s">
        <v>11</v>
      </c>
      <c r="G385" s="137" t="s">
        <v>5</v>
      </c>
      <c r="H385" s="137" t="s">
        <v>64</v>
      </c>
      <c r="I385" s="152">
        <v>500</v>
      </c>
      <c r="J385" s="152">
        <v>500</v>
      </c>
      <c r="K385" s="152">
        <v>500</v>
      </c>
    </row>
    <row r="386" spans="1:11" ht="54.6" customHeight="1" x14ac:dyDescent="0.2">
      <c r="A386" s="143" t="s">
        <v>209</v>
      </c>
      <c r="B386" s="29"/>
      <c r="C386" s="29"/>
      <c r="D386" s="130" t="s">
        <v>300</v>
      </c>
      <c r="E386" s="131"/>
      <c r="F386" s="137"/>
      <c r="G386" s="137"/>
      <c r="H386" s="137"/>
      <c r="I386" s="152">
        <f>I387</f>
        <v>1000</v>
      </c>
      <c r="J386" s="152">
        <f t="shared" ref="J386:K386" si="147">J387</f>
        <v>1000</v>
      </c>
      <c r="K386" s="152">
        <f t="shared" si="147"/>
        <v>1000</v>
      </c>
    </row>
    <row r="387" spans="1:11" ht="36.75" customHeight="1" x14ac:dyDescent="0.2">
      <c r="A387" s="129" t="s">
        <v>123</v>
      </c>
      <c r="B387" s="29"/>
      <c r="C387" s="29"/>
      <c r="D387" s="130" t="s">
        <v>300</v>
      </c>
      <c r="E387" s="131" t="s">
        <v>197</v>
      </c>
      <c r="F387" s="137" t="s">
        <v>11</v>
      </c>
      <c r="G387" s="137" t="s">
        <v>5</v>
      </c>
      <c r="H387" s="137" t="s">
        <v>48</v>
      </c>
      <c r="I387" s="152">
        <v>1000</v>
      </c>
      <c r="J387" s="152">
        <v>1000</v>
      </c>
      <c r="K387" s="152">
        <v>1000</v>
      </c>
    </row>
    <row r="388" spans="1:11" ht="46.15" customHeight="1" x14ac:dyDescent="0.2">
      <c r="A388" s="143" t="s">
        <v>687</v>
      </c>
      <c r="B388" s="29"/>
      <c r="C388" s="29"/>
      <c r="D388" s="130" t="s">
        <v>498</v>
      </c>
      <c r="E388" s="131"/>
      <c r="F388" s="137"/>
      <c r="G388" s="137"/>
      <c r="H388" s="137"/>
      <c r="I388" s="152">
        <f>I389</f>
        <v>522.20000000000005</v>
      </c>
      <c r="J388" s="152">
        <f t="shared" ref="J388:K388" si="148">J389</f>
        <v>522.20000000000005</v>
      </c>
      <c r="K388" s="152">
        <f t="shared" si="148"/>
        <v>522.20000000000005</v>
      </c>
    </row>
    <row r="389" spans="1:11" ht="45" customHeight="1" x14ac:dyDescent="0.2">
      <c r="A389" s="129" t="s">
        <v>123</v>
      </c>
      <c r="B389" s="29"/>
      <c r="C389" s="29"/>
      <c r="D389" s="130" t="s">
        <v>498</v>
      </c>
      <c r="E389" s="131" t="s">
        <v>197</v>
      </c>
      <c r="F389" s="137" t="s">
        <v>11</v>
      </c>
      <c r="G389" s="137" t="s">
        <v>5</v>
      </c>
      <c r="H389" s="137" t="s">
        <v>48</v>
      </c>
      <c r="I389" s="152">
        <v>522.20000000000005</v>
      </c>
      <c r="J389" s="152">
        <v>522.20000000000005</v>
      </c>
      <c r="K389" s="152">
        <v>522.20000000000005</v>
      </c>
    </row>
    <row r="390" spans="1:11" ht="45.6" customHeight="1" x14ac:dyDescent="0.2">
      <c r="A390" s="143" t="s">
        <v>301</v>
      </c>
      <c r="B390" s="29"/>
      <c r="C390" s="29"/>
      <c r="D390" s="130" t="s">
        <v>302</v>
      </c>
      <c r="E390" s="131"/>
      <c r="F390" s="137"/>
      <c r="G390" s="137"/>
      <c r="H390" s="137"/>
      <c r="I390" s="152">
        <f>I391+I393+I395</f>
        <v>17892.800000000003</v>
      </c>
      <c r="J390" s="152">
        <f t="shared" ref="J390:K390" si="149">J391</f>
        <v>538.70000000000005</v>
      </c>
      <c r="K390" s="152">
        <f t="shared" si="149"/>
        <v>538.70000000000005</v>
      </c>
    </row>
    <row r="391" spans="1:11" ht="43.9" customHeight="1" x14ac:dyDescent="0.2">
      <c r="A391" s="143" t="s">
        <v>244</v>
      </c>
      <c r="B391" s="29"/>
      <c r="C391" s="29"/>
      <c r="D391" s="130" t="s">
        <v>497</v>
      </c>
      <c r="E391" s="131"/>
      <c r="F391" s="137"/>
      <c r="G391" s="137"/>
      <c r="H391" s="137"/>
      <c r="I391" s="152">
        <f>I392</f>
        <v>538.70000000000005</v>
      </c>
      <c r="J391" s="152">
        <f t="shared" ref="J391:K391" si="150">J392</f>
        <v>538.70000000000005</v>
      </c>
      <c r="K391" s="152">
        <f t="shared" si="150"/>
        <v>538.70000000000005</v>
      </c>
    </row>
    <row r="392" spans="1:11" ht="16.899999999999999" customHeight="1" x14ac:dyDescent="0.2">
      <c r="A392" s="143" t="s">
        <v>63</v>
      </c>
      <c r="B392" s="29"/>
      <c r="C392" s="29"/>
      <c r="D392" s="130" t="s">
        <v>497</v>
      </c>
      <c r="E392" s="131" t="s">
        <v>197</v>
      </c>
      <c r="F392" s="137" t="s">
        <v>11</v>
      </c>
      <c r="G392" s="137" t="s">
        <v>5</v>
      </c>
      <c r="H392" s="137" t="s">
        <v>64</v>
      </c>
      <c r="I392" s="152">
        <v>538.70000000000005</v>
      </c>
      <c r="J392" s="152">
        <v>538.70000000000005</v>
      </c>
      <c r="K392" s="152">
        <v>538.70000000000005</v>
      </c>
    </row>
    <row r="393" spans="1:11" ht="48.6" customHeight="1" x14ac:dyDescent="0.2">
      <c r="A393" s="129" t="s">
        <v>594</v>
      </c>
      <c r="B393" s="138"/>
      <c r="C393" s="138"/>
      <c r="D393" s="130" t="s">
        <v>596</v>
      </c>
      <c r="E393" s="131"/>
      <c r="F393" s="137"/>
      <c r="G393" s="137"/>
      <c r="H393" s="137"/>
      <c r="I393" s="152">
        <f>I394</f>
        <v>17198.400000000001</v>
      </c>
      <c r="J393" s="152">
        <v>0</v>
      </c>
      <c r="K393" s="152">
        <v>0</v>
      </c>
    </row>
    <row r="394" spans="1:11" ht="39" customHeight="1" x14ac:dyDescent="0.2">
      <c r="A394" s="129" t="s">
        <v>123</v>
      </c>
      <c r="B394" s="138"/>
      <c r="C394" s="138"/>
      <c r="D394" s="130" t="s">
        <v>596</v>
      </c>
      <c r="E394" s="131" t="s">
        <v>197</v>
      </c>
      <c r="F394" s="137" t="s">
        <v>11</v>
      </c>
      <c r="G394" s="137" t="s">
        <v>20</v>
      </c>
      <c r="H394" s="137" t="s">
        <v>48</v>
      </c>
      <c r="I394" s="152">
        <v>17198.400000000001</v>
      </c>
      <c r="J394" s="152">
        <v>0</v>
      </c>
      <c r="K394" s="152">
        <v>0</v>
      </c>
    </row>
    <row r="395" spans="1:11" ht="54" customHeight="1" x14ac:dyDescent="0.2">
      <c r="A395" s="129" t="s">
        <v>593</v>
      </c>
      <c r="B395" s="138"/>
      <c r="C395" s="138"/>
      <c r="D395" s="130" t="s">
        <v>595</v>
      </c>
      <c r="E395" s="131"/>
      <c r="F395" s="137"/>
      <c r="G395" s="137"/>
      <c r="H395" s="137"/>
      <c r="I395" s="152">
        <f>I396</f>
        <v>155.69999999999999</v>
      </c>
      <c r="J395" s="152">
        <v>0</v>
      </c>
      <c r="K395" s="152">
        <v>0</v>
      </c>
    </row>
    <row r="396" spans="1:11" ht="40.5" customHeight="1" x14ac:dyDescent="0.2">
      <c r="A396" s="129" t="s">
        <v>123</v>
      </c>
      <c r="B396" s="138"/>
      <c r="C396" s="138"/>
      <c r="D396" s="130" t="s">
        <v>595</v>
      </c>
      <c r="E396" s="131" t="s">
        <v>197</v>
      </c>
      <c r="F396" s="137" t="s">
        <v>11</v>
      </c>
      <c r="G396" s="137" t="s">
        <v>20</v>
      </c>
      <c r="H396" s="137" t="s">
        <v>48</v>
      </c>
      <c r="I396" s="152">
        <v>155.69999999999999</v>
      </c>
      <c r="J396" s="152">
        <v>0</v>
      </c>
      <c r="K396" s="152">
        <v>0</v>
      </c>
    </row>
    <row r="397" spans="1:11" ht="22.9" customHeight="1" x14ac:dyDescent="0.2">
      <c r="A397" s="143" t="s">
        <v>262</v>
      </c>
      <c r="B397" s="29"/>
      <c r="C397" s="29"/>
      <c r="D397" s="130" t="s">
        <v>303</v>
      </c>
      <c r="E397" s="131"/>
      <c r="F397" s="137"/>
      <c r="G397" s="137"/>
      <c r="H397" s="137"/>
      <c r="I397" s="152">
        <f>I398</f>
        <v>13324.300000000001</v>
      </c>
      <c r="J397" s="152">
        <f t="shared" ref="J397:K397" si="151">J398</f>
        <v>13324.300000000001</v>
      </c>
      <c r="K397" s="152">
        <f t="shared" si="151"/>
        <v>13324.300000000001</v>
      </c>
    </row>
    <row r="398" spans="1:11" ht="43.15" customHeight="1" x14ac:dyDescent="0.2">
      <c r="A398" s="143" t="s">
        <v>305</v>
      </c>
      <c r="B398" s="29"/>
      <c r="C398" s="29"/>
      <c r="D398" s="130" t="s">
        <v>304</v>
      </c>
      <c r="E398" s="131"/>
      <c r="F398" s="137"/>
      <c r="G398" s="137"/>
      <c r="H398" s="137"/>
      <c r="I398" s="152">
        <f>I399+I401</f>
        <v>13324.300000000001</v>
      </c>
      <c r="J398" s="152">
        <f t="shared" ref="J398:K398" si="152">J399+J401</f>
        <v>13324.300000000001</v>
      </c>
      <c r="K398" s="152">
        <f t="shared" si="152"/>
        <v>13324.300000000001</v>
      </c>
    </row>
    <row r="399" spans="1:11" ht="38.25" customHeight="1" x14ac:dyDescent="0.2">
      <c r="A399" s="143" t="s">
        <v>306</v>
      </c>
      <c r="B399" s="29"/>
      <c r="C399" s="29"/>
      <c r="D399" s="130" t="s">
        <v>307</v>
      </c>
      <c r="E399" s="131"/>
      <c r="F399" s="137"/>
      <c r="G399" s="137"/>
      <c r="H399" s="137"/>
      <c r="I399" s="152">
        <f>I400</f>
        <v>12448.1</v>
      </c>
      <c r="J399" s="152">
        <f t="shared" ref="J399:K399" si="153">J400</f>
        <v>12448.1</v>
      </c>
      <c r="K399" s="152">
        <f t="shared" si="153"/>
        <v>12448.1</v>
      </c>
    </row>
    <row r="400" spans="1:11" ht="19.149999999999999" customHeight="1" x14ac:dyDescent="0.2">
      <c r="A400" s="129" t="s">
        <v>63</v>
      </c>
      <c r="B400" s="29"/>
      <c r="C400" s="29"/>
      <c r="D400" s="130" t="s">
        <v>307</v>
      </c>
      <c r="E400" s="131" t="s">
        <v>197</v>
      </c>
      <c r="F400" s="137" t="s">
        <v>11</v>
      </c>
      <c r="G400" s="137" t="s">
        <v>5</v>
      </c>
      <c r="H400" s="137" t="s">
        <v>64</v>
      </c>
      <c r="I400" s="152">
        <v>12448.1</v>
      </c>
      <c r="J400" s="152">
        <v>12448.1</v>
      </c>
      <c r="K400" s="152">
        <v>12448.1</v>
      </c>
    </row>
    <row r="401" spans="1:11" ht="61.9" customHeight="1" x14ac:dyDescent="0.2">
      <c r="A401" s="129" t="s">
        <v>122</v>
      </c>
      <c r="B401" s="29"/>
      <c r="C401" s="29"/>
      <c r="D401" s="130" t="s">
        <v>308</v>
      </c>
      <c r="E401" s="131"/>
      <c r="F401" s="137"/>
      <c r="G401" s="137"/>
      <c r="H401" s="137"/>
      <c r="I401" s="152">
        <f>I402</f>
        <v>876.2</v>
      </c>
      <c r="J401" s="152">
        <f t="shared" ref="J401:K401" si="154">J402</f>
        <v>876.2</v>
      </c>
      <c r="K401" s="152">
        <f t="shared" si="154"/>
        <v>876.2</v>
      </c>
    </row>
    <row r="402" spans="1:11" ht="19.149999999999999" customHeight="1" x14ac:dyDescent="0.2">
      <c r="A402" s="129" t="s">
        <v>63</v>
      </c>
      <c r="B402" s="29"/>
      <c r="C402" s="29"/>
      <c r="D402" s="130" t="s">
        <v>308</v>
      </c>
      <c r="E402" s="131" t="s">
        <v>197</v>
      </c>
      <c r="F402" s="137" t="s">
        <v>11</v>
      </c>
      <c r="G402" s="137" t="s">
        <v>5</v>
      </c>
      <c r="H402" s="137" t="s">
        <v>64</v>
      </c>
      <c r="I402" s="152">
        <v>876.2</v>
      </c>
      <c r="J402" s="152">
        <v>876.2</v>
      </c>
      <c r="K402" s="152">
        <v>876.2</v>
      </c>
    </row>
    <row r="403" spans="1:11" s="20" customFormat="1" ht="42.6" customHeight="1" x14ac:dyDescent="0.2">
      <c r="A403" s="18" t="s">
        <v>333</v>
      </c>
      <c r="B403" s="38"/>
      <c r="C403" s="38"/>
      <c r="D403" s="139" t="s">
        <v>146</v>
      </c>
      <c r="E403" s="135"/>
      <c r="F403" s="134"/>
      <c r="G403" s="134"/>
      <c r="H403" s="134"/>
      <c r="I403" s="163">
        <f>I404+I410</f>
        <v>608.40000000000009</v>
      </c>
      <c r="J403" s="163">
        <f>J404+J410</f>
        <v>655.20000000000005</v>
      </c>
      <c r="K403" s="163">
        <f>K404+K410</f>
        <v>655.20000000000005</v>
      </c>
    </row>
    <row r="404" spans="1:11" ht="19.899999999999999" customHeight="1" x14ac:dyDescent="0.2">
      <c r="A404" s="129" t="s">
        <v>256</v>
      </c>
      <c r="B404" s="138"/>
      <c r="C404" s="138"/>
      <c r="D404" s="130" t="s">
        <v>334</v>
      </c>
      <c r="E404" s="131"/>
      <c r="F404" s="137"/>
      <c r="G404" s="137"/>
      <c r="H404" s="137"/>
      <c r="I404" s="164">
        <f>I405</f>
        <v>593.40000000000009</v>
      </c>
      <c r="J404" s="164">
        <f t="shared" ref="J404:K404" si="155">J405</f>
        <v>640.20000000000005</v>
      </c>
      <c r="K404" s="164">
        <f t="shared" si="155"/>
        <v>640.20000000000005</v>
      </c>
    </row>
    <row r="405" spans="1:11" ht="30.6" customHeight="1" x14ac:dyDescent="0.2">
      <c r="A405" s="129" t="s">
        <v>335</v>
      </c>
      <c r="B405" s="138"/>
      <c r="C405" s="138"/>
      <c r="D405" s="130" t="s">
        <v>336</v>
      </c>
      <c r="E405" s="131"/>
      <c r="F405" s="137"/>
      <c r="G405" s="137"/>
      <c r="H405" s="137"/>
      <c r="I405" s="164">
        <f>I406+I408</f>
        <v>593.40000000000009</v>
      </c>
      <c r="J405" s="164">
        <f t="shared" ref="J405:K405" si="156">J406+J408</f>
        <v>640.20000000000005</v>
      </c>
      <c r="K405" s="164">
        <f t="shared" si="156"/>
        <v>640.20000000000005</v>
      </c>
    </row>
    <row r="406" spans="1:11" ht="25.9" customHeight="1" x14ac:dyDescent="0.2">
      <c r="A406" s="129" t="s">
        <v>116</v>
      </c>
      <c r="B406" s="138"/>
      <c r="C406" s="138"/>
      <c r="D406" s="130" t="s">
        <v>337</v>
      </c>
      <c r="E406" s="131"/>
      <c r="F406" s="137"/>
      <c r="G406" s="137"/>
      <c r="H406" s="137"/>
      <c r="I406" s="164">
        <f>I407</f>
        <v>320.10000000000002</v>
      </c>
      <c r="J406" s="164">
        <f t="shared" ref="J406:K406" si="157">J407</f>
        <v>246.2</v>
      </c>
      <c r="K406" s="164">
        <f t="shared" si="157"/>
        <v>246.2</v>
      </c>
    </row>
    <row r="407" spans="1:11" ht="58.9" customHeight="1" x14ac:dyDescent="0.2">
      <c r="A407" s="129" t="s">
        <v>99</v>
      </c>
      <c r="B407" s="138"/>
      <c r="C407" s="138"/>
      <c r="D407" s="130" t="s">
        <v>337</v>
      </c>
      <c r="E407" s="131" t="s">
        <v>197</v>
      </c>
      <c r="F407" s="137" t="s">
        <v>8</v>
      </c>
      <c r="G407" s="137" t="s">
        <v>115</v>
      </c>
      <c r="H407" s="137" t="s">
        <v>100</v>
      </c>
      <c r="I407" s="164">
        <v>320.10000000000002</v>
      </c>
      <c r="J407" s="164">
        <v>246.2</v>
      </c>
      <c r="K407" s="164">
        <v>246.2</v>
      </c>
    </row>
    <row r="408" spans="1:11" ht="42" customHeight="1" x14ac:dyDescent="0.2">
      <c r="A408" s="129" t="s">
        <v>235</v>
      </c>
      <c r="B408" s="138"/>
      <c r="C408" s="138"/>
      <c r="D408" s="130" t="s">
        <v>338</v>
      </c>
      <c r="E408" s="131"/>
      <c r="F408" s="137"/>
      <c r="G408" s="137"/>
      <c r="H408" s="137"/>
      <c r="I408" s="164">
        <f>I409</f>
        <v>273.3</v>
      </c>
      <c r="J408" s="164">
        <f t="shared" ref="J408:K408" si="158">J409</f>
        <v>394</v>
      </c>
      <c r="K408" s="164">
        <f t="shared" si="158"/>
        <v>394</v>
      </c>
    </row>
    <row r="409" spans="1:11" ht="60" customHeight="1" x14ac:dyDescent="0.2">
      <c r="A409" s="129" t="s">
        <v>99</v>
      </c>
      <c r="B409" s="138"/>
      <c r="C409" s="138"/>
      <c r="D409" s="130" t="s">
        <v>338</v>
      </c>
      <c r="E409" s="131" t="s">
        <v>197</v>
      </c>
      <c r="F409" s="137" t="s">
        <v>8</v>
      </c>
      <c r="G409" s="137" t="s">
        <v>115</v>
      </c>
      <c r="H409" s="137" t="s">
        <v>100</v>
      </c>
      <c r="I409" s="164">
        <v>273.3</v>
      </c>
      <c r="J409" s="164">
        <v>394</v>
      </c>
      <c r="K409" s="164">
        <v>394</v>
      </c>
    </row>
    <row r="410" spans="1:11" ht="24" customHeight="1" x14ac:dyDescent="0.2">
      <c r="A410" s="129" t="s">
        <v>262</v>
      </c>
      <c r="B410" s="138"/>
      <c r="C410" s="138"/>
      <c r="D410" s="130" t="s">
        <v>339</v>
      </c>
      <c r="E410" s="131"/>
      <c r="F410" s="137"/>
      <c r="G410" s="137"/>
      <c r="H410" s="137"/>
      <c r="I410" s="164">
        <f>I411</f>
        <v>15</v>
      </c>
      <c r="J410" s="164">
        <f t="shared" ref="J410:K411" si="159">J411</f>
        <v>15</v>
      </c>
      <c r="K410" s="164">
        <f t="shared" si="159"/>
        <v>15</v>
      </c>
    </row>
    <row r="411" spans="1:11" ht="33" customHeight="1" x14ac:dyDescent="0.2">
      <c r="A411" s="129" t="s">
        <v>341</v>
      </c>
      <c r="B411" s="138"/>
      <c r="C411" s="138"/>
      <c r="D411" s="130" t="s">
        <v>340</v>
      </c>
      <c r="E411" s="131"/>
      <c r="F411" s="137"/>
      <c r="G411" s="137"/>
      <c r="H411" s="137"/>
      <c r="I411" s="164">
        <f>I412</f>
        <v>15</v>
      </c>
      <c r="J411" s="164">
        <f t="shared" si="159"/>
        <v>15</v>
      </c>
      <c r="K411" s="164">
        <f t="shared" si="159"/>
        <v>15</v>
      </c>
    </row>
    <row r="412" spans="1:11" ht="20.45" customHeight="1" x14ac:dyDescent="0.2">
      <c r="A412" s="165" t="s">
        <v>343</v>
      </c>
      <c r="B412" s="138"/>
      <c r="C412" s="138"/>
      <c r="D412" s="130" t="s">
        <v>342</v>
      </c>
      <c r="E412" s="131"/>
      <c r="F412" s="137"/>
      <c r="G412" s="137"/>
      <c r="H412" s="137"/>
      <c r="I412" s="164">
        <f>I413</f>
        <v>15</v>
      </c>
      <c r="J412" s="164">
        <f t="shared" ref="J412:K412" si="160">J413</f>
        <v>15</v>
      </c>
      <c r="K412" s="164">
        <f t="shared" si="160"/>
        <v>15</v>
      </c>
    </row>
    <row r="413" spans="1:11" ht="39" customHeight="1" x14ac:dyDescent="0.2">
      <c r="A413" s="146" t="s">
        <v>123</v>
      </c>
      <c r="B413" s="138"/>
      <c r="C413" s="138"/>
      <c r="D413" s="130" t="s">
        <v>342</v>
      </c>
      <c r="E413" s="131" t="s">
        <v>197</v>
      </c>
      <c r="F413" s="137" t="s">
        <v>3</v>
      </c>
      <c r="G413" s="137" t="s">
        <v>13</v>
      </c>
      <c r="H413" s="137" t="s">
        <v>48</v>
      </c>
      <c r="I413" s="164">
        <v>15</v>
      </c>
      <c r="J413" s="164">
        <v>15</v>
      </c>
      <c r="K413" s="164">
        <v>15</v>
      </c>
    </row>
    <row r="414" spans="1:11" ht="50.25" customHeight="1" x14ac:dyDescent="0.2">
      <c r="A414" s="18" t="s">
        <v>576</v>
      </c>
      <c r="B414" s="138"/>
      <c r="C414" s="138"/>
      <c r="D414" s="139" t="s">
        <v>144</v>
      </c>
      <c r="E414" s="131"/>
      <c r="F414" s="137"/>
      <c r="G414" s="137"/>
      <c r="H414" s="137"/>
      <c r="I414" s="136">
        <f>I415+I422</f>
        <v>116257</v>
      </c>
      <c r="J414" s="136">
        <f t="shared" ref="J414:K414" si="161">J415+J422</f>
        <v>101970.49999999999</v>
      </c>
      <c r="K414" s="136">
        <f t="shared" si="161"/>
        <v>102006.39999999999</v>
      </c>
    </row>
    <row r="415" spans="1:11" ht="17.45" customHeight="1" x14ac:dyDescent="0.2">
      <c r="A415" s="129" t="s">
        <v>256</v>
      </c>
      <c r="B415" s="138"/>
      <c r="C415" s="138"/>
      <c r="D415" s="166" t="s">
        <v>309</v>
      </c>
      <c r="E415" s="131"/>
      <c r="F415" s="137"/>
      <c r="G415" s="137"/>
      <c r="H415" s="137"/>
      <c r="I415" s="133">
        <f>I416</f>
        <v>360</v>
      </c>
      <c r="J415" s="133">
        <f t="shared" ref="J415:K415" si="162">J416</f>
        <v>360</v>
      </c>
      <c r="K415" s="133">
        <f t="shared" si="162"/>
        <v>360</v>
      </c>
    </row>
    <row r="416" spans="1:11" ht="21" customHeight="1" x14ac:dyDescent="0.2">
      <c r="A416" s="129" t="s">
        <v>310</v>
      </c>
      <c r="B416" s="138"/>
      <c r="C416" s="138"/>
      <c r="D416" s="130" t="s">
        <v>314</v>
      </c>
      <c r="E416" s="131"/>
      <c r="F416" s="137"/>
      <c r="G416" s="137"/>
      <c r="H416" s="137"/>
      <c r="I416" s="133">
        <f>I417+I419</f>
        <v>360</v>
      </c>
      <c r="J416" s="133">
        <f t="shared" ref="J416:K416" si="163">J417+J419</f>
        <v>360</v>
      </c>
      <c r="K416" s="133">
        <f t="shared" si="163"/>
        <v>360</v>
      </c>
    </row>
    <row r="417" spans="1:11" ht="40.15" customHeight="1" x14ac:dyDescent="0.2">
      <c r="A417" s="129" t="s">
        <v>311</v>
      </c>
      <c r="B417" s="138"/>
      <c r="C417" s="138"/>
      <c r="D417" s="130" t="s">
        <v>315</v>
      </c>
      <c r="E417" s="131"/>
      <c r="F417" s="137"/>
      <c r="G417" s="137"/>
      <c r="H417" s="137"/>
      <c r="I417" s="133">
        <f>I418</f>
        <v>240</v>
      </c>
      <c r="J417" s="133">
        <f t="shared" ref="J417:K417" si="164">J418</f>
        <v>240</v>
      </c>
      <c r="K417" s="133">
        <f t="shared" si="164"/>
        <v>240</v>
      </c>
    </row>
    <row r="418" spans="1:11" ht="32.450000000000003" customHeight="1" x14ac:dyDescent="0.2">
      <c r="A418" s="129" t="s">
        <v>121</v>
      </c>
      <c r="B418" s="138"/>
      <c r="C418" s="138"/>
      <c r="D418" s="130" t="s">
        <v>315</v>
      </c>
      <c r="E418" s="131" t="s">
        <v>197</v>
      </c>
      <c r="F418" s="137" t="s">
        <v>25</v>
      </c>
      <c r="G418" s="137" t="s">
        <v>15</v>
      </c>
      <c r="H418" s="137" t="s">
        <v>120</v>
      </c>
      <c r="I418" s="133">
        <v>240</v>
      </c>
      <c r="J418" s="133">
        <v>240</v>
      </c>
      <c r="K418" s="133">
        <v>240</v>
      </c>
    </row>
    <row r="419" spans="1:11" ht="38.450000000000003" customHeight="1" x14ac:dyDescent="0.2">
      <c r="A419" s="129" t="s">
        <v>312</v>
      </c>
      <c r="B419" s="138"/>
      <c r="C419" s="138"/>
      <c r="D419" s="130" t="s">
        <v>316</v>
      </c>
      <c r="E419" s="131"/>
      <c r="F419" s="137"/>
      <c r="G419" s="137"/>
      <c r="H419" s="137"/>
      <c r="I419" s="133">
        <f>I420+I421</f>
        <v>120</v>
      </c>
      <c r="J419" s="133">
        <f t="shared" ref="J419:K419" si="165">J420+J421</f>
        <v>120</v>
      </c>
      <c r="K419" s="133">
        <f t="shared" si="165"/>
        <v>120</v>
      </c>
    </row>
    <row r="420" spans="1:11" ht="25.9" customHeight="1" x14ac:dyDescent="0.2">
      <c r="A420" s="129" t="s">
        <v>121</v>
      </c>
      <c r="B420" s="138"/>
      <c r="C420" s="138"/>
      <c r="D420" s="130" t="s">
        <v>316</v>
      </c>
      <c r="E420" s="131" t="s">
        <v>197</v>
      </c>
      <c r="F420" s="137" t="s">
        <v>15</v>
      </c>
      <c r="G420" s="137" t="s">
        <v>15</v>
      </c>
      <c r="H420" s="137" t="s">
        <v>120</v>
      </c>
      <c r="I420" s="133">
        <v>48</v>
      </c>
      <c r="J420" s="133">
        <v>48</v>
      </c>
      <c r="K420" s="133">
        <v>48</v>
      </c>
    </row>
    <row r="421" spans="1:11" ht="32.450000000000003" customHeight="1" x14ac:dyDescent="0.2">
      <c r="A421" s="129" t="s">
        <v>112</v>
      </c>
      <c r="B421" s="138"/>
      <c r="C421" s="138"/>
      <c r="D421" s="130" t="s">
        <v>316</v>
      </c>
      <c r="E421" s="131" t="s">
        <v>197</v>
      </c>
      <c r="F421" s="137" t="s">
        <v>15</v>
      </c>
      <c r="G421" s="137" t="s">
        <v>15</v>
      </c>
      <c r="H421" s="137" t="s">
        <v>70</v>
      </c>
      <c r="I421" s="133">
        <v>72</v>
      </c>
      <c r="J421" s="133">
        <v>72</v>
      </c>
      <c r="K421" s="133">
        <v>72</v>
      </c>
    </row>
    <row r="422" spans="1:11" ht="24" customHeight="1" x14ac:dyDescent="0.2">
      <c r="A422" s="129" t="s">
        <v>313</v>
      </c>
      <c r="B422" s="138"/>
      <c r="C422" s="138"/>
      <c r="D422" s="130" t="s">
        <v>317</v>
      </c>
      <c r="E422" s="131"/>
      <c r="F422" s="137"/>
      <c r="G422" s="137"/>
      <c r="H422" s="137"/>
      <c r="I422" s="133">
        <f>I423+I469+I478</f>
        <v>115897</v>
      </c>
      <c r="J422" s="133">
        <f>J423+J469</f>
        <v>101610.49999999999</v>
      </c>
      <c r="K422" s="133">
        <f>K423+K469</f>
        <v>101646.39999999999</v>
      </c>
    </row>
    <row r="423" spans="1:11" ht="42" customHeight="1" x14ac:dyDescent="0.2">
      <c r="A423" s="129" t="s">
        <v>318</v>
      </c>
      <c r="B423" s="138"/>
      <c r="C423" s="138"/>
      <c r="D423" s="130" t="s">
        <v>319</v>
      </c>
      <c r="E423" s="131"/>
      <c r="F423" s="137"/>
      <c r="G423" s="137"/>
      <c r="H423" s="137"/>
      <c r="I423" s="133">
        <f>I424+I430+I432+I437+I439+I441+I444+I447+I450+I453+I459+I465+I463+I456+I434</f>
        <v>101310.5</v>
      </c>
      <c r="J423" s="133">
        <f>J424+J430+J432+J437+J439+J441+J444+J447+J450+J453+J459+J465+J463+J456</f>
        <v>90548.499999999985</v>
      </c>
      <c r="K423" s="133">
        <f>K424+K430+K432+K437+K439+K441+K444+K447+K450+K453+K459+K465+K463+K456</f>
        <v>90584.4</v>
      </c>
    </row>
    <row r="424" spans="1:11" ht="28.15" customHeight="1" x14ac:dyDescent="0.2">
      <c r="A424" s="129" t="s">
        <v>44</v>
      </c>
      <c r="B424" s="138"/>
      <c r="C424" s="138"/>
      <c r="D424" s="130" t="s">
        <v>320</v>
      </c>
      <c r="E424" s="131"/>
      <c r="F424" s="137"/>
      <c r="G424" s="137"/>
      <c r="H424" s="137"/>
      <c r="I424" s="133">
        <f>I425+I426+I428+I429+I427</f>
        <v>49061.9</v>
      </c>
      <c r="J424" s="133">
        <f t="shared" ref="J424:K424" si="166">J425+J426+J428+J429</f>
        <v>42653</v>
      </c>
      <c r="K424" s="133">
        <f t="shared" si="166"/>
        <v>42653</v>
      </c>
    </row>
    <row r="425" spans="1:11" ht="32.450000000000003" customHeight="1" x14ac:dyDescent="0.2">
      <c r="A425" s="129" t="s">
        <v>45</v>
      </c>
      <c r="B425" s="138"/>
      <c r="C425" s="138"/>
      <c r="D425" s="130" t="s">
        <v>320</v>
      </c>
      <c r="E425" s="131" t="s">
        <v>197</v>
      </c>
      <c r="F425" s="137" t="s">
        <v>3</v>
      </c>
      <c r="G425" s="137" t="s">
        <v>8</v>
      </c>
      <c r="H425" s="137" t="s">
        <v>46</v>
      </c>
      <c r="I425" s="133">
        <v>33860.800000000003</v>
      </c>
      <c r="J425" s="133">
        <v>27773.9</v>
      </c>
      <c r="K425" s="133">
        <v>27773.9</v>
      </c>
    </row>
    <row r="426" spans="1:11" ht="42" customHeight="1" x14ac:dyDescent="0.2">
      <c r="A426" s="146" t="s">
        <v>123</v>
      </c>
      <c r="B426" s="138"/>
      <c r="C426" s="138"/>
      <c r="D426" s="130" t="s">
        <v>320</v>
      </c>
      <c r="E426" s="131" t="s">
        <v>197</v>
      </c>
      <c r="F426" s="137" t="s">
        <v>3</v>
      </c>
      <c r="G426" s="137" t="s">
        <v>8</v>
      </c>
      <c r="H426" s="137" t="s">
        <v>48</v>
      </c>
      <c r="I426" s="133">
        <v>14589.1</v>
      </c>
      <c r="J426" s="133">
        <v>14589.1</v>
      </c>
      <c r="K426" s="133">
        <v>14589.1</v>
      </c>
    </row>
    <row r="427" spans="1:11" ht="32.25" customHeight="1" x14ac:dyDescent="0.2">
      <c r="A427" s="146" t="s">
        <v>112</v>
      </c>
      <c r="B427" s="138"/>
      <c r="C427" s="138"/>
      <c r="D427" s="130" t="s">
        <v>320</v>
      </c>
      <c r="E427" s="131" t="s">
        <v>197</v>
      </c>
      <c r="F427" s="137" t="s">
        <v>3</v>
      </c>
      <c r="G427" s="137" t="s">
        <v>8</v>
      </c>
      <c r="H427" s="137" t="s">
        <v>70</v>
      </c>
      <c r="I427" s="133">
        <v>322</v>
      </c>
      <c r="J427" s="133">
        <v>0</v>
      </c>
      <c r="K427" s="133">
        <v>0</v>
      </c>
    </row>
    <row r="428" spans="1:11" ht="16.899999999999999" customHeight="1" x14ac:dyDescent="0.2">
      <c r="A428" s="146" t="s">
        <v>180</v>
      </c>
      <c r="B428" s="138"/>
      <c r="C428" s="138"/>
      <c r="D428" s="130" t="s">
        <v>320</v>
      </c>
      <c r="E428" s="131" t="s">
        <v>197</v>
      </c>
      <c r="F428" s="137" t="s">
        <v>3</v>
      </c>
      <c r="G428" s="137" t="s">
        <v>8</v>
      </c>
      <c r="H428" s="137" t="s">
        <v>179</v>
      </c>
      <c r="I428" s="133">
        <v>0</v>
      </c>
      <c r="J428" s="133">
        <v>0</v>
      </c>
      <c r="K428" s="133">
        <v>0</v>
      </c>
    </row>
    <row r="429" spans="1:11" ht="20.45" customHeight="1" x14ac:dyDescent="0.2">
      <c r="A429" s="146" t="s">
        <v>664</v>
      </c>
      <c r="B429" s="138"/>
      <c r="C429" s="138"/>
      <c r="D429" s="130" t="s">
        <v>320</v>
      </c>
      <c r="E429" s="131" t="s">
        <v>197</v>
      </c>
      <c r="F429" s="137" t="s">
        <v>3</v>
      </c>
      <c r="G429" s="137" t="s">
        <v>8</v>
      </c>
      <c r="H429" s="137" t="s">
        <v>49</v>
      </c>
      <c r="I429" s="133">
        <v>290</v>
      </c>
      <c r="J429" s="133">
        <v>290</v>
      </c>
      <c r="K429" s="133">
        <v>290</v>
      </c>
    </row>
    <row r="430" spans="1:11" ht="19.149999999999999" customHeight="1" x14ac:dyDescent="0.2">
      <c r="A430" s="129" t="s">
        <v>43</v>
      </c>
      <c r="B430" s="138"/>
      <c r="C430" s="138"/>
      <c r="D430" s="130" t="s">
        <v>321</v>
      </c>
      <c r="E430" s="131"/>
      <c r="F430" s="137"/>
      <c r="G430" s="137"/>
      <c r="H430" s="137"/>
      <c r="I430" s="133">
        <f>I431</f>
        <v>2682.1</v>
      </c>
      <c r="J430" s="133">
        <f t="shared" ref="J430:K430" si="167">J431</f>
        <v>2380.6999999999998</v>
      </c>
      <c r="K430" s="133">
        <f t="shared" si="167"/>
        <v>2380.6999999999998</v>
      </c>
    </row>
    <row r="431" spans="1:11" ht="32.450000000000003" customHeight="1" x14ac:dyDescent="0.2">
      <c r="A431" s="129" t="s">
        <v>45</v>
      </c>
      <c r="B431" s="138"/>
      <c r="C431" s="138"/>
      <c r="D431" s="130" t="s">
        <v>321</v>
      </c>
      <c r="E431" s="131" t="s">
        <v>197</v>
      </c>
      <c r="F431" s="137" t="s">
        <v>3</v>
      </c>
      <c r="G431" s="137" t="s">
        <v>5</v>
      </c>
      <c r="H431" s="137" t="s">
        <v>46</v>
      </c>
      <c r="I431" s="133">
        <v>2682.1</v>
      </c>
      <c r="J431" s="133">
        <v>2380.6999999999998</v>
      </c>
      <c r="K431" s="133">
        <v>2380.6999999999998</v>
      </c>
    </row>
    <row r="432" spans="1:11" ht="54.75" customHeight="1" x14ac:dyDescent="0.2">
      <c r="A432" s="129" t="s">
        <v>122</v>
      </c>
      <c r="B432" s="138"/>
      <c r="C432" s="138"/>
      <c r="D432" s="130" t="s">
        <v>446</v>
      </c>
      <c r="E432" s="131"/>
      <c r="F432" s="137"/>
      <c r="G432" s="137"/>
      <c r="H432" s="137"/>
      <c r="I432" s="133">
        <f>I433</f>
        <v>536.20000000000005</v>
      </c>
      <c r="J432" s="133">
        <f>J433</f>
        <v>536.20000000000005</v>
      </c>
      <c r="K432" s="133">
        <f>K433</f>
        <v>536.20000000000005</v>
      </c>
    </row>
    <row r="433" spans="1:11" ht="32.450000000000003" customHeight="1" x14ac:dyDescent="0.2">
      <c r="A433" s="129" t="s">
        <v>45</v>
      </c>
      <c r="B433" s="138"/>
      <c r="C433" s="138"/>
      <c r="D433" s="130" t="s">
        <v>446</v>
      </c>
      <c r="E433" s="131" t="s">
        <v>197</v>
      </c>
      <c r="F433" s="137" t="s">
        <v>3</v>
      </c>
      <c r="G433" s="137" t="s">
        <v>5</v>
      </c>
      <c r="H433" s="137" t="s">
        <v>46</v>
      </c>
      <c r="I433" s="133">
        <v>536.20000000000005</v>
      </c>
      <c r="J433" s="133">
        <v>536.20000000000005</v>
      </c>
      <c r="K433" s="133">
        <v>536.20000000000005</v>
      </c>
    </row>
    <row r="434" spans="1:11" ht="32.450000000000003" customHeight="1" x14ac:dyDescent="0.2">
      <c r="A434" s="146" t="s">
        <v>657</v>
      </c>
      <c r="B434" s="138"/>
      <c r="C434" s="138"/>
      <c r="D434" s="140" t="s">
        <v>656</v>
      </c>
      <c r="E434" s="131"/>
      <c r="F434" s="137"/>
      <c r="G434" s="137"/>
      <c r="H434" s="137"/>
      <c r="I434" s="152">
        <f>I435+I436</f>
        <v>1575.7</v>
      </c>
      <c r="J434" s="152">
        <v>0</v>
      </c>
      <c r="K434" s="152">
        <v>0</v>
      </c>
    </row>
    <row r="435" spans="1:11" ht="32.450000000000003" customHeight="1" x14ac:dyDescent="0.2">
      <c r="A435" s="146" t="s">
        <v>45</v>
      </c>
      <c r="B435" s="138"/>
      <c r="C435" s="138"/>
      <c r="D435" s="140" t="s">
        <v>656</v>
      </c>
      <c r="E435" s="131" t="s">
        <v>197</v>
      </c>
      <c r="F435" s="137" t="s">
        <v>3</v>
      </c>
      <c r="G435" s="137" t="s">
        <v>5</v>
      </c>
      <c r="H435" s="137" t="s">
        <v>46</v>
      </c>
      <c r="I435" s="152">
        <v>174.7</v>
      </c>
      <c r="J435" s="152">
        <v>0</v>
      </c>
      <c r="K435" s="152">
        <v>0</v>
      </c>
    </row>
    <row r="436" spans="1:11" ht="32.450000000000003" customHeight="1" x14ac:dyDescent="0.2">
      <c r="A436" s="146" t="s">
        <v>45</v>
      </c>
      <c r="B436" s="138"/>
      <c r="C436" s="138"/>
      <c r="D436" s="140" t="s">
        <v>656</v>
      </c>
      <c r="E436" s="131" t="s">
        <v>197</v>
      </c>
      <c r="F436" s="137" t="s">
        <v>3</v>
      </c>
      <c r="G436" s="137" t="s">
        <v>8</v>
      </c>
      <c r="H436" s="137" t="s">
        <v>46</v>
      </c>
      <c r="I436" s="152">
        <v>1401</v>
      </c>
      <c r="J436" s="152">
        <v>0</v>
      </c>
      <c r="K436" s="152">
        <v>0</v>
      </c>
    </row>
    <row r="437" spans="1:11" ht="32.450000000000003" customHeight="1" x14ac:dyDescent="0.2">
      <c r="A437" s="129" t="s">
        <v>189</v>
      </c>
      <c r="B437" s="138"/>
      <c r="C437" s="138"/>
      <c r="D437" s="130" t="s">
        <v>322</v>
      </c>
      <c r="E437" s="131"/>
      <c r="F437" s="137"/>
      <c r="G437" s="137"/>
      <c r="H437" s="137"/>
      <c r="I437" s="133">
        <f>I438</f>
        <v>943.2</v>
      </c>
      <c r="J437" s="133">
        <f t="shared" ref="J437:K437" si="168">J438</f>
        <v>1028.9000000000001</v>
      </c>
      <c r="K437" s="133">
        <f t="shared" si="168"/>
        <v>1064.8</v>
      </c>
    </row>
    <row r="438" spans="1:11" ht="32.450000000000003" customHeight="1" x14ac:dyDescent="0.2">
      <c r="A438" s="129" t="s">
        <v>45</v>
      </c>
      <c r="B438" s="138"/>
      <c r="C438" s="138"/>
      <c r="D438" s="130" t="s">
        <v>322</v>
      </c>
      <c r="E438" s="131" t="s">
        <v>197</v>
      </c>
      <c r="F438" s="137" t="s">
        <v>5</v>
      </c>
      <c r="G438" s="137" t="s">
        <v>7</v>
      </c>
      <c r="H438" s="137" t="s">
        <v>46</v>
      </c>
      <c r="I438" s="133">
        <v>943.2</v>
      </c>
      <c r="J438" s="133">
        <v>1028.9000000000001</v>
      </c>
      <c r="K438" s="133">
        <v>1064.8</v>
      </c>
    </row>
    <row r="439" spans="1:11" ht="59.45" customHeight="1" x14ac:dyDescent="0.2">
      <c r="A439" s="129" t="s">
        <v>122</v>
      </c>
      <c r="B439" s="138"/>
      <c r="C439" s="138"/>
      <c r="D439" s="130" t="s">
        <v>446</v>
      </c>
      <c r="E439" s="131"/>
      <c r="F439" s="137"/>
      <c r="G439" s="137"/>
      <c r="H439" s="137"/>
      <c r="I439" s="133">
        <f>I440</f>
        <v>14391.3</v>
      </c>
      <c r="J439" s="133">
        <f t="shared" ref="J439:K439" si="169">J440</f>
        <v>14391.3</v>
      </c>
      <c r="K439" s="133">
        <f t="shared" si="169"/>
        <v>14391.3</v>
      </c>
    </row>
    <row r="440" spans="1:11" ht="32.450000000000003" customHeight="1" x14ac:dyDescent="0.2">
      <c r="A440" s="129" t="s">
        <v>45</v>
      </c>
      <c r="B440" s="138"/>
      <c r="C440" s="138"/>
      <c r="D440" s="130" t="s">
        <v>446</v>
      </c>
      <c r="E440" s="131" t="s">
        <v>197</v>
      </c>
      <c r="F440" s="137" t="s">
        <v>3</v>
      </c>
      <c r="G440" s="137" t="s">
        <v>8</v>
      </c>
      <c r="H440" s="137" t="s">
        <v>46</v>
      </c>
      <c r="I440" s="133">
        <v>14391.3</v>
      </c>
      <c r="J440" s="133">
        <v>14391.3</v>
      </c>
      <c r="K440" s="133">
        <v>14391.3</v>
      </c>
    </row>
    <row r="441" spans="1:11" ht="102" customHeight="1" x14ac:dyDescent="0.2">
      <c r="A441" s="129" t="s">
        <v>51</v>
      </c>
      <c r="B441" s="138"/>
      <c r="C441" s="138"/>
      <c r="D441" s="130" t="s">
        <v>323</v>
      </c>
      <c r="E441" s="131"/>
      <c r="F441" s="137"/>
      <c r="G441" s="137"/>
      <c r="H441" s="137"/>
      <c r="I441" s="133">
        <f>I442+I443</f>
        <v>823.4</v>
      </c>
      <c r="J441" s="133">
        <f t="shared" ref="J441:K441" si="170">J442+J443</f>
        <v>823.4</v>
      </c>
      <c r="K441" s="133">
        <f t="shared" si="170"/>
        <v>823.4</v>
      </c>
    </row>
    <row r="442" spans="1:11" ht="32.450000000000003" customHeight="1" x14ac:dyDescent="0.2">
      <c r="A442" s="129" t="s">
        <v>45</v>
      </c>
      <c r="B442" s="138"/>
      <c r="C442" s="138"/>
      <c r="D442" s="130" t="s">
        <v>323</v>
      </c>
      <c r="E442" s="131" t="s">
        <v>197</v>
      </c>
      <c r="F442" s="137" t="s">
        <v>3</v>
      </c>
      <c r="G442" s="137" t="s">
        <v>8</v>
      </c>
      <c r="H442" s="137" t="s">
        <v>46</v>
      </c>
      <c r="I442" s="133">
        <v>608.4</v>
      </c>
      <c r="J442" s="133">
        <v>608.4</v>
      </c>
      <c r="K442" s="133">
        <v>608.4</v>
      </c>
    </row>
    <row r="443" spans="1:11" ht="39.75" customHeight="1" x14ac:dyDescent="0.2">
      <c r="A443" s="148" t="s">
        <v>123</v>
      </c>
      <c r="B443" s="138"/>
      <c r="C443" s="138"/>
      <c r="D443" s="130" t="s">
        <v>323</v>
      </c>
      <c r="E443" s="131" t="s">
        <v>197</v>
      </c>
      <c r="F443" s="137" t="s">
        <v>3</v>
      </c>
      <c r="G443" s="137" t="s">
        <v>8</v>
      </c>
      <c r="H443" s="137" t="s">
        <v>48</v>
      </c>
      <c r="I443" s="133">
        <v>215</v>
      </c>
      <c r="J443" s="133">
        <v>215</v>
      </c>
      <c r="K443" s="133">
        <v>215</v>
      </c>
    </row>
    <row r="444" spans="1:11" ht="103.9" customHeight="1" x14ac:dyDescent="0.2">
      <c r="A444" s="129" t="s">
        <v>128</v>
      </c>
      <c r="B444" s="138"/>
      <c r="C444" s="138"/>
      <c r="D444" s="130" t="s">
        <v>324</v>
      </c>
      <c r="E444" s="131"/>
      <c r="F444" s="137"/>
      <c r="G444" s="137"/>
      <c r="H444" s="137"/>
      <c r="I444" s="133">
        <f>I445+I446</f>
        <v>893.6</v>
      </c>
      <c r="J444" s="133">
        <f t="shared" ref="J444:K444" si="171">J445+J446</f>
        <v>893.6</v>
      </c>
      <c r="K444" s="133">
        <f t="shared" si="171"/>
        <v>893.6</v>
      </c>
    </row>
    <row r="445" spans="1:11" ht="32.450000000000003" customHeight="1" x14ac:dyDescent="0.2">
      <c r="A445" s="129" t="s">
        <v>45</v>
      </c>
      <c r="B445" s="138"/>
      <c r="C445" s="138"/>
      <c r="D445" s="130" t="s">
        <v>324</v>
      </c>
      <c r="E445" s="131" t="s">
        <v>197</v>
      </c>
      <c r="F445" s="137" t="s">
        <v>3</v>
      </c>
      <c r="G445" s="137" t="s">
        <v>8</v>
      </c>
      <c r="H445" s="137" t="s">
        <v>46</v>
      </c>
      <c r="I445" s="133">
        <v>676.1</v>
      </c>
      <c r="J445" s="133">
        <v>676.1</v>
      </c>
      <c r="K445" s="133">
        <v>676.1</v>
      </c>
    </row>
    <row r="446" spans="1:11" ht="41.25" customHeight="1" x14ac:dyDescent="0.2">
      <c r="A446" s="129" t="s">
        <v>123</v>
      </c>
      <c r="B446" s="138"/>
      <c r="C446" s="138"/>
      <c r="D446" s="130" t="s">
        <v>324</v>
      </c>
      <c r="E446" s="131" t="s">
        <v>197</v>
      </c>
      <c r="F446" s="137" t="s">
        <v>3</v>
      </c>
      <c r="G446" s="137" t="s">
        <v>8</v>
      </c>
      <c r="H446" s="137" t="s">
        <v>48</v>
      </c>
      <c r="I446" s="133">
        <v>217.5</v>
      </c>
      <c r="J446" s="133">
        <v>217.5</v>
      </c>
      <c r="K446" s="133">
        <v>217.5</v>
      </c>
    </row>
    <row r="447" spans="1:11" ht="104.45" customHeight="1" x14ac:dyDescent="0.2">
      <c r="A447" s="129" t="s">
        <v>231</v>
      </c>
      <c r="B447" s="138"/>
      <c r="C447" s="138"/>
      <c r="D447" s="130" t="s">
        <v>325</v>
      </c>
      <c r="E447" s="131"/>
      <c r="F447" s="137"/>
      <c r="G447" s="137"/>
      <c r="H447" s="137"/>
      <c r="I447" s="133">
        <f>I448+I449</f>
        <v>47.4</v>
      </c>
      <c r="J447" s="133">
        <f t="shared" ref="J447:K447" si="172">J448+J449</f>
        <v>47.1</v>
      </c>
      <c r="K447" s="133">
        <f t="shared" si="172"/>
        <v>47.1</v>
      </c>
    </row>
    <row r="448" spans="1:11" ht="32.450000000000003" customHeight="1" x14ac:dyDescent="0.2">
      <c r="A448" s="129" t="s">
        <v>45</v>
      </c>
      <c r="B448" s="138"/>
      <c r="C448" s="138"/>
      <c r="D448" s="130" t="s">
        <v>325</v>
      </c>
      <c r="E448" s="131" t="s">
        <v>197</v>
      </c>
      <c r="F448" s="137" t="s">
        <v>3</v>
      </c>
      <c r="G448" s="137" t="s">
        <v>8</v>
      </c>
      <c r="H448" s="137" t="s">
        <v>46</v>
      </c>
      <c r="I448" s="133">
        <v>47.4</v>
      </c>
      <c r="J448" s="133">
        <v>47.1</v>
      </c>
      <c r="K448" s="133">
        <v>47.1</v>
      </c>
    </row>
    <row r="449" spans="1:11" ht="42" customHeight="1" x14ac:dyDescent="0.2">
      <c r="A449" s="129" t="s">
        <v>123</v>
      </c>
      <c r="B449" s="138"/>
      <c r="C449" s="138"/>
      <c r="D449" s="130" t="s">
        <v>325</v>
      </c>
      <c r="E449" s="131" t="s">
        <v>197</v>
      </c>
      <c r="F449" s="137" t="s">
        <v>3</v>
      </c>
      <c r="G449" s="137" t="s">
        <v>8</v>
      </c>
      <c r="H449" s="137" t="s">
        <v>48</v>
      </c>
      <c r="I449" s="133">
        <v>0</v>
      </c>
      <c r="J449" s="133">
        <v>0</v>
      </c>
      <c r="K449" s="133">
        <v>0</v>
      </c>
    </row>
    <row r="450" spans="1:11" ht="94.9" customHeight="1" x14ac:dyDescent="0.2">
      <c r="A450" s="129" t="s">
        <v>129</v>
      </c>
      <c r="B450" s="138"/>
      <c r="C450" s="138"/>
      <c r="D450" s="130" t="s">
        <v>326</v>
      </c>
      <c r="E450" s="131"/>
      <c r="F450" s="137"/>
      <c r="G450" s="137"/>
      <c r="H450" s="137"/>
      <c r="I450" s="133">
        <f>I451+I452</f>
        <v>321.10000000000002</v>
      </c>
      <c r="J450" s="133">
        <f t="shared" ref="J450:K450" si="173">J451+J452</f>
        <v>318.7</v>
      </c>
      <c r="K450" s="133">
        <f t="shared" si="173"/>
        <v>318.7</v>
      </c>
    </row>
    <row r="451" spans="1:11" ht="32.450000000000003" customHeight="1" x14ac:dyDescent="0.2">
      <c r="A451" s="129" t="s">
        <v>45</v>
      </c>
      <c r="B451" s="138"/>
      <c r="C451" s="138"/>
      <c r="D451" s="130" t="s">
        <v>326</v>
      </c>
      <c r="E451" s="131" t="s">
        <v>197</v>
      </c>
      <c r="F451" s="137" t="s">
        <v>3</v>
      </c>
      <c r="G451" s="137" t="s">
        <v>8</v>
      </c>
      <c r="H451" s="137" t="s">
        <v>46</v>
      </c>
      <c r="I451" s="133">
        <v>276.5</v>
      </c>
      <c r="J451" s="133">
        <v>244.5</v>
      </c>
      <c r="K451" s="133">
        <v>244.5</v>
      </c>
    </row>
    <row r="452" spans="1:11" ht="45.75" customHeight="1" x14ac:dyDescent="0.2">
      <c r="A452" s="129" t="s">
        <v>123</v>
      </c>
      <c r="B452" s="138"/>
      <c r="C452" s="138"/>
      <c r="D452" s="130" t="s">
        <v>326</v>
      </c>
      <c r="E452" s="131" t="s">
        <v>197</v>
      </c>
      <c r="F452" s="137" t="s">
        <v>3</v>
      </c>
      <c r="G452" s="137" t="s">
        <v>8</v>
      </c>
      <c r="H452" s="137" t="s">
        <v>48</v>
      </c>
      <c r="I452" s="133">
        <v>44.6</v>
      </c>
      <c r="J452" s="133">
        <v>74.2</v>
      </c>
      <c r="K452" s="133">
        <v>74.2</v>
      </c>
    </row>
    <row r="453" spans="1:11" ht="168.6" customHeight="1" x14ac:dyDescent="0.2">
      <c r="A453" s="129" t="s">
        <v>130</v>
      </c>
      <c r="B453" s="138"/>
      <c r="C453" s="138"/>
      <c r="D453" s="130" t="s">
        <v>327</v>
      </c>
      <c r="E453" s="131"/>
      <c r="F453" s="137"/>
      <c r="G453" s="137"/>
      <c r="H453" s="137"/>
      <c r="I453" s="133">
        <f>I454+I455</f>
        <v>518</v>
      </c>
      <c r="J453" s="133">
        <f t="shared" ref="J453:K453" si="174">J454+J455</f>
        <v>518</v>
      </c>
      <c r="K453" s="133">
        <f t="shared" si="174"/>
        <v>518</v>
      </c>
    </row>
    <row r="454" spans="1:11" ht="32.450000000000003" customHeight="1" x14ac:dyDescent="0.2">
      <c r="A454" s="129" t="s">
        <v>45</v>
      </c>
      <c r="B454" s="138"/>
      <c r="C454" s="138"/>
      <c r="D454" s="130" t="s">
        <v>327</v>
      </c>
      <c r="E454" s="131" t="s">
        <v>197</v>
      </c>
      <c r="F454" s="137" t="s">
        <v>3</v>
      </c>
      <c r="G454" s="137" t="s">
        <v>8</v>
      </c>
      <c r="H454" s="137" t="s">
        <v>46</v>
      </c>
      <c r="I454" s="133">
        <v>370</v>
      </c>
      <c r="J454" s="133">
        <v>370</v>
      </c>
      <c r="K454" s="133">
        <v>370</v>
      </c>
    </row>
    <row r="455" spans="1:11" ht="38.25" customHeight="1" x14ac:dyDescent="0.2">
      <c r="A455" s="129" t="s">
        <v>123</v>
      </c>
      <c r="B455" s="138"/>
      <c r="C455" s="138"/>
      <c r="D455" s="130" t="s">
        <v>327</v>
      </c>
      <c r="E455" s="131" t="s">
        <v>197</v>
      </c>
      <c r="F455" s="137" t="s">
        <v>3</v>
      </c>
      <c r="G455" s="137" t="s">
        <v>8</v>
      </c>
      <c r="H455" s="137" t="s">
        <v>48</v>
      </c>
      <c r="I455" s="133">
        <v>148</v>
      </c>
      <c r="J455" s="133">
        <v>148</v>
      </c>
      <c r="K455" s="133">
        <v>148</v>
      </c>
    </row>
    <row r="456" spans="1:11" ht="33.75" customHeight="1" x14ac:dyDescent="0.2">
      <c r="A456" s="129" t="s">
        <v>233</v>
      </c>
      <c r="B456" s="138"/>
      <c r="C456" s="138"/>
      <c r="D456" s="130" t="s">
        <v>571</v>
      </c>
      <c r="E456" s="131"/>
      <c r="F456" s="137"/>
      <c r="G456" s="137"/>
      <c r="H456" s="137"/>
      <c r="I456" s="133">
        <f>I457+I458</f>
        <v>100</v>
      </c>
      <c r="J456" s="133">
        <f t="shared" ref="J456:K456" si="175">J457+J458</f>
        <v>0</v>
      </c>
      <c r="K456" s="133">
        <f t="shared" si="175"/>
        <v>0</v>
      </c>
    </row>
    <row r="457" spans="1:11" ht="42" customHeight="1" x14ac:dyDescent="0.2">
      <c r="A457" s="129" t="s">
        <v>123</v>
      </c>
      <c r="B457" s="138"/>
      <c r="C457" s="138"/>
      <c r="D457" s="130" t="s">
        <v>571</v>
      </c>
      <c r="E457" s="131" t="s">
        <v>197</v>
      </c>
      <c r="F457" s="137" t="s">
        <v>3</v>
      </c>
      <c r="G457" s="137" t="s">
        <v>13</v>
      </c>
      <c r="H457" s="137" t="s">
        <v>48</v>
      </c>
      <c r="I457" s="133">
        <v>60</v>
      </c>
      <c r="J457" s="133">
        <v>0</v>
      </c>
      <c r="K457" s="133">
        <v>0</v>
      </c>
    </row>
    <row r="458" spans="1:11" ht="21" customHeight="1" x14ac:dyDescent="0.2">
      <c r="A458" s="129" t="s">
        <v>180</v>
      </c>
      <c r="B458" s="138"/>
      <c r="C458" s="138"/>
      <c r="D458" s="130" t="s">
        <v>571</v>
      </c>
      <c r="E458" s="131" t="s">
        <v>197</v>
      </c>
      <c r="F458" s="137" t="s">
        <v>3</v>
      </c>
      <c r="G458" s="137" t="s">
        <v>13</v>
      </c>
      <c r="H458" s="137" t="s">
        <v>179</v>
      </c>
      <c r="I458" s="133">
        <v>40</v>
      </c>
      <c r="J458" s="133">
        <v>0</v>
      </c>
      <c r="K458" s="133">
        <v>0</v>
      </c>
    </row>
    <row r="459" spans="1:11" ht="50.45" customHeight="1" x14ac:dyDescent="0.2">
      <c r="A459" s="129" t="s">
        <v>57</v>
      </c>
      <c r="B459" s="138"/>
      <c r="C459" s="138"/>
      <c r="D459" s="130" t="s">
        <v>328</v>
      </c>
      <c r="E459" s="131"/>
      <c r="F459" s="137"/>
      <c r="G459" s="137"/>
      <c r="H459" s="137"/>
      <c r="I459" s="133">
        <f>I460+I461+I462</f>
        <v>17330.3</v>
      </c>
      <c r="J459" s="133">
        <f t="shared" ref="J459:K459" si="176">J460+J461+J462</f>
        <v>14871.300000000001</v>
      </c>
      <c r="K459" s="133">
        <f t="shared" si="176"/>
        <v>14871.300000000001</v>
      </c>
    </row>
    <row r="460" spans="1:11" ht="32.450000000000003" customHeight="1" x14ac:dyDescent="0.2">
      <c r="A460" s="148" t="s">
        <v>58</v>
      </c>
      <c r="B460" s="138"/>
      <c r="C460" s="138"/>
      <c r="D460" s="130" t="s">
        <v>328</v>
      </c>
      <c r="E460" s="131" t="s">
        <v>197</v>
      </c>
      <c r="F460" s="137" t="s">
        <v>3</v>
      </c>
      <c r="G460" s="137" t="s">
        <v>13</v>
      </c>
      <c r="H460" s="137" t="s">
        <v>59</v>
      </c>
      <c r="I460" s="133">
        <v>15832.6</v>
      </c>
      <c r="J460" s="133">
        <v>13803.6</v>
      </c>
      <c r="K460" s="133">
        <v>13803.6</v>
      </c>
    </row>
    <row r="461" spans="1:11" ht="44.25" customHeight="1" x14ac:dyDescent="0.2">
      <c r="A461" s="129" t="s">
        <v>123</v>
      </c>
      <c r="B461" s="138"/>
      <c r="C461" s="138"/>
      <c r="D461" s="130" t="s">
        <v>328</v>
      </c>
      <c r="E461" s="131" t="s">
        <v>197</v>
      </c>
      <c r="F461" s="137" t="s">
        <v>3</v>
      </c>
      <c r="G461" s="137" t="s">
        <v>13</v>
      </c>
      <c r="H461" s="137" t="s">
        <v>48</v>
      </c>
      <c r="I461" s="133">
        <v>1494.2</v>
      </c>
      <c r="J461" s="133">
        <v>1064.2</v>
      </c>
      <c r="K461" s="133">
        <v>1064.2</v>
      </c>
    </row>
    <row r="462" spans="1:11" ht="18" customHeight="1" x14ac:dyDescent="0.2">
      <c r="A462" s="143" t="s">
        <v>664</v>
      </c>
      <c r="B462" s="138"/>
      <c r="C462" s="138"/>
      <c r="D462" s="130" t="s">
        <v>328</v>
      </c>
      <c r="E462" s="131" t="s">
        <v>197</v>
      </c>
      <c r="F462" s="137" t="s">
        <v>3</v>
      </c>
      <c r="G462" s="137" t="s">
        <v>13</v>
      </c>
      <c r="H462" s="137" t="s">
        <v>49</v>
      </c>
      <c r="I462" s="133">
        <v>3.5</v>
      </c>
      <c r="J462" s="133">
        <v>3.5</v>
      </c>
      <c r="K462" s="133">
        <v>3.5</v>
      </c>
    </row>
    <row r="463" spans="1:11" ht="58.15" customHeight="1" x14ac:dyDescent="0.2">
      <c r="A463" s="143" t="s">
        <v>122</v>
      </c>
      <c r="B463" s="138"/>
      <c r="C463" s="138"/>
      <c r="D463" s="130" t="s">
        <v>446</v>
      </c>
      <c r="E463" s="131"/>
      <c r="F463" s="137"/>
      <c r="G463" s="137"/>
      <c r="H463" s="137"/>
      <c r="I463" s="133">
        <f>I464</f>
        <v>9150</v>
      </c>
      <c r="J463" s="133">
        <f t="shared" ref="J463:K463" si="177">J464</f>
        <v>9150</v>
      </c>
      <c r="K463" s="133">
        <f t="shared" si="177"/>
        <v>9150</v>
      </c>
    </row>
    <row r="464" spans="1:11" ht="32.450000000000003" customHeight="1" x14ac:dyDescent="0.2">
      <c r="A464" s="148" t="s">
        <v>58</v>
      </c>
      <c r="B464" s="138"/>
      <c r="C464" s="138"/>
      <c r="D464" s="130" t="s">
        <v>446</v>
      </c>
      <c r="E464" s="131" t="s">
        <v>197</v>
      </c>
      <c r="F464" s="137" t="s">
        <v>3</v>
      </c>
      <c r="G464" s="137" t="s">
        <v>13</v>
      </c>
      <c r="H464" s="137" t="s">
        <v>59</v>
      </c>
      <c r="I464" s="133">
        <v>9150</v>
      </c>
      <c r="J464" s="133">
        <v>9150</v>
      </c>
      <c r="K464" s="133">
        <v>9150</v>
      </c>
    </row>
    <row r="465" spans="1:11" ht="92.45" customHeight="1" x14ac:dyDescent="0.2">
      <c r="A465" s="143" t="s">
        <v>60</v>
      </c>
      <c r="B465" s="138"/>
      <c r="C465" s="138"/>
      <c r="D465" s="130" t="s">
        <v>329</v>
      </c>
      <c r="E465" s="131"/>
      <c r="F465" s="137"/>
      <c r="G465" s="137"/>
      <c r="H465" s="137"/>
      <c r="I465" s="133">
        <f>I466+I467+I468</f>
        <v>2936.3</v>
      </c>
      <c r="J465" s="133">
        <f t="shared" ref="J465:K465" si="178">J466+J467+J468</f>
        <v>2936.3</v>
      </c>
      <c r="K465" s="133">
        <f t="shared" si="178"/>
        <v>2936.3</v>
      </c>
    </row>
    <row r="466" spans="1:11" ht="24" customHeight="1" x14ac:dyDescent="0.2">
      <c r="A466" s="129" t="s">
        <v>58</v>
      </c>
      <c r="B466" s="138"/>
      <c r="C466" s="138"/>
      <c r="D466" s="130" t="s">
        <v>329</v>
      </c>
      <c r="E466" s="131" t="s">
        <v>197</v>
      </c>
      <c r="F466" s="137" t="s">
        <v>3</v>
      </c>
      <c r="G466" s="137" t="s">
        <v>13</v>
      </c>
      <c r="H466" s="137" t="s">
        <v>59</v>
      </c>
      <c r="I466" s="133">
        <v>2676.4</v>
      </c>
      <c r="J466" s="133">
        <v>2676.4</v>
      </c>
      <c r="K466" s="133">
        <v>2676.4</v>
      </c>
    </row>
    <row r="467" spans="1:11" ht="39.75" customHeight="1" x14ac:dyDescent="0.2">
      <c r="A467" s="129" t="s">
        <v>123</v>
      </c>
      <c r="B467" s="138"/>
      <c r="C467" s="138"/>
      <c r="D467" s="130" t="s">
        <v>329</v>
      </c>
      <c r="E467" s="131" t="s">
        <v>197</v>
      </c>
      <c r="F467" s="137" t="s">
        <v>3</v>
      </c>
      <c r="G467" s="137" t="s">
        <v>13</v>
      </c>
      <c r="H467" s="137" t="s">
        <v>48</v>
      </c>
      <c r="I467" s="133">
        <v>259.89999999999998</v>
      </c>
      <c r="J467" s="133">
        <v>259.89999999999998</v>
      </c>
      <c r="K467" s="133">
        <v>259.89999999999998</v>
      </c>
    </row>
    <row r="468" spans="1:11" ht="24.6" customHeight="1" x14ac:dyDescent="0.2">
      <c r="A468" s="129" t="s">
        <v>664</v>
      </c>
      <c r="B468" s="138"/>
      <c r="C468" s="138"/>
      <c r="D468" s="130" t="s">
        <v>329</v>
      </c>
      <c r="E468" s="131" t="s">
        <v>197</v>
      </c>
      <c r="F468" s="137" t="s">
        <v>3</v>
      </c>
      <c r="G468" s="137" t="s">
        <v>13</v>
      </c>
      <c r="H468" s="137" t="s">
        <v>49</v>
      </c>
      <c r="I468" s="133">
        <v>0</v>
      </c>
      <c r="J468" s="133">
        <v>0</v>
      </c>
      <c r="K468" s="133">
        <v>0</v>
      </c>
    </row>
    <row r="469" spans="1:11" ht="43.9" customHeight="1" x14ac:dyDescent="0.2">
      <c r="A469" s="129" t="s">
        <v>331</v>
      </c>
      <c r="B469" s="138"/>
      <c r="C469" s="138"/>
      <c r="D469" s="130" t="s">
        <v>330</v>
      </c>
      <c r="E469" s="131"/>
      <c r="F469" s="137"/>
      <c r="G469" s="137"/>
      <c r="H469" s="137"/>
      <c r="I469" s="133">
        <f>I470+I474+I476</f>
        <v>12586.499999999998</v>
      </c>
      <c r="J469" s="133">
        <f t="shared" ref="J469:K469" si="179">J470+J474</f>
        <v>11062</v>
      </c>
      <c r="K469" s="133">
        <f t="shared" si="179"/>
        <v>11062</v>
      </c>
    </row>
    <row r="470" spans="1:11" ht="24.6" customHeight="1" x14ac:dyDescent="0.2">
      <c r="A470" s="129" t="s">
        <v>44</v>
      </c>
      <c r="B470" s="138"/>
      <c r="C470" s="138"/>
      <c r="D470" s="130" t="s">
        <v>332</v>
      </c>
      <c r="E470" s="131"/>
      <c r="F470" s="137"/>
      <c r="G470" s="137"/>
      <c r="H470" s="137"/>
      <c r="I470" s="133">
        <f>I471+I472+I473</f>
        <v>9159.7999999999993</v>
      </c>
      <c r="J470" s="133">
        <f t="shared" ref="J470:K470" si="180">J471+J472+J473</f>
        <v>7905.1</v>
      </c>
      <c r="K470" s="133">
        <f t="shared" si="180"/>
        <v>7905.1</v>
      </c>
    </row>
    <row r="471" spans="1:11" ht="24.6" customHeight="1" x14ac:dyDescent="0.2">
      <c r="A471" s="129" t="s">
        <v>45</v>
      </c>
      <c r="B471" s="138"/>
      <c r="C471" s="138"/>
      <c r="D471" s="130" t="s">
        <v>332</v>
      </c>
      <c r="E471" s="131" t="s">
        <v>213</v>
      </c>
      <c r="F471" s="137" t="s">
        <v>3</v>
      </c>
      <c r="G471" s="137" t="s">
        <v>9</v>
      </c>
      <c r="H471" s="137" t="s">
        <v>46</v>
      </c>
      <c r="I471" s="133">
        <v>8201.7999999999993</v>
      </c>
      <c r="J471" s="133">
        <v>6947.1</v>
      </c>
      <c r="K471" s="133">
        <v>6947.1</v>
      </c>
    </row>
    <row r="472" spans="1:11" ht="24.6" customHeight="1" x14ac:dyDescent="0.2">
      <c r="A472" s="129" t="s">
        <v>123</v>
      </c>
      <c r="B472" s="138"/>
      <c r="C472" s="138"/>
      <c r="D472" s="130" t="s">
        <v>332</v>
      </c>
      <c r="E472" s="131" t="s">
        <v>213</v>
      </c>
      <c r="F472" s="137" t="s">
        <v>3</v>
      </c>
      <c r="G472" s="137" t="s">
        <v>9</v>
      </c>
      <c r="H472" s="137" t="s">
        <v>48</v>
      </c>
      <c r="I472" s="133">
        <v>955</v>
      </c>
      <c r="J472" s="133">
        <v>955</v>
      </c>
      <c r="K472" s="133">
        <v>955</v>
      </c>
    </row>
    <row r="473" spans="1:11" ht="24.6" customHeight="1" x14ac:dyDescent="0.2">
      <c r="A473" s="129" t="s">
        <v>664</v>
      </c>
      <c r="B473" s="138"/>
      <c r="C473" s="138"/>
      <c r="D473" s="130" t="s">
        <v>332</v>
      </c>
      <c r="E473" s="131" t="s">
        <v>213</v>
      </c>
      <c r="F473" s="137" t="s">
        <v>3</v>
      </c>
      <c r="G473" s="137" t="s">
        <v>9</v>
      </c>
      <c r="H473" s="137" t="s">
        <v>49</v>
      </c>
      <c r="I473" s="133">
        <v>3</v>
      </c>
      <c r="J473" s="133">
        <v>3</v>
      </c>
      <c r="K473" s="133">
        <v>3</v>
      </c>
    </row>
    <row r="474" spans="1:11" ht="57.6" customHeight="1" x14ac:dyDescent="0.2">
      <c r="A474" s="129" t="s">
        <v>122</v>
      </c>
      <c r="B474" s="138"/>
      <c r="C474" s="138"/>
      <c r="D474" s="130" t="s">
        <v>447</v>
      </c>
      <c r="E474" s="131"/>
      <c r="F474" s="137"/>
      <c r="G474" s="137"/>
      <c r="H474" s="137"/>
      <c r="I474" s="133">
        <f>I475</f>
        <v>3156.9</v>
      </c>
      <c r="J474" s="133">
        <f>J475</f>
        <v>3156.9</v>
      </c>
      <c r="K474" s="133">
        <f>K475</f>
        <v>3156.9</v>
      </c>
    </row>
    <row r="475" spans="1:11" ht="24.6" customHeight="1" x14ac:dyDescent="0.2">
      <c r="A475" s="129" t="s">
        <v>45</v>
      </c>
      <c r="B475" s="138"/>
      <c r="C475" s="138"/>
      <c r="D475" s="130" t="s">
        <v>447</v>
      </c>
      <c r="E475" s="131" t="s">
        <v>213</v>
      </c>
      <c r="F475" s="137" t="s">
        <v>3</v>
      </c>
      <c r="G475" s="137" t="s">
        <v>9</v>
      </c>
      <c r="H475" s="137" t="s">
        <v>46</v>
      </c>
      <c r="I475" s="133">
        <v>3156.9</v>
      </c>
      <c r="J475" s="133">
        <v>3156.9</v>
      </c>
      <c r="K475" s="133">
        <v>3156.9</v>
      </c>
    </row>
    <row r="476" spans="1:11" ht="31.9" customHeight="1" x14ac:dyDescent="0.2">
      <c r="A476" s="129" t="s">
        <v>657</v>
      </c>
      <c r="B476" s="138"/>
      <c r="C476" s="138"/>
      <c r="D476" s="281" t="s">
        <v>660</v>
      </c>
      <c r="E476" s="131"/>
      <c r="F476" s="137"/>
      <c r="G476" s="137"/>
      <c r="H476" s="137"/>
      <c r="I476" s="133">
        <f>I477</f>
        <v>269.8</v>
      </c>
      <c r="J476" s="133">
        <v>0</v>
      </c>
      <c r="K476" s="133">
        <v>0</v>
      </c>
    </row>
    <row r="477" spans="1:11" ht="24.6" customHeight="1" x14ac:dyDescent="0.2">
      <c r="A477" s="129" t="s">
        <v>45</v>
      </c>
      <c r="B477" s="138"/>
      <c r="C477" s="138"/>
      <c r="D477" s="283" t="s">
        <v>660</v>
      </c>
      <c r="E477" s="131" t="s">
        <v>213</v>
      </c>
      <c r="F477" s="137" t="s">
        <v>3</v>
      </c>
      <c r="G477" s="137" t="s">
        <v>9</v>
      </c>
      <c r="H477" s="137" t="s">
        <v>46</v>
      </c>
      <c r="I477" s="133">
        <v>269.8</v>
      </c>
      <c r="J477" s="133">
        <v>0</v>
      </c>
      <c r="K477" s="133">
        <v>0</v>
      </c>
    </row>
    <row r="478" spans="1:11" ht="28.9" customHeight="1" x14ac:dyDescent="0.2">
      <c r="A478" s="129" t="s">
        <v>670</v>
      </c>
      <c r="B478" s="138"/>
      <c r="C478" s="138"/>
      <c r="D478" s="130" t="s">
        <v>669</v>
      </c>
      <c r="E478" s="131"/>
      <c r="F478" s="137"/>
      <c r="G478" s="137"/>
      <c r="H478" s="137"/>
      <c r="I478" s="133">
        <f>I479</f>
        <v>2000</v>
      </c>
      <c r="J478" s="133">
        <f t="shared" ref="J478:K478" si="181">J479</f>
        <v>0</v>
      </c>
      <c r="K478" s="133">
        <f t="shared" si="181"/>
        <v>0</v>
      </c>
    </row>
    <row r="479" spans="1:11" ht="45" customHeight="1" x14ac:dyDescent="0.2">
      <c r="A479" s="129" t="s">
        <v>672</v>
      </c>
      <c r="B479" s="138"/>
      <c r="C479" s="138"/>
      <c r="D479" s="130" t="s">
        <v>671</v>
      </c>
      <c r="E479" s="131"/>
      <c r="F479" s="137"/>
      <c r="G479" s="137"/>
      <c r="H479" s="137"/>
      <c r="I479" s="133">
        <f>I480+I481</f>
        <v>2000</v>
      </c>
      <c r="J479" s="133">
        <f t="shared" ref="J479:K479" si="182">J480+J481</f>
        <v>0</v>
      </c>
      <c r="K479" s="133">
        <f t="shared" si="182"/>
        <v>0</v>
      </c>
    </row>
    <row r="480" spans="1:11" ht="24.6" customHeight="1" x14ac:dyDescent="0.2">
      <c r="A480" s="143" t="s">
        <v>123</v>
      </c>
      <c r="B480" s="138"/>
      <c r="C480" s="138"/>
      <c r="D480" s="130" t="s">
        <v>671</v>
      </c>
      <c r="E480" s="131" t="s">
        <v>197</v>
      </c>
      <c r="F480" s="137" t="s">
        <v>3</v>
      </c>
      <c r="G480" s="137" t="s">
        <v>13</v>
      </c>
      <c r="H480" s="137" t="s">
        <v>48</v>
      </c>
      <c r="I480" s="133">
        <v>400</v>
      </c>
      <c r="J480" s="133">
        <v>0</v>
      </c>
      <c r="K480" s="133">
        <v>0</v>
      </c>
    </row>
    <row r="481" spans="1:11" ht="24.6" customHeight="1" x14ac:dyDescent="0.2">
      <c r="A481" s="129" t="s">
        <v>66</v>
      </c>
      <c r="B481" s="138"/>
      <c r="C481" s="138"/>
      <c r="D481" s="130" t="s">
        <v>671</v>
      </c>
      <c r="E481" s="131" t="s">
        <v>197</v>
      </c>
      <c r="F481" s="137" t="s">
        <v>3</v>
      </c>
      <c r="G481" s="137" t="s">
        <v>13</v>
      </c>
      <c r="H481" s="137" t="s">
        <v>96</v>
      </c>
      <c r="I481" s="133">
        <v>1600</v>
      </c>
      <c r="J481" s="133">
        <v>0</v>
      </c>
      <c r="K481" s="133">
        <v>0</v>
      </c>
    </row>
    <row r="482" spans="1:11" s="20" customFormat="1" ht="45" customHeight="1" x14ac:dyDescent="0.2">
      <c r="A482" s="18" t="s">
        <v>441</v>
      </c>
      <c r="B482" s="38"/>
      <c r="C482" s="38"/>
      <c r="D482" s="139" t="s">
        <v>147</v>
      </c>
      <c r="E482" s="135"/>
      <c r="F482" s="134"/>
      <c r="G482" s="134"/>
      <c r="H482" s="134"/>
      <c r="I482" s="136">
        <f>I483+I494</f>
        <v>212278.1</v>
      </c>
      <c r="J482" s="136">
        <f t="shared" ref="J482:K482" si="183">J483+J494</f>
        <v>25382.799999999999</v>
      </c>
      <c r="K482" s="136">
        <f t="shared" si="183"/>
        <v>50239.8</v>
      </c>
    </row>
    <row r="483" spans="1:11" s="20" customFormat="1" ht="18" customHeight="1" x14ac:dyDescent="0.2">
      <c r="A483" s="129" t="s">
        <v>256</v>
      </c>
      <c r="B483" s="38"/>
      <c r="C483" s="38"/>
      <c r="D483" s="130" t="s">
        <v>543</v>
      </c>
      <c r="E483" s="131"/>
      <c r="F483" s="137"/>
      <c r="G483" s="137"/>
      <c r="H483" s="137"/>
      <c r="I483" s="133">
        <f>I484+I489</f>
        <v>176935.2</v>
      </c>
      <c r="J483" s="133">
        <f t="shared" ref="J483:K483" si="184">J484+J489</f>
        <v>8143.7999999999993</v>
      </c>
      <c r="K483" s="133">
        <f t="shared" si="184"/>
        <v>8143.7999999999993</v>
      </c>
    </row>
    <row r="484" spans="1:11" s="20" customFormat="1" ht="42" customHeight="1" x14ac:dyDescent="0.2">
      <c r="A484" s="129" t="s">
        <v>544</v>
      </c>
      <c r="B484" s="38"/>
      <c r="C484" s="38"/>
      <c r="D484" s="130" t="s">
        <v>545</v>
      </c>
      <c r="E484" s="131"/>
      <c r="F484" s="137"/>
      <c r="G484" s="137"/>
      <c r="H484" s="137"/>
      <c r="I484" s="133">
        <f>I485+I487</f>
        <v>166135.20000000001</v>
      </c>
      <c r="J484" s="133">
        <f t="shared" ref="J484:K484" si="185">J485+J487</f>
        <v>3806.1</v>
      </c>
      <c r="K484" s="133">
        <f t="shared" si="185"/>
        <v>3806.1</v>
      </c>
    </row>
    <row r="485" spans="1:11" s="20" customFormat="1" ht="40.15" customHeight="1" x14ac:dyDescent="0.2">
      <c r="A485" s="129" t="s">
        <v>546</v>
      </c>
      <c r="B485" s="38"/>
      <c r="C485" s="38"/>
      <c r="D485" s="130" t="s">
        <v>548</v>
      </c>
      <c r="E485" s="131"/>
      <c r="F485" s="137"/>
      <c r="G485" s="137"/>
      <c r="H485" s="137"/>
      <c r="I485" s="133">
        <f>I486</f>
        <v>165062.70000000001</v>
      </c>
      <c r="J485" s="133">
        <f t="shared" ref="J485:K485" si="186">J486</f>
        <v>2733.6</v>
      </c>
      <c r="K485" s="133">
        <f t="shared" si="186"/>
        <v>2733.6</v>
      </c>
    </row>
    <row r="486" spans="1:11" s="20" customFormat="1" ht="36" customHeight="1" x14ac:dyDescent="0.2">
      <c r="A486" s="129" t="s">
        <v>123</v>
      </c>
      <c r="B486" s="38"/>
      <c r="C486" s="38"/>
      <c r="D486" s="130" t="s">
        <v>548</v>
      </c>
      <c r="E486" s="131" t="s">
        <v>197</v>
      </c>
      <c r="F486" s="137" t="s">
        <v>8</v>
      </c>
      <c r="G486" s="137" t="s">
        <v>15</v>
      </c>
      <c r="H486" s="137" t="s">
        <v>48</v>
      </c>
      <c r="I486" s="133">
        <v>165062.70000000001</v>
      </c>
      <c r="J486" s="133">
        <v>2733.6</v>
      </c>
      <c r="K486" s="133">
        <v>2733.6</v>
      </c>
    </row>
    <row r="487" spans="1:11" s="20" customFormat="1" ht="76.5" customHeight="1" x14ac:dyDescent="0.2">
      <c r="A487" s="129" t="s">
        <v>547</v>
      </c>
      <c r="B487" s="38"/>
      <c r="C487" s="38"/>
      <c r="D487" s="130" t="s">
        <v>549</v>
      </c>
      <c r="E487" s="131"/>
      <c r="F487" s="137"/>
      <c r="G487" s="137"/>
      <c r="H487" s="137"/>
      <c r="I487" s="133">
        <f>I488</f>
        <v>1072.5</v>
      </c>
      <c r="J487" s="133">
        <f>J488</f>
        <v>1072.5</v>
      </c>
      <c r="K487" s="133">
        <f>K488</f>
        <v>1072.5</v>
      </c>
    </row>
    <row r="488" spans="1:11" s="20" customFormat="1" ht="40.5" customHeight="1" x14ac:dyDescent="0.2">
      <c r="A488" s="129" t="s">
        <v>123</v>
      </c>
      <c r="B488" s="38"/>
      <c r="C488" s="38"/>
      <c r="D488" s="130" t="s">
        <v>549</v>
      </c>
      <c r="E488" s="131" t="s">
        <v>197</v>
      </c>
      <c r="F488" s="137" t="s">
        <v>8</v>
      </c>
      <c r="G488" s="137" t="s">
        <v>15</v>
      </c>
      <c r="H488" s="137" t="s">
        <v>48</v>
      </c>
      <c r="I488" s="133">
        <v>1072.5</v>
      </c>
      <c r="J488" s="133">
        <v>1072.5</v>
      </c>
      <c r="K488" s="133">
        <v>1072.5</v>
      </c>
    </row>
    <row r="489" spans="1:11" s="20" customFormat="1" ht="21" customHeight="1" x14ac:dyDescent="0.2">
      <c r="A489" s="129" t="s">
        <v>550</v>
      </c>
      <c r="B489" s="38"/>
      <c r="C489" s="38"/>
      <c r="D489" s="130" t="s">
        <v>551</v>
      </c>
      <c r="E489" s="131"/>
      <c r="F489" s="137"/>
      <c r="G489" s="137"/>
      <c r="H489" s="137"/>
      <c r="I489" s="133">
        <f>I490+I492</f>
        <v>10800</v>
      </c>
      <c r="J489" s="133">
        <f t="shared" ref="J489:K489" si="187">J490+J492</f>
        <v>4337.7</v>
      </c>
      <c r="K489" s="133">
        <f t="shared" si="187"/>
        <v>4337.7</v>
      </c>
    </row>
    <row r="490" spans="1:11" s="20" customFormat="1" ht="45" customHeight="1" x14ac:dyDescent="0.2">
      <c r="A490" s="129" t="s">
        <v>221</v>
      </c>
      <c r="B490" s="38"/>
      <c r="C490" s="38"/>
      <c r="D490" s="130" t="s">
        <v>552</v>
      </c>
      <c r="E490" s="131"/>
      <c r="F490" s="137"/>
      <c r="G490" s="137"/>
      <c r="H490" s="137"/>
      <c r="I490" s="133">
        <f>I491</f>
        <v>7217.4</v>
      </c>
      <c r="J490" s="133">
        <f>J491</f>
        <v>4337.7</v>
      </c>
      <c r="K490" s="133">
        <f>K491</f>
        <v>4337.7</v>
      </c>
    </row>
    <row r="491" spans="1:11" s="20" customFormat="1" ht="39.75" customHeight="1" x14ac:dyDescent="0.2">
      <c r="A491" s="129" t="s">
        <v>123</v>
      </c>
      <c r="B491" s="38"/>
      <c r="C491" s="38"/>
      <c r="D491" s="130" t="s">
        <v>552</v>
      </c>
      <c r="E491" s="131" t="s">
        <v>197</v>
      </c>
      <c r="F491" s="137" t="s">
        <v>8</v>
      </c>
      <c r="G491" s="137" t="s">
        <v>29</v>
      </c>
      <c r="H491" s="137" t="s">
        <v>48</v>
      </c>
      <c r="I491" s="133">
        <v>7217.4</v>
      </c>
      <c r="J491" s="133">
        <v>4337.7</v>
      </c>
      <c r="K491" s="133">
        <v>4337.7</v>
      </c>
    </row>
    <row r="492" spans="1:11" s="20" customFormat="1" ht="55.9" customHeight="1" x14ac:dyDescent="0.2">
      <c r="A492" s="146" t="s">
        <v>241</v>
      </c>
      <c r="B492" s="138"/>
      <c r="C492" s="138"/>
      <c r="D492" s="130" t="s">
        <v>553</v>
      </c>
      <c r="E492" s="131"/>
      <c r="F492" s="137"/>
      <c r="G492" s="137"/>
      <c r="H492" s="137"/>
      <c r="I492" s="133">
        <f>I493</f>
        <v>3582.6</v>
      </c>
      <c r="J492" s="133">
        <f t="shared" ref="J492:K492" si="188">J493</f>
        <v>0</v>
      </c>
      <c r="K492" s="133">
        <f t="shared" si="188"/>
        <v>0</v>
      </c>
    </row>
    <row r="493" spans="1:11" s="20" customFormat="1" ht="39" customHeight="1" x14ac:dyDescent="0.2">
      <c r="A493" s="129" t="s">
        <v>123</v>
      </c>
      <c r="B493" s="138"/>
      <c r="C493" s="138"/>
      <c r="D493" s="130" t="s">
        <v>553</v>
      </c>
      <c r="E493" s="131" t="s">
        <v>197</v>
      </c>
      <c r="F493" s="137" t="s">
        <v>8</v>
      </c>
      <c r="G493" s="137" t="s">
        <v>29</v>
      </c>
      <c r="H493" s="137" t="s">
        <v>48</v>
      </c>
      <c r="I493" s="133">
        <v>3582.6</v>
      </c>
      <c r="J493" s="133">
        <v>0</v>
      </c>
      <c r="K493" s="133">
        <v>0</v>
      </c>
    </row>
    <row r="494" spans="1:11" ht="28.15" customHeight="1" x14ac:dyDescent="0.2">
      <c r="A494" s="129" t="s">
        <v>313</v>
      </c>
      <c r="B494" s="138"/>
      <c r="C494" s="138"/>
      <c r="D494" s="130" t="s">
        <v>554</v>
      </c>
      <c r="E494" s="131"/>
      <c r="F494" s="137"/>
      <c r="G494" s="137"/>
      <c r="H494" s="137"/>
      <c r="I494" s="133">
        <f>I495</f>
        <v>35342.9</v>
      </c>
      <c r="J494" s="133">
        <f>J496</f>
        <v>17239</v>
      </c>
      <c r="K494" s="133">
        <f>K496</f>
        <v>42096</v>
      </c>
    </row>
    <row r="495" spans="1:11" ht="54" customHeight="1" x14ac:dyDescent="0.2">
      <c r="A495" s="129" t="s">
        <v>555</v>
      </c>
      <c r="B495" s="138"/>
      <c r="C495" s="138"/>
      <c r="D495" s="130" t="s">
        <v>557</v>
      </c>
      <c r="E495" s="131"/>
      <c r="F495" s="137"/>
      <c r="G495" s="137"/>
      <c r="H495" s="137"/>
      <c r="I495" s="133">
        <f>I496+I498+I500</f>
        <v>35342.9</v>
      </c>
      <c r="J495" s="133">
        <f t="shared" ref="J495:K495" si="189">J496</f>
        <v>17239</v>
      </c>
      <c r="K495" s="133">
        <f t="shared" si="189"/>
        <v>42096</v>
      </c>
    </row>
    <row r="496" spans="1:11" ht="44.45" customHeight="1" x14ac:dyDescent="0.2">
      <c r="A496" s="129" t="s">
        <v>556</v>
      </c>
      <c r="B496" s="138"/>
      <c r="C496" s="138"/>
      <c r="D496" s="130" t="s">
        <v>558</v>
      </c>
      <c r="E496" s="131"/>
      <c r="F496" s="137"/>
      <c r="G496" s="137"/>
      <c r="H496" s="137"/>
      <c r="I496" s="133">
        <f t="shared" ref="I496:K496" si="190">I497</f>
        <v>21496.9</v>
      </c>
      <c r="J496" s="133">
        <f t="shared" si="190"/>
        <v>17239</v>
      </c>
      <c r="K496" s="133">
        <f t="shared" si="190"/>
        <v>42096</v>
      </c>
    </row>
    <row r="497" spans="1:11" ht="25.15" customHeight="1" x14ac:dyDescent="0.2">
      <c r="A497" s="129" t="s">
        <v>123</v>
      </c>
      <c r="B497" s="138"/>
      <c r="C497" s="138"/>
      <c r="D497" s="130" t="s">
        <v>558</v>
      </c>
      <c r="E497" s="131" t="s">
        <v>197</v>
      </c>
      <c r="F497" s="137" t="s">
        <v>8</v>
      </c>
      <c r="G497" s="137" t="s">
        <v>15</v>
      </c>
      <c r="H497" s="137" t="s">
        <v>48</v>
      </c>
      <c r="I497" s="133">
        <v>21496.9</v>
      </c>
      <c r="J497" s="133">
        <v>17239</v>
      </c>
      <c r="K497" s="133">
        <v>42096</v>
      </c>
    </row>
    <row r="498" spans="1:11" ht="25.15" customHeight="1" x14ac:dyDescent="0.2">
      <c r="A498" s="129" t="s">
        <v>632</v>
      </c>
      <c r="B498" s="138"/>
      <c r="C498" s="138"/>
      <c r="D498" s="130" t="s">
        <v>631</v>
      </c>
      <c r="E498" s="131"/>
      <c r="F498" s="137"/>
      <c r="G498" s="137"/>
      <c r="H498" s="137"/>
      <c r="I498" s="133">
        <f>I499</f>
        <v>3846</v>
      </c>
      <c r="J498" s="133">
        <f>J499</f>
        <v>0</v>
      </c>
      <c r="K498" s="133">
        <v>0</v>
      </c>
    </row>
    <row r="499" spans="1:11" ht="25.15" customHeight="1" x14ac:dyDescent="0.2">
      <c r="A499" s="129" t="s">
        <v>123</v>
      </c>
      <c r="B499" s="138"/>
      <c r="C499" s="138"/>
      <c r="D499" s="130" t="s">
        <v>631</v>
      </c>
      <c r="E499" s="131" t="s">
        <v>197</v>
      </c>
      <c r="F499" s="137" t="s">
        <v>8</v>
      </c>
      <c r="G499" s="137" t="s">
        <v>15</v>
      </c>
      <c r="H499" s="137" t="s">
        <v>48</v>
      </c>
      <c r="I499" s="133">
        <v>3846</v>
      </c>
      <c r="J499" s="133">
        <v>0</v>
      </c>
      <c r="K499" s="133">
        <v>0</v>
      </c>
    </row>
    <row r="500" spans="1:11" ht="29.45" customHeight="1" x14ac:dyDescent="0.2">
      <c r="A500" s="129" t="s">
        <v>657</v>
      </c>
      <c r="B500" s="138"/>
      <c r="C500" s="138"/>
      <c r="D500" s="130" t="s">
        <v>658</v>
      </c>
      <c r="E500" s="131"/>
      <c r="F500" s="137"/>
      <c r="G500" s="137"/>
      <c r="H500" s="137"/>
      <c r="I500" s="133">
        <f>I501</f>
        <v>10000</v>
      </c>
      <c r="J500" s="133">
        <v>0</v>
      </c>
      <c r="K500" s="133">
        <v>0</v>
      </c>
    </row>
    <row r="501" spans="1:11" ht="25.15" customHeight="1" x14ac:dyDescent="0.2">
      <c r="A501" s="129" t="s">
        <v>123</v>
      </c>
      <c r="B501" s="138"/>
      <c r="C501" s="138"/>
      <c r="D501" s="130" t="s">
        <v>658</v>
      </c>
      <c r="E501" s="131" t="s">
        <v>197</v>
      </c>
      <c r="F501" s="137" t="s">
        <v>8</v>
      </c>
      <c r="G501" s="137" t="s">
        <v>15</v>
      </c>
      <c r="H501" s="137" t="s">
        <v>48</v>
      </c>
      <c r="I501" s="133">
        <v>10000</v>
      </c>
      <c r="J501" s="133">
        <v>0</v>
      </c>
      <c r="K501" s="133">
        <v>0</v>
      </c>
    </row>
    <row r="502" spans="1:11" ht="19.149999999999999" customHeight="1" x14ac:dyDescent="0.25">
      <c r="A502" s="45" t="s">
        <v>80</v>
      </c>
      <c r="B502" s="70"/>
      <c r="C502" s="70"/>
      <c r="D502" s="125"/>
      <c r="E502" s="70"/>
      <c r="F502" s="70"/>
      <c r="G502" s="70"/>
      <c r="H502" s="70"/>
      <c r="I502" s="71">
        <f>I23+I44+I80+I173+I195+I256+I304+I328+I340+I381+I403+I414+I482</f>
        <v>1038934.3</v>
      </c>
      <c r="J502" s="71">
        <f>J23+J44+J80+J173+J195+J256+J304+J328+J340+J381+J403+J414+J482</f>
        <v>692118.89999999991</v>
      </c>
      <c r="K502" s="71">
        <f>K23+K44+K80+K173+K195+K256+K304+K328+K340+K381+K403+K414+K482</f>
        <v>726894.79999999993</v>
      </c>
    </row>
    <row r="503" spans="1:11" x14ac:dyDescent="0.2">
      <c r="H503" s="63"/>
      <c r="I503" s="72"/>
      <c r="J503" s="72"/>
      <c r="K503" s="63"/>
    </row>
    <row r="504" spans="1:11" x14ac:dyDescent="0.2">
      <c r="I504" s="72"/>
      <c r="J504" s="63"/>
    </row>
  </sheetData>
  <sheetProtection selectLockedCells="1" selectUnlockedCells="1"/>
  <mergeCells count="14">
    <mergeCell ref="G1:J1"/>
    <mergeCell ref="G2:J4"/>
    <mergeCell ref="G6:J6"/>
    <mergeCell ref="A16:K16"/>
    <mergeCell ref="A20:C21"/>
    <mergeCell ref="E20:E21"/>
    <mergeCell ref="F20:F21"/>
    <mergeCell ref="G20:G21"/>
    <mergeCell ref="H20:H21"/>
    <mergeCell ref="I20:K20"/>
    <mergeCell ref="A17:K17"/>
    <mergeCell ref="A18:K18"/>
    <mergeCell ref="G9:J13"/>
    <mergeCell ref="G7:J7"/>
  </mergeCells>
  <pageMargins left="0.78740157480314965" right="0.19685039370078741" top="0.39370078740157483" bottom="0.19685039370078741" header="0.51181102362204722" footer="0.51181102362204722"/>
  <pageSetup paperSize="9" scale="40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2025-2027</vt:lpstr>
      <vt:lpstr>прил 4 2025-2027</vt:lpstr>
      <vt:lpstr>прил 5 2025-2027</vt:lpstr>
      <vt:lpstr>прил 6  2025-2027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Comp</cp:lastModifiedBy>
  <cp:lastPrinted>2025-04-01T12:02:48Z</cp:lastPrinted>
  <dcterms:created xsi:type="dcterms:W3CDTF">2016-10-04T07:03:55Z</dcterms:created>
  <dcterms:modified xsi:type="dcterms:W3CDTF">2025-04-03T08:39:39Z</dcterms:modified>
</cp:coreProperties>
</file>