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calcPr calcId="145621"/>
</workbook>
</file>

<file path=xl/calcChain.xml><?xml version="1.0" encoding="utf-8"?>
<calcChain xmlns="http://schemas.openxmlformats.org/spreadsheetml/2006/main">
  <c r="I25" i="36" l="1"/>
  <c r="I28" i="36"/>
  <c r="F293" i="34"/>
  <c r="F296" i="34" l="1"/>
  <c r="G404" i="35"/>
  <c r="G407" i="35"/>
  <c r="D57" i="37" l="1"/>
  <c r="K68" i="36" l="1"/>
  <c r="K69" i="36"/>
  <c r="K74" i="36"/>
  <c r="K72" i="36"/>
  <c r="H369" i="34"/>
  <c r="I68" i="35"/>
  <c r="I73" i="35"/>
  <c r="I71" i="35"/>
  <c r="H370" i="34"/>
  <c r="H373" i="34"/>
  <c r="H375" i="34"/>
  <c r="I68" i="36"/>
  <c r="I70" i="36"/>
  <c r="I69" i="36"/>
  <c r="G69" i="35"/>
  <c r="G68" i="35"/>
  <c r="F369" i="34"/>
  <c r="F370" i="34"/>
  <c r="F371" i="34"/>
  <c r="K183" i="36"/>
  <c r="K182" i="36" s="1"/>
  <c r="K181" i="36" s="1"/>
  <c r="J183" i="36"/>
  <c r="I183" i="36"/>
  <c r="I182" i="36" s="1"/>
  <c r="I181" i="36" s="1"/>
  <c r="J182" i="36"/>
  <c r="J181" i="36" s="1"/>
  <c r="I493" i="35"/>
  <c r="I492" i="35" s="1"/>
  <c r="I491" i="35" s="1"/>
  <c r="H493" i="35"/>
  <c r="H492" i="35" s="1"/>
  <c r="H491" i="35" s="1"/>
  <c r="G493" i="35"/>
  <c r="G492" i="35"/>
  <c r="G491" i="35" s="1"/>
  <c r="H479" i="34"/>
  <c r="H478" i="34" s="1"/>
  <c r="H477" i="34" s="1"/>
  <c r="G479" i="34"/>
  <c r="G478" i="34" s="1"/>
  <c r="G477" i="34" s="1"/>
  <c r="F479" i="34"/>
  <c r="F478" i="34" s="1"/>
  <c r="F477" i="34" s="1"/>
  <c r="H300" i="34"/>
  <c r="G300" i="34"/>
  <c r="F300" i="34"/>
  <c r="I411" i="35"/>
  <c r="H411" i="35"/>
  <c r="G411" i="35"/>
  <c r="G410" i="35" s="1"/>
  <c r="K32" i="36"/>
  <c r="J32" i="36"/>
  <c r="I32" i="36"/>
  <c r="I405" i="35"/>
  <c r="H405" i="35"/>
  <c r="G405" i="35"/>
  <c r="K187" i="36" l="1"/>
  <c r="J187" i="36"/>
  <c r="I187" i="36"/>
  <c r="I499" i="35"/>
  <c r="H499" i="35"/>
  <c r="G499" i="35"/>
  <c r="H485" i="34"/>
  <c r="G485" i="34"/>
  <c r="F485" i="34"/>
  <c r="I84" i="36" l="1"/>
  <c r="K91" i="36"/>
  <c r="J91" i="36"/>
  <c r="I91" i="36"/>
  <c r="I92" i="35"/>
  <c r="H92" i="35"/>
  <c r="G92" i="35"/>
  <c r="H394" i="34"/>
  <c r="G394" i="34"/>
  <c r="F394" i="34"/>
  <c r="I349" i="36"/>
  <c r="I352" i="36"/>
  <c r="I354" i="36"/>
  <c r="I610" i="35"/>
  <c r="H610" i="35"/>
  <c r="G610" i="35"/>
  <c r="I608" i="35"/>
  <c r="I607" i="35" s="1"/>
  <c r="I606" i="35" s="1"/>
  <c r="I605" i="35" s="1"/>
  <c r="I604" i="35" s="1"/>
  <c r="H608" i="35"/>
  <c r="H607" i="35" s="1"/>
  <c r="H606" i="35" s="1"/>
  <c r="H605" i="35" s="1"/>
  <c r="H604" i="35" s="1"/>
  <c r="G608" i="35"/>
  <c r="G598" i="34"/>
  <c r="G597" i="34" s="1"/>
  <c r="G596" i="34" s="1"/>
  <c r="G595" i="34" s="1"/>
  <c r="F598" i="34"/>
  <c r="F597" i="34" s="1"/>
  <c r="F596" i="34" s="1"/>
  <c r="F595" i="34" s="1"/>
  <c r="H599" i="34"/>
  <c r="G599" i="34"/>
  <c r="F599" i="34"/>
  <c r="H601" i="34"/>
  <c r="H598" i="34" s="1"/>
  <c r="H597" i="34" s="1"/>
  <c r="H596" i="34" s="1"/>
  <c r="H595" i="34" s="1"/>
  <c r="G601" i="34"/>
  <c r="F601" i="34"/>
  <c r="G607" i="35" l="1"/>
  <c r="G606" i="35" s="1"/>
  <c r="G605" i="35" s="1"/>
  <c r="G604" i="35" s="1"/>
  <c r="I76" i="36"/>
  <c r="K77" i="36"/>
  <c r="J77" i="36"/>
  <c r="I77" i="36"/>
  <c r="K81" i="36"/>
  <c r="J81" i="36"/>
  <c r="I81" i="36"/>
  <c r="I80" i="35"/>
  <c r="H80" i="35"/>
  <c r="G80" i="35"/>
  <c r="I76" i="35"/>
  <c r="H76" i="35"/>
  <c r="G76" i="35"/>
  <c r="H382" i="34"/>
  <c r="G382" i="34"/>
  <c r="F382" i="34"/>
  <c r="H378" i="34"/>
  <c r="G378" i="34"/>
  <c r="F378" i="34"/>
  <c r="E57" i="37" l="1"/>
  <c r="F35" i="37"/>
  <c r="E35" i="37"/>
  <c r="D35" i="37"/>
  <c r="D53" i="37"/>
  <c r="I497" i="35"/>
  <c r="I496" i="35" s="1"/>
  <c r="H497" i="35"/>
  <c r="H496" i="35" s="1"/>
  <c r="H483" i="34"/>
  <c r="H482" i="34" s="1"/>
  <c r="G483" i="34"/>
  <c r="G482" i="34" s="1"/>
  <c r="K192" i="36"/>
  <c r="J192" i="36"/>
  <c r="I340" i="35" l="1"/>
  <c r="I339" i="35" s="1"/>
  <c r="I338" i="35" s="1"/>
  <c r="H340" i="35"/>
  <c r="H339" i="35" s="1"/>
  <c r="H338" i="35" s="1"/>
  <c r="G340" i="35"/>
  <c r="G339" i="35" s="1"/>
  <c r="G338" i="35" s="1"/>
  <c r="H229" i="34"/>
  <c r="H228" i="34" s="1"/>
  <c r="H227" i="34" s="1"/>
  <c r="G229" i="34"/>
  <c r="G228" i="34" s="1"/>
  <c r="G227" i="34" s="1"/>
  <c r="F229" i="34"/>
  <c r="F228" i="34" s="1"/>
  <c r="F227" i="34" s="1"/>
  <c r="I433" i="35"/>
  <c r="I432" i="35" s="1"/>
  <c r="I431" i="35" s="1"/>
  <c r="I430" i="35" s="1"/>
  <c r="H433" i="35"/>
  <c r="H432" i="35" s="1"/>
  <c r="H431" i="35" s="1"/>
  <c r="H430" i="35" s="1"/>
  <c r="G433" i="35"/>
  <c r="G432" i="35" s="1"/>
  <c r="G431" i="35" s="1"/>
  <c r="G430" i="35" s="1"/>
  <c r="H322" i="34"/>
  <c r="H321" i="34" s="1"/>
  <c r="H320" i="34" s="1"/>
  <c r="H319" i="34" s="1"/>
  <c r="G322" i="34"/>
  <c r="G321" i="34" s="1"/>
  <c r="G320" i="34" s="1"/>
  <c r="G319" i="34" s="1"/>
  <c r="F322" i="34"/>
  <c r="F321" i="34" s="1"/>
  <c r="F320" i="34" s="1"/>
  <c r="F319" i="34" s="1"/>
  <c r="I319" i="35" l="1"/>
  <c r="I318" i="35" s="1"/>
  <c r="I317" i="35" s="1"/>
  <c r="I316" i="35" s="1"/>
  <c r="H319" i="35"/>
  <c r="H318" i="35" s="1"/>
  <c r="H317" i="35" s="1"/>
  <c r="H316" i="35" s="1"/>
  <c r="G319" i="35"/>
  <c r="G318" i="35" s="1"/>
  <c r="G317" i="35" s="1"/>
  <c r="G316" i="35" s="1"/>
  <c r="H208" i="34"/>
  <c r="H207" i="34" s="1"/>
  <c r="H206" i="34" s="1"/>
  <c r="H205" i="34" s="1"/>
  <c r="G208" i="34"/>
  <c r="G207" i="34" s="1"/>
  <c r="G206" i="34" s="1"/>
  <c r="G205" i="34" s="1"/>
  <c r="F208" i="34"/>
  <c r="F207" i="34" s="1"/>
  <c r="F206" i="34" s="1"/>
  <c r="F205" i="34" s="1"/>
  <c r="I288" i="35"/>
  <c r="I287" i="35" s="1"/>
  <c r="H288" i="35"/>
  <c r="H287" i="35" s="1"/>
  <c r="G288" i="35"/>
  <c r="G287" i="35" s="1"/>
  <c r="I285" i="35"/>
  <c r="I284" i="35" s="1"/>
  <c r="H285" i="35"/>
  <c r="H284" i="35" s="1"/>
  <c r="G285" i="35"/>
  <c r="I282" i="35"/>
  <c r="H282" i="35"/>
  <c r="G282" i="35"/>
  <c r="I280" i="35"/>
  <c r="H280" i="35"/>
  <c r="G280" i="35"/>
  <c r="I278" i="35"/>
  <c r="H278" i="35"/>
  <c r="G278" i="35"/>
  <c r="I276" i="35"/>
  <c r="H276" i="35"/>
  <c r="G276" i="35"/>
  <c r="I274" i="35"/>
  <c r="H274" i="35"/>
  <c r="G274" i="35"/>
  <c r="I28" i="35"/>
  <c r="H28" i="35"/>
  <c r="G28" i="35"/>
  <c r="I25" i="35"/>
  <c r="H25" i="35"/>
  <c r="G25" i="35"/>
  <c r="H164" i="34"/>
  <c r="G164" i="34"/>
  <c r="H145" i="34"/>
  <c r="H144" i="34" s="1"/>
  <c r="H143" i="34" s="1"/>
  <c r="G145" i="34"/>
  <c r="G144" i="34" s="1"/>
  <c r="G143" i="34" s="1"/>
  <c r="F145" i="34"/>
  <c r="F144" i="34" s="1"/>
  <c r="F143" i="34" s="1"/>
  <c r="H171" i="34"/>
  <c r="H170" i="34" s="1"/>
  <c r="G171" i="34"/>
  <c r="G170" i="34" s="1"/>
  <c r="F171" i="34"/>
  <c r="F170" i="34" s="1"/>
  <c r="H168" i="34"/>
  <c r="G168" i="34"/>
  <c r="F168" i="34"/>
  <c r="H166" i="34"/>
  <c r="G166" i="34"/>
  <c r="F166" i="34"/>
  <c r="F164" i="34"/>
  <c r="H161" i="34"/>
  <c r="G161" i="34"/>
  <c r="F161" i="34"/>
  <c r="H159" i="34"/>
  <c r="G159" i="34"/>
  <c r="F159" i="34"/>
  <c r="H157" i="34"/>
  <c r="G157" i="34"/>
  <c r="F157" i="34"/>
  <c r="H155" i="34"/>
  <c r="G155" i="34"/>
  <c r="F155" i="34"/>
  <c r="H153" i="34"/>
  <c r="G153" i="34"/>
  <c r="F153" i="34"/>
  <c r="H151" i="34"/>
  <c r="G151" i="34"/>
  <c r="F151" i="34"/>
  <c r="I261" i="35"/>
  <c r="I260" i="35" s="1"/>
  <c r="H261" i="35"/>
  <c r="H260" i="35" s="1"/>
  <c r="G261" i="35"/>
  <c r="G260" i="35" s="1"/>
  <c r="I258" i="35"/>
  <c r="H258" i="35"/>
  <c r="G258" i="35"/>
  <c r="I256" i="35"/>
  <c r="H256" i="35"/>
  <c r="G256" i="35"/>
  <c r="I254" i="35"/>
  <c r="H254" i="35"/>
  <c r="G254" i="35"/>
  <c r="I250" i="35"/>
  <c r="I249" i="35" s="1"/>
  <c r="I248" i="35" s="1"/>
  <c r="H250" i="35"/>
  <c r="H249" i="35" s="1"/>
  <c r="H248" i="35" s="1"/>
  <c r="G249" i="35"/>
  <c r="G248" i="35" s="1"/>
  <c r="H136" i="34"/>
  <c r="H135" i="34" s="1"/>
  <c r="G136" i="34"/>
  <c r="G135" i="34" s="1"/>
  <c r="F136" i="34"/>
  <c r="F135" i="34" s="1"/>
  <c r="H133" i="34"/>
  <c r="G133" i="34"/>
  <c r="F133" i="34"/>
  <c r="H131" i="34"/>
  <c r="G131" i="34"/>
  <c r="F131" i="34"/>
  <c r="H129" i="34"/>
  <c r="G129" i="34"/>
  <c r="F129" i="34"/>
  <c r="H273" i="35" l="1"/>
  <c r="I273" i="35"/>
  <c r="I272" i="35" s="1"/>
  <c r="G273" i="35"/>
  <c r="G253" i="35"/>
  <c r="G252" i="35" s="1"/>
  <c r="G247" i="35" s="1"/>
  <c r="H272" i="35"/>
  <c r="G163" i="34"/>
  <c r="F163" i="34"/>
  <c r="H163" i="34"/>
  <c r="G128" i="34"/>
  <c r="G127" i="34" s="1"/>
  <c r="H253" i="35"/>
  <c r="H252" i="35" s="1"/>
  <c r="H247" i="35" s="1"/>
  <c r="I253" i="35"/>
  <c r="I252" i="35" s="1"/>
  <c r="I247" i="35" s="1"/>
  <c r="F128" i="34"/>
  <c r="F127" i="34" s="1"/>
  <c r="H128" i="34"/>
  <c r="H127" i="34" s="1"/>
  <c r="I217" i="35"/>
  <c r="I216" i="35" s="1"/>
  <c r="I215" i="35" s="1"/>
  <c r="I214" i="35" s="1"/>
  <c r="H217" i="35"/>
  <c r="H216" i="35" s="1"/>
  <c r="H215" i="35" s="1"/>
  <c r="H214" i="35" s="1"/>
  <c r="G217" i="35"/>
  <c r="G216" i="35" s="1"/>
  <c r="G215" i="35" s="1"/>
  <c r="G214" i="35" s="1"/>
  <c r="H90" i="34"/>
  <c r="H89" i="34" s="1"/>
  <c r="H88" i="34" s="1"/>
  <c r="H87" i="34" s="1"/>
  <c r="G90" i="34"/>
  <c r="G89" i="34" s="1"/>
  <c r="G88" i="34" s="1"/>
  <c r="G87" i="34" s="1"/>
  <c r="F90" i="34"/>
  <c r="F89" i="34" s="1"/>
  <c r="F88" i="34" s="1"/>
  <c r="F87" i="34" s="1"/>
  <c r="I345" i="35"/>
  <c r="I344" i="35" s="1"/>
  <c r="I343" i="35" s="1"/>
  <c r="I342" i="35" s="1"/>
  <c r="H345" i="35"/>
  <c r="H344" i="35" s="1"/>
  <c r="H343" i="35" s="1"/>
  <c r="H342" i="35" s="1"/>
  <c r="G345" i="35"/>
  <c r="G344" i="35" s="1"/>
  <c r="G343" i="35" s="1"/>
  <c r="G342" i="35" s="1"/>
  <c r="H234" i="34"/>
  <c r="H233" i="34" s="1"/>
  <c r="H232" i="34" s="1"/>
  <c r="H231" i="34" s="1"/>
  <c r="G234" i="34"/>
  <c r="G233" i="34" s="1"/>
  <c r="G232" i="34" s="1"/>
  <c r="G231" i="34" s="1"/>
  <c r="F234" i="34"/>
  <c r="F233" i="34" s="1"/>
  <c r="F232" i="34" s="1"/>
  <c r="F231" i="34" s="1"/>
  <c r="I377" i="35" l="1"/>
  <c r="H377" i="35"/>
  <c r="G377" i="35"/>
  <c r="I375" i="35"/>
  <c r="H375" i="35"/>
  <c r="G375" i="35"/>
  <c r="I373" i="35"/>
  <c r="H373" i="35"/>
  <c r="G373" i="35"/>
  <c r="I371" i="35"/>
  <c r="H371" i="35"/>
  <c r="G371" i="35"/>
  <c r="I369" i="35"/>
  <c r="H369" i="35"/>
  <c r="G369" i="35"/>
  <c r="I367" i="35"/>
  <c r="H367" i="35"/>
  <c r="G367" i="35"/>
  <c r="I365" i="35"/>
  <c r="H365" i="35"/>
  <c r="G365" i="35"/>
  <c r="I361" i="35"/>
  <c r="H361" i="35"/>
  <c r="G361" i="35"/>
  <c r="I359" i="35"/>
  <c r="H359" i="35"/>
  <c r="G359" i="35"/>
  <c r="G383" i="35"/>
  <c r="H383" i="35"/>
  <c r="I383" i="35"/>
  <c r="G385" i="35"/>
  <c r="H385" i="35"/>
  <c r="I385" i="35"/>
  <c r="G387" i="35"/>
  <c r="G391" i="35"/>
  <c r="H391" i="35"/>
  <c r="I391" i="35"/>
  <c r="G393" i="35"/>
  <c r="H393" i="35"/>
  <c r="I393" i="35"/>
  <c r="G395" i="35"/>
  <c r="H395" i="35"/>
  <c r="I395" i="35"/>
  <c r="G397" i="35"/>
  <c r="H397" i="35"/>
  <c r="I397" i="35"/>
  <c r="G399" i="35"/>
  <c r="H399" i="35"/>
  <c r="I399" i="35"/>
  <c r="H266" i="34"/>
  <c r="G266" i="34"/>
  <c r="F266" i="34"/>
  <c r="I297" i="36"/>
  <c r="J297" i="36"/>
  <c r="K297" i="36"/>
  <c r="H264" i="34"/>
  <c r="G264" i="34"/>
  <c r="F264" i="34"/>
  <c r="H262" i="34"/>
  <c r="G262" i="34"/>
  <c r="F262" i="34"/>
  <c r="H260" i="34"/>
  <c r="G260" i="34"/>
  <c r="F260" i="34"/>
  <c r="H256" i="34"/>
  <c r="G256" i="34"/>
  <c r="F256" i="34"/>
  <c r="H254" i="34"/>
  <c r="G254" i="34"/>
  <c r="F254" i="34"/>
  <c r="H258" i="34"/>
  <c r="G258" i="34"/>
  <c r="F258" i="34"/>
  <c r="H250" i="34"/>
  <c r="G250" i="34"/>
  <c r="F250" i="34"/>
  <c r="H248" i="34"/>
  <c r="G248" i="34"/>
  <c r="F248" i="34"/>
  <c r="G232" i="35"/>
  <c r="K411" i="36"/>
  <c r="J411" i="36"/>
  <c r="I411" i="36"/>
  <c r="I226" i="35"/>
  <c r="H226" i="35"/>
  <c r="G226" i="35"/>
  <c r="I222" i="35"/>
  <c r="H222" i="35"/>
  <c r="G222" i="35"/>
  <c r="F95" i="34"/>
  <c r="H99" i="34"/>
  <c r="G99" i="34"/>
  <c r="F99" i="34"/>
  <c r="H95" i="34"/>
  <c r="G95" i="34"/>
  <c r="K418" i="36"/>
  <c r="J418" i="36"/>
  <c r="I418" i="36"/>
  <c r="I481" i="35"/>
  <c r="H481" i="35"/>
  <c r="G481" i="35"/>
  <c r="H461" i="34"/>
  <c r="G461" i="34"/>
  <c r="F461" i="34"/>
  <c r="I533" i="35"/>
  <c r="H533" i="35"/>
  <c r="G533" i="35"/>
  <c r="I530" i="35"/>
  <c r="H530" i="35"/>
  <c r="G530" i="35"/>
  <c r="H519" i="34"/>
  <c r="G519" i="34"/>
  <c r="F519" i="34"/>
  <c r="F253" i="34" l="1"/>
  <c r="F252" i="34" s="1"/>
  <c r="G253" i="34"/>
  <c r="G252" i="34" s="1"/>
  <c r="F247" i="34"/>
  <c r="F246" i="34" s="1"/>
  <c r="H253" i="34"/>
  <c r="H252" i="34" s="1"/>
  <c r="I390" i="35"/>
  <c r="I389" i="35" s="1"/>
  <c r="H390" i="35"/>
  <c r="H389" i="35" s="1"/>
  <c r="H382" i="35"/>
  <c r="H381" i="35" s="1"/>
  <c r="G390" i="35"/>
  <c r="G389" i="35"/>
  <c r="G382" i="35"/>
  <c r="G381" i="35" s="1"/>
  <c r="I358" i="35"/>
  <c r="I357" i="35" s="1"/>
  <c r="G364" i="35"/>
  <c r="G363" i="35" s="1"/>
  <c r="H364" i="35"/>
  <c r="H363" i="35" s="1"/>
  <c r="I382" i="35"/>
  <c r="I381" i="35" s="1"/>
  <c r="G358" i="35"/>
  <c r="G357" i="35" s="1"/>
  <c r="H358" i="35"/>
  <c r="H357" i="35" s="1"/>
  <c r="I364" i="35"/>
  <c r="I363" i="35" s="1"/>
  <c r="H247" i="34"/>
  <c r="H246" i="34" s="1"/>
  <c r="G247" i="34"/>
  <c r="G246" i="34" s="1"/>
  <c r="G529" i="35"/>
  <c r="G528" i="35" s="1"/>
  <c r="G527" i="35" s="1"/>
  <c r="H529" i="35"/>
  <c r="H528" i="35" s="1"/>
  <c r="H527" i="35" s="1"/>
  <c r="I529" i="35"/>
  <c r="I528" i="35" s="1"/>
  <c r="I527" i="35" s="1"/>
  <c r="I417" i="35"/>
  <c r="I416" i="35" s="1"/>
  <c r="I415" i="35" s="1"/>
  <c r="H417" i="35"/>
  <c r="H416" i="35" s="1"/>
  <c r="H415" i="35" s="1"/>
  <c r="G417" i="35"/>
  <c r="G416" i="35" s="1"/>
  <c r="G415" i="35" s="1"/>
  <c r="I413" i="35"/>
  <c r="I410" i="35" s="1"/>
  <c r="I409" i="35" s="1"/>
  <c r="H413" i="35"/>
  <c r="H410" i="35" s="1"/>
  <c r="H409" i="35" s="1"/>
  <c r="G413" i="35"/>
  <c r="I404" i="35"/>
  <c r="I403" i="35" s="1"/>
  <c r="H404" i="35"/>
  <c r="H403" i="35" s="1"/>
  <c r="G403" i="35"/>
  <c r="H306" i="34"/>
  <c r="H305" i="34" s="1"/>
  <c r="H304" i="34" s="1"/>
  <c r="G306" i="34"/>
  <c r="G305" i="34" s="1"/>
  <c r="G304" i="34" s="1"/>
  <c r="F306" i="34"/>
  <c r="F305" i="34" s="1"/>
  <c r="F304" i="34" s="1"/>
  <c r="H302" i="34"/>
  <c r="H299" i="34" s="1"/>
  <c r="H298" i="34" s="1"/>
  <c r="G302" i="34"/>
  <c r="G299" i="34" s="1"/>
  <c r="G298" i="34" s="1"/>
  <c r="F302" i="34"/>
  <c r="H294" i="34"/>
  <c r="H293" i="34" s="1"/>
  <c r="H292" i="34" s="1"/>
  <c r="G294" i="34"/>
  <c r="G293" i="34" s="1"/>
  <c r="G292" i="34" s="1"/>
  <c r="F294" i="34"/>
  <c r="F292" i="34" s="1"/>
  <c r="K38" i="36"/>
  <c r="K37" i="36" s="1"/>
  <c r="K36" i="36" s="1"/>
  <c r="J38" i="36"/>
  <c r="J37" i="36" s="1"/>
  <c r="J36" i="36" s="1"/>
  <c r="I38" i="36"/>
  <c r="I37" i="36" s="1"/>
  <c r="I36" i="36" s="1"/>
  <c r="K34" i="36"/>
  <c r="K31" i="36" s="1"/>
  <c r="K30" i="36" s="1"/>
  <c r="J34" i="36"/>
  <c r="J31" i="36" s="1"/>
  <c r="J30" i="36" s="1"/>
  <c r="I34" i="36"/>
  <c r="K26" i="36"/>
  <c r="K25" i="36" s="1"/>
  <c r="K24" i="36" s="1"/>
  <c r="J26" i="36"/>
  <c r="J25" i="36" s="1"/>
  <c r="J24" i="36" s="1"/>
  <c r="I26" i="36"/>
  <c r="I24" i="36" s="1"/>
  <c r="I31" i="36" l="1"/>
  <c r="I30" i="36" s="1"/>
  <c r="I23" i="36" s="1"/>
  <c r="G409" i="35"/>
  <c r="G402" i="35" s="1"/>
  <c r="F299" i="34"/>
  <c r="F298" i="34" s="1"/>
  <c r="F291" i="34" s="1"/>
  <c r="F245" i="34"/>
  <c r="F244" i="34" s="1"/>
  <c r="I356" i="35"/>
  <c r="I355" i="35" s="1"/>
  <c r="G380" i="35"/>
  <c r="G379" i="35" s="1"/>
  <c r="H356" i="35"/>
  <c r="H355" i="35" s="1"/>
  <c r="H380" i="35"/>
  <c r="H379" i="35" s="1"/>
  <c r="H245" i="34"/>
  <c r="H244" i="34" s="1"/>
  <c r="G245" i="34"/>
  <c r="G244" i="34" s="1"/>
  <c r="G356" i="35"/>
  <c r="G355" i="35" s="1"/>
  <c r="I380" i="35"/>
  <c r="I379" i="35" s="1"/>
  <c r="J23" i="36"/>
  <c r="K23" i="36"/>
  <c r="H291" i="34"/>
  <c r="G291" i="34"/>
  <c r="H402" i="35"/>
  <c r="I402" i="35"/>
  <c r="I330" i="35"/>
  <c r="I329" i="35" s="1"/>
  <c r="I328" i="35" s="1"/>
  <c r="H330" i="35"/>
  <c r="H329" i="35" s="1"/>
  <c r="H328" i="35" s="1"/>
  <c r="G330" i="35"/>
  <c r="G329" i="35" s="1"/>
  <c r="G328" i="35" s="1"/>
  <c r="I313" i="35"/>
  <c r="I310" i="35" s="1"/>
  <c r="I309" i="35" s="1"/>
  <c r="I308" i="35" s="1"/>
  <c r="H313" i="35"/>
  <c r="H310" i="35" s="1"/>
  <c r="H309" i="35" s="1"/>
  <c r="H308" i="35" s="1"/>
  <c r="G313" i="35"/>
  <c r="G311" i="35"/>
  <c r="K441" i="36"/>
  <c r="J441" i="36"/>
  <c r="I441" i="36"/>
  <c r="K439" i="36"/>
  <c r="J439" i="36"/>
  <c r="I326" i="35"/>
  <c r="H326" i="35"/>
  <c r="G326" i="35"/>
  <c r="I324" i="35"/>
  <c r="H324" i="35"/>
  <c r="G324" i="35"/>
  <c r="H215" i="34"/>
  <c r="G215" i="34"/>
  <c r="F215" i="34"/>
  <c r="H213" i="34"/>
  <c r="G213" i="34"/>
  <c r="F213" i="34"/>
  <c r="K434" i="36"/>
  <c r="J434" i="36"/>
  <c r="I434" i="36"/>
  <c r="J438" i="36" l="1"/>
  <c r="K438" i="36"/>
  <c r="G323" i="35"/>
  <c r="G322" i="35" s="1"/>
  <c r="G321" i="35" s="1"/>
  <c r="G315" i="35" s="1"/>
  <c r="H323" i="35"/>
  <c r="H322" i="35" s="1"/>
  <c r="H321" i="35" s="1"/>
  <c r="G310" i="35"/>
  <c r="G309" i="35" s="1"/>
  <c r="G308" i="35" s="1"/>
  <c r="I323" i="35"/>
  <c r="I322" i="35" s="1"/>
  <c r="I321" i="35" s="1"/>
  <c r="H212" i="34"/>
  <c r="H211" i="34" s="1"/>
  <c r="G212" i="34"/>
  <c r="G211" i="34" s="1"/>
  <c r="F212" i="34"/>
  <c r="F211" i="34" s="1"/>
  <c r="I131" i="35"/>
  <c r="H131" i="35"/>
  <c r="G131" i="35"/>
  <c r="I129" i="35"/>
  <c r="H129" i="35"/>
  <c r="G129" i="35"/>
  <c r="I127" i="35"/>
  <c r="H127" i="35"/>
  <c r="G127" i="35"/>
  <c r="I78" i="35"/>
  <c r="H78" i="35"/>
  <c r="G78" i="35"/>
  <c r="H380" i="34"/>
  <c r="G380" i="34"/>
  <c r="F380" i="34"/>
  <c r="F377" i="34" s="1"/>
  <c r="K79" i="36"/>
  <c r="J79" i="36"/>
  <c r="I79" i="36"/>
  <c r="I105" i="35"/>
  <c r="H105" i="35"/>
  <c r="G105" i="35"/>
  <c r="H407" i="34"/>
  <c r="G407" i="34"/>
  <c r="F407" i="34"/>
  <c r="I98" i="35"/>
  <c r="I97" i="35" s="1"/>
  <c r="H98" i="35"/>
  <c r="H97" i="35" s="1"/>
  <c r="G98" i="35"/>
  <c r="G97" i="35" s="1"/>
  <c r="H400" i="34"/>
  <c r="H399" i="34" s="1"/>
  <c r="G400" i="34"/>
  <c r="G399" i="34" s="1"/>
  <c r="F400" i="34"/>
  <c r="F399" i="34" s="1"/>
  <c r="I63" i="35"/>
  <c r="H63" i="35"/>
  <c r="G63" i="35"/>
  <c r="I107" i="35"/>
  <c r="H107" i="35"/>
  <c r="G107" i="35"/>
  <c r="H409" i="34"/>
  <c r="G409" i="34"/>
  <c r="F409" i="34"/>
  <c r="K121" i="36"/>
  <c r="J121" i="36"/>
  <c r="I121" i="36"/>
  <c r="I55" i="35"/>
  <c r="H55" i="35"/>
  <c r="G55" i="35"/>
  <c r="H357" i="34"/>
  <c r="G357" i="34"/>
  <c r="F357" i="34"/>
  <c r="K89" i="36"/>
  <c r="J89" i="36"/>
  <c r="I89" i="36"/>
  <c r="I90" i="35"/>
  <c r="H90" i="35"/>
  <c r="G90" i="35"/>
  <c r="H392" i="34"/>
  <c r="G392" i="34"/>
  <c r="F392" i="34"/>
  <c r="K87" i="36"/>
  <c r="J87" i="36"/>
  <c r="I87" i="36"/>
  <c r="K93" i="36"/>
  <c r="J93" i="36"/>
  <c r="I93" i="36"/>
  <c r="I94" i="35"/>
  <c r="H94" i="35"/>
  <c r="G94" i="35"/>
  <c r="H396" i="34"/>
  <c r="G396" i="34"/>
  <c r="F396" i="34"/>
  <c r="I125" i="35"/>
  <c r="H125" i="35"/>
  <c r="G125" i="35"/>
  <c r="I123" i="35"/>
  <c r="H123" i="35"/>
  <c r="G123" i="35"/>
  <c r="I119" i="35"/>
  <c r="I118" i="35" s="1"/>
  <c r="I117" i="35" s="1"/>
  <c r="H119" i="35"/>
  <c r="H118" i="35" s="1"/>
  <c r="H117" i="35" s="1"/>
  <c r="G119" i="35"/>
  <c r="G118" i="35" s="1"/>
  <c r="G117" i="35" s="1"/>
  <c r="H425" i="34"/>
  <c r="G425" i="34"/>
  <c r="F425" i="34"/>
  <c r="J76" i="36" l="1"/>
  <c r="J68" i="36" s="1"/>
  <c r="K76" i="36"/>
  <c r="I75" i="35"/>
  <c r="I67" i="35" s="1"/>
  <c r="G75" i="35"/>
  <c r="G67" i="35" s="1"/>
  <c r="H75" i="35"/>
  <c r="H67" i="35" s="1"/>
  <c r="G377" i="34"/>
  <c r="G369" i="34" s="1"/>
  <c r="H377" i="34"/>
  <c r="G122" i="35"/>
  <c r="G121" i="35" s="1"/>
  <c r="G116" i="35"/>
  <c r="I122" i="35"/>
  <c r="I121" i="35" s="1"/>
  <c r="I116" i="35" s="1"/>
  <c r="H122" i="35"/>
  <c r="H121" i="35" s="1"/>
  <c r="H116" i="35" s="1"/>
  <c r="I103" i="35"/>
  <c r="H103" i="35"/>
  <c r="G103" i="35"/>
  <c r="I101" i="35"/>
  <c r="H101" i="35"/>
  <c r="G101" i="35"/>
  <c r="H403" i="34"/>
  <c r="G403" i="34"/>
  <c r="F403" i="34"/>
  <c r="F405" i="34"/>
  <c r="H405" i="34"/>
  <c r="G405" i="34"/>
  <c r="K111" i="36"/>
  <c r="J111" i="36"/>
  <c r="I111" i="36"/>
  <c r="I88" i="35"/>
  <c r="H88" i="35"/>
  <c r="G88" i="35"/>
  <c r="I86" i="35"/>
  <c r="H86" i="35"/>
  <c r="G86" i="35"/>
  <c r="I84" i="35"/>
  <c r="H84" i="35"/>
  <c r="G84" i="35"/>
  <c r="G83" i="35" s="1"/>
  <c r="H386" i="34"/>
  <c r="G386" i="34"/>
  <c r="F386" i="34"/>
  <c r="H388" i="34"/>
  <c r="G388" i="34"/>
  <c r="F388" i="34"/>
  <c r="H390" i="34"/>
  <c r="G390" i="34"/>
  <c r="F390" i="34"/>
  <c r="I53" i="35"/>
  <c r="H53" i="35"/>
  <c r="G53" i="35"/>
  <c r="I51" i="35"/>
  <c r="H51" i="35"/>
  <c r="G51" i="35"/>
  <c r="H355" i="34"/>
  <c r="G355" i="34"/>
  <c r="F355" i="34"/>
  <c r="H353" i="34"/>
  <c r="G353" i="34"/>
  <c r="F353" i="34"/>
  <c r="G502" i="35"/>
  <c r="G496" i="35" s="1"/>
  <c r="I495" i="35"/>
  <c r="H495" i="35"/>
  <c r="F488" i="34"/>
  <c r="H481" i="34"/>
  <c r="G481" i="34"/>
  <c r="I190" i="36"/>
  <c r="I186" i="36" s="1"/>
  <c r="F506" i="34"/>
  <c r="H510" i="34"/>
  <c r="G510" i="34"/>
  <c r="F510" i="34"/>
  <c r="I514" i="35"/>
  <c r="H514" i="35"/>
  <c r="G514" i="35"/>
  <c r="I512" i="35"/>
  <c r="H512" i="35"/>
  <c r="G512" i="35"/>
  <c r="I510" i="35"/>
  <c r="H510" i="35"/>
  <c r="G510" i="35"/>
  <c r="H500" i="34"/>
  <c r="G500" i="34"/>
  <c r="F500" i="34"/>
  <c r="I506" i="35"/>
  <c r="I505" i="35" s="1"/>
  <c r="H506" i="35"/>
  <c r="H505" i="35" s="1"/>
  <c r="G506" i="35"/>
  <c r="G505" i="35" s="1"/>
  <c r="H492" i="34"/>
  <c r="H491" i="34" s="1"/>
  <c r="G492" i="34"/>
  <c r="G491" i="34" s="1"/>
  <c r="F492" i="34"/>
  <c r="F491" i="34" s="1"/>
  <c r="I396" i="36"/>
  <c r="F36" i="34"/>
  <c r="H467" i="34"/>
  <c r="G467" i="34"/>
  <c r="F467" i="34"/>
  <c r="I305" i="35"/>
  <c r="I304" i="35" s="1"/>
  <c r="I303" i="35" s="1"/>
  <c r="H305" i="35"/>
  <c r="H304" i="35" s="1"/>
  <c r="H303" i="35" s="1"/>
  <c r="G305" i="35"/>
  <c r="G304" i="35" s="1"/>
  <c r="G303" i="35" s="1"/>
  <c r="H288" i="34"/>
  <c r="G288" i="34"/>
  <c r="F288" i="34"/>
  <c r="H286" i="34"/>
  <c r="G286" i="34"/>
  <c r="F286" i="34"/>
  <c r="H284" i="34"/>
  <c r="G284" i="34"/>
  <c r="F284" i="34"/>
  <c r="H282" i="34"/>
  <c r="G282" i="34"/>
  <c r="F282" i="34"/>
  <c r="H280" i="34"/>
  <c r="G280" i="34"/>
  <c r="F280" i="34"/>
  <c r="H276" i="34"/>
  <c r="G276" i="34"/>
  <c r="F276" i="34"/>
  <c r="H272" i="34"/>
  <c r="G272" i="34"/>
  <c r="F272" i="34"/>
  <c r="H274" i="34"/>
  <c r="G274" i="34"/>
  <c r="F274" i="34"/>
  <c r="I428" i="35"/>
  <c r="I427" i="35" s="1"/>
  <c r="I426" i="35" s="1"/>
  <c r="H428" i="35"/>
  <c r="H427" i="35" s="1"/>
  <c r="H426" i="35" s="1"/>
  <c r="G428" i="35"/>
  <c r="G427" i="35" s="1"/>
  <c r="G426" i="35" s="1"/>
  <c r="H317" i="34"/>
  <c r="H316" i="34" s="1"/>
  <c r="H315" i="34" s="1"/>
  <c r="G317" i="34"/>
  <c r="G316" i="34" s="1"/>
  <c r="G315" i="34" s="1"/>
  <c r="F317" i="34"/>
  <c r="F316" i="34" s="1"/>
  <c r="F315" i="34" s="1"/>
  <c r="K55" i="36"/>
  <c r="J55" i="36"/>
  <c r="I55" i="36"/>
  <c r="I440" i="35"/>
  <c r="H440" i="35"/>
  <c r="G440" i="35"/>
  <c r="I438" i="35"/>
  <c r="H438" i="35"/>
  <c r="G438" i="35"/>
  <c r="H329" i="34"/>
  <c r="G329" i="34"/>
  <c r="I352" i="35"/>
  <c r="H352" i="35"/>
  <c r="G352" i="35"/>
  <c r="I350" i="35"/>
  <c r="H350" i="35"/>
  <c r="G350" i="35"/>
  <c r="F385" i="34" l="1"/>
  <c r="F482" i="34"/>
  <c r="F481" i="34" s="1"/>
  <c r="G495" i="35"/>
  <c r="F352" i="34"/>
  <c r="F351" i="34" s="1"/>
  <c r="H279" i="34"/>
  <c r="H278" i="34" s="1"/>
  <c r="F279" i="34"/>
  <c r="F278" i="34" s="1"/>
  <c r="G279" i="34"/>
  <c r="G278" i="34" s="1"/>
  <c r="F384" i="34"/>
  <c r="H50" i="35"/>
  <c r="H49" i="35" s="1"/>
  <c r="H83" i="35"/>
  <c r="G385" i="34"/>
  <c r="G50" i="35"/>
  <c r="G49" i="35" s="1"/>
  <c r="I50" i="35"/>
  <c r="I49" i="35" s="1"/>
  <c r="I83" i="35"/>
  <c r="G352" i="34"/>
  <c r="G351" i="34" s="1"/>
  <c r="H385" i="34"/>
  <c r="H384" i="34" s="1"/>
  <c r="H352" i="34"/>
  <c r="H351" i="34" s="1"/>
  <c r="F271" i="34"/>
  <c r="F270" i="34" s="1"/>
  <c r="G271" i="34"/>
  <c r="G270" i="34" s="1"/>
  <c r="H271" i="34"/>
  <c r="H270" i="34" s="1"/>
  <c r="G349" i="35"/>
  <c r="G348" i="35" s="1"/>
  <c r="G347" i="35" s="1"/>
  <c r="I349" i="35"/>
  <c r="I348" i="35" s="1"/>
  <c r="I347" i="35" s="1"/>
  <c r="H349" i="35"/>
  <c r="H348" i="35" s="1"/>
  <c r="H347" i="35" s="1"/>
  <c r="F124" i="34"/>
  <c r="F123" i="34" s="1"/>
  <c r="F122" i="34" s="1"/>
  <c r="I270" i="35"/>
  <c r="I269" i="35" s="1"/>
  <c r="I268" i="35" s="1"/>
  <c r="I267" i="35" s="1"/>
  <c r="H270" i="35"/>
  <c r="H269" i="35" s="1"/>
  <c r="H268" i="35" s="1"/>
  <c r="H267" i="35" s="1"/>
  <c r="G270" i="35"/>
  <c r="G269" i="35" s="1"/>
  <c r="G268" i="35" s="1"/>
  <c r="F269" i="34" l="1"/>
  <c r="F268" i="34" s="1"/>
  <c r="H269" i="34"/>
  <c r="H268" i="34" s="1"/>
  <c r="G269" i="34"/>
  <c r="G268" i="34" s="1"/>
  <c r="I301" i="35"/>
  <c r="I300" i="35" s="1"/>
  <c r="I299" i="35" s="1"/>
  <c r="H301" i="35"/>
  <c r="H300" i="35" s="1"/>
  <c r="H299" i="35" s="1"/>
  <c r="G301" i="35"/>
  <c r="G300" i="35" s="1"/>
  <c r="G299" i="35" s="1"/>
  <c r="H190" i="34"/>
  <c r="H189" i="34" s="1"/>
  <c r="H188" i="34" s="1"/>
  <c r="G190" i="34"/>
  <c r="G189" i="34" s="1"/>
  <c r="G188" i="34" s="1"/>
  <c r="F190" i="34"/>
  <c r="F189" i="34" s="1"/>
  <c r="F188" i="34" s="1"/>
  <c r="F225" i="34"/>
  <c r="F224" i="34" s="1"/>
  <c r="F223" i="34" s="1"/>
  <c r="F222" i="34" s="1"/>
  <c r="H224" i="34"/>
  <c r="H223" i="34" s="1"/>
  <c r="H222" i="34" s="1"/>
  <c r="G224" i="34"/>
  <c r="G223" i="34" s="1"/>
  <c r="G222" i="34" s="1"/>
  <c r="I335" i="35"/>
  <c r="I334" i="35" s="1"/>
  <c r="I333" i="35" s="1"/>
  <c r="I332" i="35" s="1"/>
  <c r="H335" i="35"/>
  <c r="H334" i="35" s="1"/>
  <c r="H333" i="35" s="1"/>
  <c r="H332" i="35" s="1"/>
  <c r="I297" i="35"/>
  <c r="H297" i="35"/>
  <c r="G297" i="35"/>
  <c r="I295" i="35"/>
  <c r="H295" i="35"/>
  <c r="G295" i="35"/>
  <c r="K45" i="36"/>
  <c r="J45" i="36"/>
  <c r="K47" i="36"/>
  <c r="J47" i="36"/>
  <c r="I45" i="36"/>
  <c r="I47" i="36"/>
  <c r="H550" i="34"/>
  <c r="H549" i="34" s="1"/>
  <c r="H548" i="34" s="1"/>
  <c r="H547" i="34" s="1"/>
  <c r="G550" i="34"/>
  <c r="G549" i="34" s="1"/>
  <c r="G548" i="34" s="1"/>
  <c r="G547" i="34" s="1"/>
  <c r="F550" i="34"/>
  <c r="F549" i="34" s="1"/>
  <c r="F548" i="34" s="1"/>
  <c r="F547" i="34" s="1"/>
  <c r="I559" i="35"/>
  <c r="I558" i="35" s="1"/>
  <c r="I557" i="35" s="1"/>
  <c r="I556" i="35" s="1"/>
  <c r="H559" i="35"/>
  <c r="H558" i="35" s="1"/>
  <c r="H557" i="35" s="1"/>
  <c r="H556" i="35" s="1"/>
  <c r="I294" i="35" l="1"/>
  <c r="I293" i="35" s="1"/>
  <c r="I292" i="35" s="1"/>
  <c r="I291" i="35" s="1"/>
  <c r="G294" i="35"/>
  <c r="G293" i="35" s="1"/>
  <c r="G292" i="35" s="1"/>
  <c r="G291" i="35" s="1"/>
  <c r="H294" i="35"/>
  <c r="H293" i="35" s="1"/>
  <c r="H292" i="35" s="1"/>
  <c r="H291" i="35" s="1"/>
  <c r="K231" i="36" l="1"/>
  <c r="I450" i="35" l="1"/>
  <c r="H450" i="35"/>
  <c r="G450" i="35"/>
  <c r="J231" i="36" l="1"/>
  <c r="I231" i="36"/>
  <c r="K271" i="36"/>
  <c r="J271" i="36"/>
  <c r="I271" i="36"/>
  <c r="F339" i="34" l="1"/>
  <c r="F345" i="34"/>
  <c r="I596" i="35"/>
  <c r="I595" i="35" s="1"/>
  <c r="H596" i="35"/>
  <c r="H595" i="35" s="1"/>
  <c r="G596" i="35"/>
  <c r="G595" i="35" s="1"/>
  <c r="H587" i="34"/>
  <c r="H586" i="34" s="1"/>
  <c r="G587" i="34"/>
  <c r="G586" i="34" s="1"/>
  <c r="F587" i="34"/>
  <c r="F586" i="34" s="1"/>
  <c r="H582" i="34"/>
  <c r="G582" i="34"/>
  <c r="F582" i="34"/>
  <c r="K347" i="36"/>
  <c r="J347" i="36"/>
  <c r="I347" i="36"/>
  <c r="K350" i="36"/>
  <c r="K349" i="36" s="1"/>
  <c r="J350" i="36"/>
  <c r="J349" i="36" s="1"/>
  <c r="I350" i="36"/>
  <c r="I589" i="35" l="1"/>
  <c r="H589" i="35"/>
  <c r="G589" i="35"/>
  <c r="I572" i="35" l="1"/>
  <c r="I567" i="35" s="1"/>
  <c r="I566" i="35" s="1"/>
  <c r="H572" i="35"/>
  <c r="H567" i="35" s="1"/>
  <c r="H566" i="35" s="1"/>
  <c r="G572" i="35"/>
  <c r="G570" i="35"/>
  <c r="G568" i="35"/>
  <c r="F538" i="34"/>
  <c r="G538" i="34"/>
  <c r="H538" i="34"/>
  <c r="I582" i="35"/>
  <c r="I581" i="35" s="1"/>
  <c r="H582" i="35"/>
  <c r="H581" i="35" s="1"/>
  <c r="G582" i="35"/>
  <c r="G581" i="35" s="1"/>
  <c r="I579" i="35"/>
  <c r="H579" i="35"/>
  <c r="G579" i="35"/>
  <c r="I578" i="35"/>
  <c r="H578" i="35"/>
  <c r="G578" i="35"/>
  <c r="H573" i="34"/>
  <c r="H572" i="34" s="1"/>
  <c r="G573" i="34"/>
  <c r="G572" i="34" s="1"/>
  <c r="F573" i="34"/>
  <c r="F572" i="34" s="1"/>
  <c r="H570" i="34"/>
  <c r="G570" i="34"/>
  <c r="F570" i="34"/>
  <c r="K170" i="36"/>
  <c r="J170" i="36"/>
  <c r="I170" i="36"/>
  <c r="K167" i="36"/>
  <c r="J167" i="36"/>
  <c r="I167" i="36"/>
  <c r="I564" i="35"/>
  <c r="I563" i="35" s="1"/>
  <c r="I562" i="35" s="1"/>
  <c r="H564" i="35"/>
  <c r="H563" i="35" s="1"/>
  <c r="H562" i="35" s="1"/>
  <c r="G564" i="35"/>
  <c r="G563" i="35" s="1"/>
  <c r="G562" i="35" s="1"/>
  <c r="H555" i="34"/>
  <c r="H554" i="34" s="1"/>
  <c r="H553" i="34" s="1"/>
  <c r="G555" i="34"/>
  <c r="G554" i="34" s="1"/>
  <c r="G553" i="34" s="1"/>
  <c r="F555" i="34"/>
  <c r="F554" i="34" s="1"/>
  <c r="F553" i="34" s="1"/>
  <c r="K161" i="36"/>
  <c r="K160" i="36" s="1"/>
  <c r="K159" i="36" s="1"/>
  <c r="J161" i="36"/>
  <c r="J160" i="36" s="1"/>
  <c r="J159" i="36" s="1"/>
  <c r="I161" i="36"/>
  <c r="I160" i="36" s="1"/>
  <c r="I159" i="36" s="1"/>
  <c r="G567" i="35" l="1"/>
  <c r="G566" i="35" s="1"/>
  <c r="G561" i="35" s="1"/>
  <c r="H561" i="35"/>
  <c r="H555" i="35" s="1"/>
  <c r="I561" i="35"/>
  <c r="I555" i="35" s="1"/>
  <c r="I577" i="35"/>
  <c r="I576" i="35" s="1"/>
  <c r="I575" i="35" s="1"/>
  <c r="G577" i="35"/>
  <c r="G576" i="35" s="1"/>
  <c r="G575" i="35" s="1"/>
  <c r="H577" i="35"/>
  <c r="H576" i="35" s="1"/>
  <c r="H575" i="35" s="1"/>
  <c r="K414" i="36"/>
  <c r="H47" i="34"/>
  <c r="G47" i="34"/>
  <c r="I191" i="35"/>
  <c r="H191" i="35"/>
  <c r="I486" i="35"/>
  <c r="I485" i="35" s="1"/>
  <c r="I484" i="35" s="1"/>
  <c r="I483" i="35" s="1"/>
  <c r="H486" i="35"/>
  <c r="H485" i="35" s="1"/>
  <c r="H484" i="35" s="1"/>
  <c r="H483" i="35" s="1"/>
  <c r="G486" i="35"/>
  <c r="G485" i="35" s="1"/>
  <c r="G484" i="35" s="1"/>
  <c r="G483" i="35" s="1"/>
  <c r="G544" i="35"/>
  <c r="G543" i="35" s="1"/>
  <c r="G542" i="35" s="1"/>
  <c r="G541" i="35" s="1"/>
  <c r="G540" i="35" s="1"/>
  <c r="I544" i="35"/>
  <c r="I543" i="35" s="1"/>
  <c r="I542" i="35" s="1"/>
  <c r="I541" i="35" s="1"/>
  <c r="H544" i="35"/>
  <c r="H543" i="35" s="1"/>
  <c r="H542" i="35" s="1"/>
  <c r="H541" i="35" s="1"/>
  <c r="H530" i="34"/>
  <c r="H529" i="34" s="1"/>
  <c r="G530" i="34"/>
  <c r="G529" i="34" s="1"/>
  <c r="F530" i="34"/>
  <c r="F529" i="34" s="1"/>
  <c r="K274" i="36" l="1"/>
  <c r="K273" i="36" s="1"/>
  <c r="J274" i="36"/>
  <c r="J273" i="36" s="1"/>
  <c r="I274" i="36"/>
  <c r="I273" i="36" s="1"/>
  <c r="K269" i="36"/>
  <c r="J269" i="36"/>
  <c r="I269" i="36"/>
  <c r="K267" i="36"/>
  <c r="J267" i="36"/>
  <c r="I267" i="36"/>
  <c r="K265" i="36"/>
  <c r="J265" i="36"/>
  <c r="I265" i="36"/>
  <c r="K262" i="36"/>
  <c r="K261" i="36" s="1"/>
  <c r="J262" i="36"/>
  <c r="J261" i="36" s="1"/>
  <c r="I262" i="36"/>
  <c r="I261" i="36" s="1"/>
  <c r="K259" i="36"/>
  <c r="J259" i="36"/>
  <c r="I259" i="36"/>
  <c r="K257" i="36"/>
  <c r="J257" i="36"/>
  <c r="I257" i="36"/>
  <c r="K255" i="36"/>
  <c r="J255" i="36"/>
  <c r="I255" i="36"/>
  <c r="K253" i="36"/>
  <c r="J253" i="36"/>
  <c r="I253" i="36"/>
  <c r="K250" i="36"/>
  <c r="J250" i="36"/>
  <c r="I250" i="36"/>
  <c r="I264" i="36" l="1"/>
  <c r="I252" i="36"/>
  <c r="J264" i="36"/>
  <c r="K264" i="36"/>
  <c r="J252" i="36"/>
  <c r="K252" i="36"/>
  <c r="K248" i="36"/>
  <c r="J248" i="36"/>
  <c r="I248" i="36"/>
  <c r="K246" i="36"/>
  <c r="J246" i="36"/>
  <c r="I246" i="36"/>
  <c r="K244" i="36"/>
  <c r="J244" i="36"/>
  <c r="I244" i="36"/>
  <c r="K242" i="36"/>
  <c r="J242" i="36"/>
  <c r="I242" i="36"/>
  <c r="K240" i="36"/>
  <c r="J240" i="36"/>
  <c r="I240" i="36"/>
  <c r="K238" i="36"/>
  <c r="J238" i="36"/>
  <c r="I238" i="36"/>
  <c r="K230" i="36"/>
  <c r="J230" i="36"/>
  <c r="I230" i="36"/>
  <c r="K234" i="36"/>
  <c r="K233" i="36" s="1"/>
  <c r="J234" i="36"/>
  <c r="J233" i="36" s="1"/>
  <c r="I234" i="36"/>
  <c r="I233" i="36" s="1"/>
  <c r="K338" i="36"/>
  <c r="J338" i="36"/>
  <c r="I338" i="36"/>
  <c r="K336" i="36"/>
  <c r="J336" i="36"/>
  <c r="I336" i="36"/>
  <c r="K334" i="36"/>
  <c r="J334" i="36"/>
  <c r="I334" i="36"/>
  <c r="K332" i="36"/>
  <c r="J332" i="36"/>
  <c r="I332" i="36"/>
  <c r="K330" i="36"/>
  <c r="J330" i="36"/>
  <c r="I330" i="36"/>
  <c r="K328" i="36"/>
  <c r="J328" i="36"/>
  <c r="I328" i="36"/>
  <c r="K324" i="36"/>
  <c r="J324" i="36"/>
  <c r="I324" i="36"/>
  <c r="K322" i="36"/>
  <c r="J322" i="36"/>
  <c r="I322" i="36"/>
  <c r="K320" i="36"/>
  <c r="J320" i="36"/>
  <c r="I320" i="36"/>
  <c r="K318" i="36"/>
  <c r="J318" i="36"/>
  <c r="I318" i="36"/>
  <c r="K316" i="36"/>
  <c r="J316" i="36"/>
  <c r="I316" i="36"/>
  <c r="K314" i="36"/>
  <c r="J314" i="36"/>
  <c r="I314" i="36"/>
  <c r="K178" i="36"/>
  <c r="K177" i="36" s="1"/>
  <c r="J178" i="36"/>
  <c r="J177" i="36" s="1"/>
  <c r="I178" i="36"/>
  <c r="I177" i="36" s="1"/>
  <c r="K175" i="36"/>
  <c r="J175" i="36"/>
  <c r="I175" i="36"/>
  <c r="K173" i="36"/>
  <c r="J173" i="36"/>
  <c r="I173" i="36"/>
  <c r="K165" i="36"/>
  <c r="J165" i="36"/>
  <c r="I165" i="36"/>
  <c r="I164" i="36" l="1"/>
  <c r="I163" i="36" s="1"/>
  <c r="I158" i="36" s="1"/>
  <c r="I237" i="36"/>
  <c r="I236" i="36" s="1"/>
  <c r="I327" i="36"/>
  <c r="I326" i="36" s="1"/>
  <c r="K313" i="36"/>
  <c r="K312" i="36" s="1"/>
  <c r="K164" i="36"/>
  <c r="K163" i="36" s="1"/>
  <c r="K158" i="36" s="1"/>
  <c r="I313" i="36"/>
  <c r="I312" i="36" s="1"/>
  <c r="K327" i="36"/>
  <c r="K326" i="36" s="1"/>
  <c r="J164" i="36"/>
  <c r="J163" i="36" s="1"/>
  <c r="J158" i="36" s="1"/>
  <c r="J313" i="36"/>
  <c r="J312" i="36" s="1"/>
  <c r="J327" i="36"/>
  <c r="J326" i="36" s="1"/>
  <c r="K229" i="36"/>
  <c r="J229" i="36"/>
  <c r="K237" i="36"/>
  <c r="K236" i="36" s="1"/>
  <c r="I229" i="36"/>
  <c r="J237" i="36"/>
  <c r="J236" i="36" s="1"/>
  <c r="K226" i="36"/>
  <c r="I226" i="36"/>
  <c r="J226" i="36"/>
  <c r="K222" i="36"/>
  <c r="J222" i="36"/>
  <c r="I222" i="36"/>
  <c r="K220" i="36"/>
  <c r="J220" i="36"/>
  <c r="I220" i="36"/>
  <c r="K218" i="36"/>
  <c r="J218" i="36"/>
  <c r="I218" i="36"/>
  <c r="K216" i="36"/>
  <c r="J216" i="36"/>
  <c r="I216" i="36"/>
  <c r="K214" i="36"/>
  <c r="J214" i="36"/>
  <c r="I214" i="36"/>
  <c r="K212" i="36"/>
  <c r="J212" i="36"/>
  <c r="I212" i="36"/>
  <c r="K210" i="36"/>
  <c r="J210" i="36"/>
  <c r="I210" i="36"/>
  <c r="K208" i="36"/>
  <c r="J208" i="36"/>
  <c r="I208" i="36"/>
  <c r="K205" i="36"/>
  <c r="K204" i="36" s="1"/>
  <c r="J205" i="36"/>
  <c r="J204" i="36" s="1"/>
  <c r="I205" i="36"/>
  <c r="I204" i="36" s="1"/>
  <c r="K202" i="36"/>
  <c r="J202" i="36"/>
  <c r="K199" i="36"/>
  <c r="J199" i="36"/>
  <c r="I202" i="36"/>
  <c r="I199" i="36"/>
  <c r="K196" i="36"/>
  <c r="J196" i="36"/>
  <c r="I196" i="36"/>
  <c r="K185" i="36"/>
  <c r="K180" i="36" s="1"/>
  <c r="J185" i="36"/>
  <c r="J180" i="36" s="1"/>
  <c r="I185" i="36"/>
  <c r="K152" i="36"/>
  <c r="J152" i="36"/>
  <c r="I152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35" i="36"/>
  <c r="J135" i="36"/>
  <c r="I135" i="36"/>
  <c r="K132" i="36"/>
  <c r="J132" i="36"/>
  <c r="I132" i="36"/>
  <c r="K130" i="36"/>
  <c r="J130" i="36"/>
  <c r="I130" i="36"/>
  <c r="K128" i="36"/>
  <c r="J128" i="36"/>
  <c r="I128" i="36"/>
  <c r="K126" i="36"/>
  <c r="J126" i="36"/>
  <c r="I126" i="36"/>
  <c r="K124" i="36"/>
  <c r="J124" i="36"/>
  <c r="I124" i="36"/>
  <c r="K115" i="36"/>
  <c r="K114" i="36" s="1"/>
  <c r="J115" i="36"/>
  <c r="J114" i="36" s="1"/>
  <c r="I115" i="36"/>
  <c r="I114" i="36" s="1"/>
  <c r="K109" i="36"/>
  <c r="J109" i="36"/>
  <c r="I109" i="36"/>
  <c r="K107" i="36"/>
  <c r="J107" i="36"/>
  <c r="I107" i="36"/>
  <c r="K103" i="36"/>
  <c r="J103" i="36"/>
  <c r="I103" i="36"/>
  <c r="K101" i="36"/>
  <c r="J101" i="36"/>
  <c r="I101" i="36"/>
  <c r="K99" i="36"/>
  <c r="J99" i="36"/>
  <c r="I99" i="36"/>
  <c r="K97" i="36"/>
  <c r="J97" i="36"/>
  <c r="I97" i="36"/>
  <c r="K95" i="36"/>
  <c r="J95" i="36"/>
  <c r="I95" i="36"/>
  <c r="K85" i="36"/>
  <c r="J85" i="36"/>
  <c r="I85" i="36"/>
  <c r="I49" i="36"/>
  <c r="K65" i="36"/>
  <c r="J65" i="36"/>
  <c r="I65" i="36"/>
  <c r="K63" i="36"/>
  <c r="J63" i="36"/>
  <c r="I63" i="36"/>
  <c r="K61" i="36"/>
  <c r="J61" i="36"/>
  <c r="I61" i="36"/>
  <c r="K57" i="36"/>
  <c r="J57" i="36"/>
  <c r="I57" i="36"/>
  <c r="K53" i="36"/>
  <c r="J53" i="36"/>
  <c r="I53" i="36"/>
  <c r="K49" i="36"/>
  <c r="J49" i="36"/>
  <c r="K343" i="36"/>
  <c r="J343" i="36"/>
  <c r="I343" i="36"/>
  <c r="K345" i="36"/>
  <c r="J345" i="36"/>
  <c r="I345" i="36"/>
  <c r="K358" i="36"/>
  <c r="J358" i="36"/>
  <c r="I358" i="36"/>
  <c r="K360" i="36"/>
  <c r="J360" i="36"/>
  <c r="I360" i="36"/>
  <c r="K365" i="36"/>
  <c r="J365" i="36"/>
  <c r="I365" i="36"/>
  <c r="K367" i="36"/>
  <c r="J367" i="36"/>
  <c r="I367" i="36"/>
  <c r="K371" i="36"/>
  <c r="K370" i="36" s="1"/>
  <c r="K369" i="36" s="1"/>
  <c r="J371" i="36"/>
  <c r="J370" i="36" s="1"/>
  <c r="J369" i="36" s="1"/>
  <c r="I371" i="36"/>
  <c r="I370" i="36" s="1"/>
  <c r="I369" i="36" s="1"/>
  <c r="I383" i="36"/>
  <c r="K390" i="36"/>
  <c r="J390" i="36"/>
  <c r="I390" i="36"/>
  <c r="K394" i="36"/>
  <c r="J394" i="36"/>
  <c r="I394" i="36"/>
  <c r="K429" i="36"/>
  <c r="J429" i="36"/>
  <c r="I429" i="36"/>
  <c r="K392" i="36"/>
  <c r="J392" i="36"/>
  <c r="I392" i="36"/>
  <c r="K388" i="36"/>
  <c r="J388" i="36"/>
  <c r="I388" i="36"/>
  <c r="K376" i="36"/>
  <c r="J376" i="36"/>
  <c r="I376" i="36"/>
  <c r="K302" i="36"/>
  <c r="J302" i="36"/>
  <c r="I302" i="36"/>
  <c r="K308" i="36"/>
  <c r="K307" i="36" s="1"/>
  <c r="K306" i="36" s="1"/>
  <c r="I308" i="36"/>
  <c r="I307" i="36" s="1"/>
  <c r="I306" i="36" s="1"/>
  <c r="J308" i="36"/>
  <c r="J307" i="36" s="1"/>
  <c r="J306" i="36" s="1"/>
  <c r="K304" i="36"/>
  <c r="J304" i="36"/>
  <c r="I304" i="36"/>
  <c r="J84" i="36" l="1"/>
  <c r="K84" i="36"/>
  <c r="K83" i="36" s="1"/>
  <c r="J364" i="36"/>
  <c r="K195" i="36"/>
  <c r="I83" i="36"/>
  <c r="I364" i="36"/>
  <c r="I363" i="36" s="1"/>
  <c r="I362" i="36" s="1"/>
  <c r="K364" i="36"/>
  <c r="K363" i="36" s="1"/>
  <c r="K362" i="36" s="1"/>
  <c r="I106" i="36"/>
  <c r="J195" i="36"/>
  <c r="I195" i="36"/>
  <c r="I207" i="36"/>
  <c r="J83" i="36"/>
  <c r="I52" i="36"/>
  <c r="I51" i="36" s="1"/>
  <c r="K52" i="36"/>
  <c r="K51" i="36" s="1"/>
  <c r="I60" i="36"/>
  <c r="I59" i="36" s="1"/>
  <c r="J207" i="36"/>
  <c r="J52" i="36"/>
  <c r="J51" i="36" s="1"/>
  <c r="K207" i="36"/>
  <c r="K60" i="36"/>
  <c r="K59" i="36" s="1"/>
  <c r="J60" i="36"/>
  <c r="J59" i="36" s="1"/>
  <c r="I228" i="36"/>
  <c r="I357" i="36"/>
  <c r="I356" i="36" s="1"/>
  <c r="K342" i="36"/>
  <c r="K341" i="36" s="1"/>
  <c r="K228" i="36"/>
  <c r="I342" i="36"/>
  <c r="I341" i="36" s="1"/>
  <c r="J228" i="36"/>
  <c r="J342" i="36"/>
  <c r="J341" i="36" s="1"/>
  <c r="K311" i="36"/>
  <c r="I301" i="36"/>
  <c r="I300" i="36" s="1"/>
  <c r="I299" i="36" s="1"/>
  <c r="J357" i="36"/>
  <c r="J356" i="36" s="1"/>
  <c r="K106" i="36"/>
  <c r="J311" i="36"/>
  <c r="K357" i="36"/>
  <c r="K356" i="36" s="1"/>
  <c r="I134" i="36"/>
  <c r="I311" i="36"/>
  <c r="J106" i="36"/>
  <c r="K134" i="36"/>
  <c r="J134" i="36"/>
  <c r="J363" i="36"/>
  <c r="J362" i="36" s="1"/>
  <c r="J301" i="36"/>
  <c r="J300" i="36" s="1"/>
  <c r="J299" i="36" s="1"/>
  <c r="K301" i="36"/>
  <c r="K300" i="36" s="1"/>
  <c r="K299" i="36" s="1"/>
  <c r="K279" i="36"/>
  <c r="J279" i="36"/>
  <c r="I279" i="36"/>
  <c r="K281" i="36"/>
  <c r="J281" i="36"/>
  <c r="I281" i="36"/>
  <c r="K285" i="36"/>
  <c r="J285" i="36"/>
  <c r="I285" i="36"/>
  <c r="K287" i="36"/>
  <c r="J287" i="36"/>
  <c r="I287" i="36"/>
  <c r="K289" i="36"/>
  <c r="J289" i="36"/>
  <c r="I289" i="36"/>
  <c r="K291" i="36"/>
  <c r="J291" i="36"/>
  <c r="I291" i="36"/>
  <c r="K293" i="36"/>
  <c r="J293" i="36"/>
  <c r="I293" i="36"/>
  <c r="K295" i="36"/>
  <c r="J295" i="36"/>
  <c r="I295" i="36"/>
  <c r="I194" i="36" l="1"/>
  <c r="I180" i="36" s="1"/>
  <c r="I340" i="36"/>
  <c r="J340" i="36"/>
  <c r="K194" i="36"/>
  <c r="J194" i="36"/>
  <c r="K340" i="36"/>
  <c r="J278" i="36"/>
  <c r="J277" i="36" s="1"/>
  <c r="I278" i="36"/>
  <c r="I277" i="36" s="1"/>
  <c r="K278" i="36"/>
  <c r="K277" i="36" s="1"/>
  <c r="J284" i="36"/>
  <c r="J283" i="36" s="1"/>
  <c r="K284" i="36"/>
  <c r="K283" i="36" s="1"/>
  <c r="I284" i="36"/>
  <c r="I283" i="36" s="1"/>
  <c r="I276" i="36" s="1"/>
  <c r="K156" i="36"/>
  <c r="J156" i="36"/>
  <c r="I156" i="36"/>
  <c r="K150" i="36"/>
  <c r="J150" i="36"/>
  <c r="I150" i="36"/>
  <c r="K146" i="36"/>
  <c r="J146" i="36"/>
  <c r="I146" i="36"/>
  <c r="K117" i="36"/>
  <c r="J117" i="36"/>
  <c r="I117" i="36"/>
  <c r="J145" i="36" l="1"/>
  <c r="J105" i="36" s="1"/>
  <c r="K145" i="36"/>
  <c r="K105" i="36" s="1"/>
  <c r="I145" i="36"/>
  <c r="K276" i="36"/>
  <c r="J276" i="36"/>
  <c r="I105" i="36" l="1"/>
  <c r="I67" i="36" s="1"/>
  <c r="J67" i="36"/>
  <c r="K67" i="36"/>
  <c r="K43" i="36"/>
  <c r="J43" i="36"/>
  <c r="I43" i="36"/>
  <c r="I42" i="36" s="1"/>
  <c r="K42" i="36" l="1"/>
  <c r="K41" i="36" s="1"/>
  <c r="K40" i="36" s="1"/>
  <c r="I41" i="36"/>
  <c r="I40" i="36" s="1"/>
  <c r="J42" i="36"/>
  <c r="J41" i="36" s="1"/>
  <c r="J40" i="36" s="1"/>
  <c r="K425" i="36"/>
  <c r="K424" i="36" s="1"/>
  <c r="J425" i="36"/>
  <c r="J424" i="36" s="1"/>
  <c r="I425" i="36"/>
  <c r="I424" i="36" s="1"/>
  <c r="K420" i="36"/>
  <c r="J420" i="36"/>
  <c r="I420" i="36"/>
  <c r="J414" i="36"/>
  <c r="I414" i="36"/>
  <c r="K408" i="36" l="1"/>
  <c r="J408" i="36"/>
  <c r="I408" i="36"/>
  <c r="K405" i="36"/>
  <c r="J405" i="36"/>
  <c r="I405" i="36"/>
  <c r="K402" i="36"/>
  <c r="J402" i="36"/>
  <c r="I402" i="36"/>
  <c r="K399" i="36"/>
  <c r="J399" i="36"/>
  <c r="I399" i="36"/>
  <c r="K396" i="36"/>
  <c r="J396" i="36"/>
  <c r="K383" i="36"/>
  <c r="J383" i="36"/>
  <c r="K378" i="36"/>
  <c r="K375" i="36" s="1"/>
  <c r="K374" i="36" s="1"/>
  <c r="J378" i="36"/>
  <c r="J375" i="36" s="1"/>
  <c r="J374" i="36" s="1"/>
  <c r="I378" i="36"/>
  <c r="I375" i="36" s="1"/>
  <c r="I374" i="36" s="1"/>
  <c r="I382" i="36" l="1"/>
  <c r="I381" i="36" s="1"/>
  <c r="I373" i="36" s="1"/>
  <c r="J382" i="36"/>
  <c r="J381" i="36" s="1"/>
  <c r="J373" i="36" s="1"/>
  <c r="K382" i="36"/>
  <c r="K381" i="36" s="1"/>
  <c r="K373" i="36" s="1"/>
  <c r="I591" i="35" l="1"/>
  <c r="H591" i="35"/>
  <c r="G591" i="35"/>
  <c r="G191" i="35" l="1"/>
  <c r="F47" i="34"/>
  <c r="I602" i="35" l="1"/>
  <c r="H602" i="35"/>
  <c r="G602" i="35"/>
  <c r="H593" i="34"/>
  <c r="G593" i="34"/>
  <c r="F593" i="34"/>
  <c r="F200" i="34" l="1"/>
  <c r="G284" i="35"/>
  <c r="G272" i="35" s="1"/>
  <c r="G267" i="35" s="1"/>
  <c r="D24" i="37" l="1"/>
  <c r="H125" i="34" l="1"/>
  <c r="H124" i="34" s="1"/>
  <c r="H123" i="34" s="1"/>
  <c r="H122" i="34" s="1"/>
  <c r="G125" i="34"/>
  <c r="G124" i="34" s="1"/>
  <c r="G123" i="34" s="1"/>
  <c r="G122" i="34" s="1"/>
  <c r="I422" i="35" l="1"/>
  <c r="I421" i="35" s="1"/>
  <c r="I420" i="35" s="1"/>
  <c r="I419" i="35" s="1"/>
  <c r="H422" i="35"/>
  <c r="H421" i="35" s="1"/>
  <c r="H420" i="35" s="1"/>
  <c r="H419" i="35" s="1"/>
  <c r="H311" i="34"/>
  <c r="H310" i="34" s="1"/>
  <c r="H309" i="34" s="1"/>
  <c r="H308" i="34" s="1"/>
  <c r="G311" i="34"/>
  <c r="G310" i="34" s="1"/>
  <c r="G309" i="34" s="1"/>
  <c r="G308" i="34" s="1"/>
  <c r="G422" i="35" l="1"/>
  <c r="F311" i="34"/>
  <c r="H241" i="34" l="1"/>
  <c r="G241" i="34"/>
  <c r="F241" i="34"/>
  <c r="G236" i="35" l="1"/>
  <c r="F559" i="34" l="1"/>
  <c r="F561" i="34"/>
  <c r="F105" i="34" l="1"/>
  <c r="I439" i="36" l="1"/>
  <c r="I438" i="36" s="1"/>
  <c r="F29" i="37" l="1"/>
  <c r="E29" i="37"/>
  <c r="D29" i="37"/>
  <c r="I61" i="35" l="1"/>
  <c r="H61" i="35"/>
  <c r="G61" i="35"/>
  <c r="I620" i="35"/>
  <c r="H620" i="35"/>
  <c r="G620" i="35"/>
  <c r="I632" i="35" l="1"/>
  <c r="H632" i="35"/>
  <c r="G632" i="35"/>
  <c r="H516" i="34" l="1"/>
  <c r="G516" i="34"/>
  <c r="H457" i="34"/>
  <c r="G457" i="34"/>
  <c r="I471" i="35"/>
  <c r="I470" i="35" s="1"/>
  <c r="I469" i="35" s="1"/>
  <c r="I468" i="35" s="1"/>
  <c r="H471" i="35"/>
  <c r="H470" i="35" s="1"/>
  <c r="H469" i="35" s="1"/>
  <c r="H468" i="35" s="1"/>
  <c r="G471" i="35"/>
  <c r="G470" i="35" s="1"/>
  <c r="G469" i="35" s="1"/>
  <c r="G468" i="35" s="1"/>
  <c r="H451" i="34"/>
  <c r="H450" i="34" s="1"/>
  <c r="H449" i="34" s="1"/>
  <c r="H448" i="34" s="1"/>
  <c r="G451" i="34"/>
  <c r="G450" i="34" s="1"/>
  <c r="G449" i="34" s="1"/>
  <c r="G448" i="34" s="1"/>
  <c r="F451" i="34"/>
  <c r="F450" i="34" s="1"/>
  <c r="F449" i="34" s="1"/>
  <c r="F448" i="34" s="1"/>
  <c r="I518" i="35" l="1"/>
  <c r="H518" i="35"/>
  <c r="G518" i="35"/>
  <c r="I465" i="35"/>
  <c r="H465" i="35"/>
  <c r="G465" i="35"/>
  <c r="I600" i="35" l="1"/>
  <c r="I599" i="35" s="1"/>
  <c r="I598" i="35" s="1"/>
  <c r="H600" i="35"/>
  <c r="H599" i="35" s="1"/>
  <c r="H598" i="35" s="1"/>
  <c r="H591" i="34"/>
  <c r="H590" i="34" s="1"/>
  <c r="H589" i="34" s="1"/>
  <c r="G591" i="34"/>
  <c r="G590" i="34" s="1"/>
  <c r="G589" i="34" s="1"/>
  <c r="F591" i="34"/>
  <c r="F590" i="34" s="1"/>
  <c r="F589" i="34" s="1"/>
  <c r="H580" i="34"/>
  <c r="G580" i="34"/>
  <c r="F580" i="34"/>
  <c r="G336" i="35" l="1"/>
  <c r="G335" i="35" l="1"/>
  <c r="G334" i="35" s="1"/>
  <c r="G333" i="35" s="1"/>
  <c r="G332" i="35" s="1"/>
  <c r="H186" i="34" l="1"/>
  <c r="G186" i="34"/>
  <c r="H184" i="34"/>
  <c r="G184" i="34"/>
  <c r="F186" i="34"/>
  <c r="F184" i="34"/>
  <c r="G183" i="34" l="1"/>
  <c r="G182" i="34" s="1"/>
  <c r="H183" i="34"/>
  <c r="H182" i="34" s="1"/>
  <c r="F183" i="34"/>
  <c r="F182" i="34" s="1"/>
  <c r="I307" i="35"/>
  <c r="H307" i="35"/>
  <c r="H202" i="34"/>
  <c r="H199" i="34" s="1"/>
  <c r="G202" i="34"/>
  <c r="G199" i="34" s="1"/>
  <c r="F202" i="34"/>
  <c r="F199" i="34" s="1"/>
  <c r="F198" i="34" s="1"/>
  <c r="F197" i="34" s="1"/>
  <c r="G198" i="34" l="1"/>
  <c r="G197" i="34" s="1"/>
  <c r="G196" i="34" s="1"/>
  <c r="H198" i="34"/>
  <c r="H197" i="34" s="1"/>
  <c r="H196" i="34" s="1"/>
  <c r="G307" i="35"/>
  <c r="G290" i="35" s="1"/>
  <c r="F196" i="34"/>
  <c r="I185" i="35" l="1"/>
  <c r="H185" i="35"/>
  <c r="G185" i="35"/>
  <c r="H41" i="34"/>
  <c r="G41" i="34"/>
  <c r="F41" i="34"/>
  <c r="G600" i="35" l="1"/>
  <c r="G599" i="35" s="1"/>
  <c r="G598" i="35" s="1"/>
  <c r="F516" i="34" l="1"/>
  <c r="G442" i="35" l="1"/>
  <c r="G437" i="35" s="1"/>
  <c r="G436" i="35" s="1"/>
  <c r="F331" i="34"/>
  <c r="F329" i="34" l="1"/>
  <c r="G424" i="35"/>
  <c r="G421" i="35" s="1"/>
  <c r="G420" i="35" s="1"/>
  <c r="G419" i="35" s="1"/>
  <c r="F313" i="34"/>
  <c r="F310" i="34" s="1"/>
  <c r="F309" i="34" s="1"/>
  <c r="F308" i="34" s="1"/>
  <c r="F53" i="37" l="1"/>
  <c r="E53" i="37"/>
  <c r="F24" i="37" l="1"/>
  <c r="E24" i="37"/>
  <c r="D16" i="37"/>
  <c r="I526" i="35" l="1"/>
  <c r="G515" i="34"/>
  <c r="G514" i="34" s="1"/>
  <c r="G513" i="34" s="1"/>
  <c r="G512" i="34" s="1"/>
  <c r="H515" i="34"/>
  <c r="H514" i="34" s="1"/>
  <c r="H513" i="34" s="1"/>
  <c r="H512" i="34" s="1"/>
  <c r="H526" i="35"/>
  <c r="G526" i="35"/>
  <c r="F515" i="34"/>
  <c r="F514" i="34" s="1"/>
  <c r="F513" i="34" s="1"/>
  <c r="F512" i="34" s="1"/>
  <c r="I516" i="35" l="1"/>
  <c r="H516" i="35"/>
  <c r="G516" i="35"/>
  <c r="H440" i="34"/>
  <c r="G440" i="34"/>
  <c r="F440" i="34"/>
  <c r="I200" i="35"/>
  <c r="H200" i="35"/>
  <c r="G200" i="35"/>
  <c r="H22" i="34"/>
  <c r="G22" i="34"/>
  <c r="F22" i="34"/>
  <c r="H20" i="34"/>
  <c r="G20" i="34"/>
  <c r="F20" i="34"/>
  <c r="I172" i="35"/>
  <c r="H172" i="35"/>
  <c r="I174" i="35"/>
  <c r="H174" i="35"/>
  <c r="G174" i="35"/>
  <c r="H171" i="35" l="1"/>
  <c r="H170" i="35" s="1"/>
  <c r="H169" i="35" s="1"/>
  <c r="H168" i="35" s="1"/>
  <c r="I171" i="35"/>
  <c r="I170" i="35" s="1"/>
  <c r="I169" i="35" s="1"/>
  <c r="I168" i="35" s="1"/>
  <c r="F19" i="34"/>
  <c r="F18" i="34" s="1"/>
  <c r="F17" i="34" s="1"/>
  <c r="H19" i="34"/>
  <c r="H18" i="34" s="1"/>
  <c r="H17" i="34" s="1"/>
  <c r="G19" i="34"/>
  <c r="G18" i="34" s="1"/>
  <c r="G17" i="34" s="1"/>
  <c r="G172" i="35"/>
  <c r="G171" i="35" s="1"/>
  <c r="G170" i="35" s="1"/>
  <c r="G169" i="35" s="1"/>
  <c r="G168" i="35" l="1"/>
  <c r="I616" i="35"/>
  <c r="H616" i="35"/>
  <c r="G616" i="35"/>
  <c r="H76" i="34"/>
  <c r="G76" i="34"/>
  <c r="F76" i="34"/>
  <c r="H80" i="34"/>
  <c r="G80" i="34"/>
  <c r="F80" i="34"/>
  <c r="F75" i="34" l="1"/>
  <c r="H75" i="34"/>
  <c r="I615" i="35"/>
  <c r="I614" i="35" s="1"/>
  <c r="I613" i="35" s="1"/>
  <c r="I612" i="35" s="1"/>
  <c r="G75" i="34"/>
  <c r="G615" i="35"/>
  <c r="G614" i="35" s="1"/>
  <c r="G613" i="35" s="1"/>
  <c r="G612" i="35" s="1"/>
  <c r="H615" i="35"/>
  <c r="H614" i="35" s="1"/>
  <c r="H613" i="35" s="1"/>
  <c r="H612" i="35" s="1"/>
  <c r="I164" i="35"/>
  <c r="H164" i="35"/>
  <c r="G164" i="35"/>
  <c r="H569" i="34" l="1"/>
  <c r="H568" i="34" s="1"/>
  <c r="H567" i="34" s="1"/>
  <c r="H566" i="34" s="1"/>
  <c r="G569" i="34"/>
  <c r="G568" i="34" s="1"/>
  <c r="G567" i="34" s="1"/>
  <c r="G566" i="34" s="1"/>
  <c r="F569" i="34"/>
  <c r="F568" i="34" s="1"/>
  <c r="F567" i="34" s="1"/>
  <c r="F566" i="34" s="1"/>
  <c r="I243" i="35" l="1"/>
  <c r="I242" i="35" s="1"/>
  <c r="H243" i="35"/>
  <c r="H242" i="35" s="1"/>
  <c r="G243" i="35"/>
  <c r="G242" i="35" s="1"/>
  <c r="G241" i="35" s="1"/>
  <c r="G240" i="35" s="1"/>
  <c r="H118" i="34"/>
  <c r="G118" i="34"/>
  <c r="F118" i="34"/>
  <c r="F117" i="34" s="1"/>
  <c r="F116" i="34" s="1"/>
  <c r="I111" i="35"/>
  <c r="H111" i="35"/>
  <c r="G111" i="35"/>
  <c r="H413" i="34"/>
  <c r="G413" i="34"/>
  <c r="F413" i="34"/>
  <c r="H117" i="34" l="1"/>
  <c r="H116" i="34" s="1"/>
  <c r="H115" i="34" s="1"/>
  <c r="H114" i="34" s="1"/>
  <c r="H113" i="34" s="1"/>
  <c r="G117" i="34"/>
  <c r="G116" i="34" s="1"/>
  <c r="G115" i="34" s="1"/>
  <c r="G114" i="34" s="1"/>
  <c r="G113" i="34" s="1"/>
  <c r="H241" i="35"/>
  <c r="H240" i="35" s="1"/>
  <c r="H239" i="35" s="1"/>
  <c r="H238" i="35" s="1"/>
  <c r="I241" i="35"/>
  <c r="I240" i="35" s="1"/>
  <c r="I239" i="35" s="1"/>
  <c r="I238" i="35" s="1"/>
  <c r="F115" i="34"/>
  <c r="F114" i="34" s="1"/>
  <c r="G239" i="35"/>
  <c r="G238" i="35" l="1"/>
  <c r="F113" i="34"/>
  <c r="I442" i="35"/>
  <c r="I437" i="35" s="1"/>
  <c r="I436" i="35" s="1"/>
  <c r="H442" i="35"/>
  <c r="H437" i="35" s="1"/>
  <c r="H436" i="35" s="1"/>
  <c r="H331" i="34"/>
  <c r="G331" i="34"/>
  <c r="I236" i="35" l="1"/>
  <c r="I235" i="35" s="1"/>
  <c r="H236" i="35"/>
  <c r="H235" i="35" s="1"/>
  <c r="G235" i="35"/>
  <c r="I228" i="35" l="1"/>
  <c r="I221" i="35" s="1"/>
  <c r="I220" i="35" s="1"/>
  <c r="I219" i="35" s="1"/>
  <c r="I213" i="35" s="1"/>
  <c r="H228" i="35"/>
  <c r="H221" i="35" s="1"/>
  <c r="H220" i="35" s="1"/>
  <c r="H219" i="35" s="1"/>
  <c r="H213" i="35" s="1"/>
  <c r="G228" i="35"/>
  <c r="G221" i="35" s="1"/>
  <c r="H101" i="34"/>
  <c r="G101" i="34"/>
  <c r="F101" i="34"/>
  <c r="F94" i="34" s="1"/>
  <c r="G220" i="35" l="1"/>
  <c r="G219" i="35" s="1"/>
  <c r="G213" i="35" s="1"/>
  <c r="H94" i="34"/>
  <c r="H93" i="34" s="1"/>
  <c r="H92" i="34" s="1"/>
  <c r="G94" i="34"/>
  <c r="G93" i="34" s="1"/>
  <c r="G92" i="34" s="1"/>
  <c r="F93" i="34"/>
  <c r="F92" i="34" s="1"/>
  <c r="H327" i="34"/>
  <c r="H326" i="34" s="1"/>
  <c r="H325" i="34" s="1"/>
  <c r="G327" i="34"/>
  <c r="G326" i="34" s="1"/>
  <c r="G325" i="34" s="1"/>
  <c r="F327" i="34"/>
  <c r="F326" i="34" l="1"/>
  <c r="F325" i="34" s="1"/>
  <c r="F324" i="34" s="1"/>
  <c r="F290" i="34" s="1"/>
  <c r="H324" i="34"/>
  <c r="H290" i="34" s="1"/>
  <c r="G324" i="34"/>
  <c r="G290" i="34" s="1"/>
  <c r="G435" i="35"/>
  <c r="H435" i="35"/>
  <c r="I435" i="35"/>
  <c r="G401" i="35" l="1"/>
  <c r="G354" i="35" s="1"/>
  <c r="I401" i="35"/>
  <c r="I354" i="35" s="1"/>
  <c r="H401" i="35"/>
  <c r="H354" i="35" s="1"/>
  <c r="G243" i="34"/>
  <c r="H243" i="34"/>
  <c r="F243" i="34"/>
  <c r="G180" i="35" l="1"/>
  <c r="F57" i="37" l="1"/>
  <c r="F50" i="37"/>
  <c r="E50" i="37"/>
  <c r="D50" i="37"/>
  <c r="F47" i="37"/>
  <c r="E47" i="37"/>
  <c r="D47" i="37"/>
  <c r="F41" i="37"/>
  <c r="E41" i="37"/>
  <c r="D41" i="37"/>
  <c r="F39" i="37"/>
  <c r="E39" i="37"/>
  <c r="D39" i="37"/>
  <c r="F26" i="37"/>
  <c r="E26" i="37"/>
  <c r="D26" i="37"/>
  <c r="F16" i="37"/>
  <c r="E16" i="37"/>
  <c r="F60" i="37" l="1"/>
  <c r="F62" i="37" s="1"/>
  <c r="D60" i="37"/>
  <c r="E60" i="37"/>
  <c r="E62" i="37" s="1"/>
  <c r="F504" i="34" l="1"/>
  <c r="I477" i="35"/>
  <c r="H477" i="35"/>
  <c r="G477" i="35"/>
  <c r="F457" i="34"/>
  <c r="H476" i="35" l="1"/>
  <c r="I476" i="35"/>
  <c r="F429" i="34" l="1"/>
  <c r="F363" i="34"/>
  <c r="F365" i="34"/>
  <c r="I30" i="35" l="1"/>
  <c r="I27" i="35" s="1"/>
  <c r="H30" i="35"/>
  <c r="H27" i="35" s="1"/>
  <c r="G30" i="35"/>
  <c r="G27" i="35" s="1"/>
  <c r="I593" i="35" l="1"/>
  <c r="I588" i="35" s="1"/>
  <c r="I587" i="35" s="1"/>
  <c r="I586" i="35" s="1"/>
  <c r="H593" i="35"/>
  <c r="H588" i="35" s="1"/>
  <c r="H587" i="35" s="1"/>
  <c r="H586" i="35" s="1"/>
  <c r="G593" i="35"/>
  <c r="G588" i="35" s="1"/>
  <c r="G587" i="35" s="1"/>
  <c r="G586" i="35" s="1"/>
  <c r="H584" i="34"/>
  <c r="H579" i="34" s="1"/>
  <c r="H578" i="34" s="1"/>
  <c r="H577" i="34" s="1"/>
  <c r="G584" i="34"/>
  <c r="G579" i="34" s="1"/>
  <c r="G578" i="34" s="1"/>
  <c r="G577" i="34" s="1"/>
  <c r="F584" i="34"/>
  <c r="F579" i="34" s="1"/>
  <c r="F578" i="34" s="1"/>
  <c r="F577" i="34" s="1"/>
  <c r="I203" i="35" l="1"/>
  <c r="I202" i="35" s="1"/>
  <c r="H203" i="35"/>
  <c r="H202" i="35" s="1"/>
  <c r="G203" i="35"/>
  <c r="G202" i="35" s="1"/>
  <c r="H59" i="34"/>
  <c r="H58" i="34" s="1"/>
  <c r="G59" i="34"/>
  <c r="G58" i="34" s="1"/>
  <c r="F59" i="34"/>
  <c r="F58" i="34" s="1"/>
  <c r="K445" i="36" l="1"/>
  <c r="K436" i="36"/>
  <c r="K433" i="36" s="1"/>
  <c r="K432" i="36" s="1"/>
  <c r="I636" i="35"/>
  <c r="I635" i="35" s="1"/>
  <c r="I634" i="35" s="1"/>
  <c r="I628" i="35"/>
  <c r="I552" i="35"/>
  <c r="I551" i="35" s="1"/>
  <c r="I538" i="35"/>
  <c r="I537" i="35" s="1"/>
  <c r="I536" i="35" s="1"/>
  <c r="I520" i="35"/>
  <c r="I509" i="35" s="1"/>
  <c r="I504" i="35" s="1"/>
  <c r="I490" i="35" s="1"/>
  <c r="I467" i="35"/>
  <c r="I463" i="35"/>
  <c r="I462" i="35" s="1"/>
  <c r="I461" i="35" s="1"/>
  <c r="I460" i="35" s="1"/>
  <c r="I456" i="35"/>
  <c r="I455" i="35" s="1"/>
  <c r="I454" i="35" s="1"/>
  <c r="I452" i="35"/>
  <c r="I449" i="35" s="1"/>
  <c r="I448" i="35" s="1"/>
  <c r="I264" i="35"/>
  <c r="I211" i="35"/>
  <c r="I210" i="35" s="1"/>
  <c r="I209" i="35" s="1"/>
  <c r="I207" i="35"/>
  <c r="I206" i="35" s="1"/>
  <c r="I205" i="35" s="1"/>
  <c r="I197" i="35"/>
  <c r="I194" i="35"/>
  <c r="I188" i="35"/>
  <c r="I180" i="35"/>
  <c r="I160" i="35"/>
  <c r="I154" i="35"/>
  <c r="I152" i="35" s="1"/>
  <c r="I151" i="35" s="1"/>
  <c r="I150" i="35" s="1"/>
  <c r="I149" i="35" s="1"/>
  <c r="I147" i="35"/>
  <c r="I143" i="35"/>
  <c r="I137" i="35"/>
  <c r="I136" i="35" s="1"/>
  <c r="I135" i="35" s="1"/>
  <c r="I109" i="35"/>
  <c r="I100" i="35" s="1"/>
  <c r="I96" i="35"/>
  <c r="I82" i="35"/>
  <c r="I59" i="35"/>
  <c r="I44" i="35"/>
  <c r="I37" i="35"/>
  <c r="I34" i="35" s="1"/>
  <c r="I33" i="35" s="1"/>
  <c r="I32" i="35" s="1"/>
  <c r="I23" i="35"/>
  <c r="I22" i="35" s="1"/>
  <c r="I21" i="35" s="1"/>
  <c r="I20" i="35" s="1"/>
  <c r="H563" i="34"/>
  <c r="H558" i="34" s="1"/>
  <c r="H557" i="34" s="1"/>
  <c r="H552" i="34" s="1"/>
  <c r="H545" i="34"/>
  <c r="H543" i="34" s="1"/>
  <c r="H542" i="34" s="1"/>
  <c r="H537" i="34"/>
  <c r="H528" i="34"/>
  <c r="H527" i="34" s="1"/>
  <c r="H524" i="34"/>
  <c r="H523" i="34" s="1"/>
  <c r="H522" i="34" s="1"/>
  <c r="H506" i="34"/>
  <c r="H504" i="34"/>
  <c r="H502" i="34"/>
  <c r="H498" i="34"/>
  <c r="H496" i="34"/>
  <c r="H472" i="34"/>
  <c r="H471" i="34" s="1"/>
  <c r="H470" i="34" s="1"/>
  <c r="H469" i="34" s="1"/>
  <c r="H463" i="34"/>
  <c r="H456" i="34" s="1"/>
  <c r="H455" i="34" s="1"/>
  <c r="H446" i="34"/>
  <c r="H445" i="34" s="1"/>
  <c r="H438" i="34"/>
  <c r="H433" i="34"/>
  <c r="H431" i="34"/>
  <c r="H429" i="34"/>
  <c r="H427" i="34"/>
  <c r="H421" i="34"/>
  <c r="H420" i="34" s="1"/>
  <c r="H419" i="34" s="1"/>
  <c r="H411" i="34"/>
  <c r="H402" i="34" s="1"/>
  <c r="H398" i="34" s="1"/>
  <c r="H368" i="34" s="1"/>
  <c r="H365" i="34"/>
  <c r="H363" i="34"/>
  <c r="H361" i="34"/>
  <c r="H345" i="34"/>
  <c r="H344" i="34" s="1"/>
  <c r="H343" i="34" s="1"/>
  <c r="H341" i="34"/>
  <c r="H339" i="34"/>
  <c r="H239" i="34"/>
  <c r="H238" i="34" s="1"/>
  <c r="H237" i="34" s="1"/>
  <c r="H236" i="34" s="1"/>
  <c r="H221" i="34" s="1"/>
  <c r="H219" i="34"/>
  <c r="H218" i="34" s="1"/>
  <c r="H217" i="34" s="1"/>
  <c r="H210" i="34" s="1"/>
  <c r="H194" i="34"/>
  <c r="H193" i="34" s="1"/>
  <c r="H192" i="34" s="1"/>
  <c r="H181" i="34" s="1"/>
  <c r="H180" i="34" s="1"/>
  <c r="H178" i="34"/>
  <c r="H177" i="34" s="1"/>
  <c r="H149" i="34"/>
  <c r="H148" i="34" s="1"/>
  <c r="H147" i="34" s="1"/>
  <c r="H142" i="34" s="1"/>
  <c r="H139" i="34"/>
  <c r="H138" i="34" s="1"/>
  <c r="H121" i="34" s="1"/>
  <c r="H111" i="34"/>
  <c r="H109" i="34"/>
  <c r="H84" i="34"/>
  <c r="H83" i="34" s="1"/>
  <c r="H82" i="34" s="1"/>
  <c r="H73" i="34"/>
  <c r="H69" i="34"/>
  <c r="H63" i="34"/>
  <c r="H62" i="34" s="1"/>
  <c r="H61" i="34" s="1"/>
  <c r="H56" i="34"/>
  <c r="H53" i="34"/>
  <c r="H50" i="34"/>
  <c r="H44" i="34"/>
  <c r="H36" i="34"/>
  <c r="H30" i="34"/>
  <c r="H26" i="34"/>
  <c r="H424" i="34" l="1"/>
  <c r="H423" i="34" s="1"/>
  <c r="H418" i="34" s="1"/>
  <c r="I66" i="35"/>
  <c r="K443" i="36"/>
  <c r="K431" i="36" s="1"/>
  <c r="K447" i="36" s="1"/>
  <c r="K444" i="36"/>
  <c r="H541" i="34"/>
  <c r="H495" i="34"/>
  <c r="H490" i="34" s="1"/>
  <c r="H476" i="34" s="1"/>
  <c r="H360" i="34"/>
  <c r="H359" i="34" s="1"/>
  <c r="H350" i="34" s="1"/>
  <c r="I58" i="35"/>
  <c r="I57" i="35" s="1"/>
  <c r="I48" i="35" s="1"/>
  <c r="H35" i="34"/>
  <c r="H34" i="34" s="1"/>
  <c r="H33" i="34" s="1"/>
  <c r="H68" i="34"/>
  <c r="H67" i="34" s="1"/>
  <c r="H66" i="34" s="1"/>
  <c r="I447" i="35"/>
  <c r="I446" i="35" s="1"/>
  <c r="I445" i="35" s="1"/>
  <c r="H338" i="34"/>
  <c r="H337" i="34" s="1"/>
  <c r="H336" i="34" s="1"/>
  <c r="H335" i="34" s="1"/>
  <c r="H334" i="34" s="1"/>
  <c r="I42" i="35"/>
  <c r="I41" i="35" s="1"/>
  <c r="I40" i="35" s="1"/>
  <c r="I39" i="35" s="1"/>
  <c r="I43" i="35"/>
  <c r="I550" i="35"/>
  <c r="I549" i="35" s="1"/>
  <c r="I548" i="35" s="1"/>
  <c r="I547" i="35" s="1"/>
  <c r="H536" i="34"/>
  <c r="H535" i="34" s="1"/>
  <c r="H534" i="34" s="1"/>
  <c r="I540" i="35"/>
  <c r="I535" i="35" s="1"/>
  <c r="H526" i="34"/>
  <c r="H521" i="34" s="1"/>
  <c r="I179" i="35"/>
  <c r="I178" i="35" s="1"/>
  <c r="I177" i="35" s="1"/>
  <c r="I176" i="35" s="1"/>
  <c r="I266" i="35"/>
  <c r="I263" i="35"/>
  <c r="I246" i="35" s="1"/>
  <c r="I627" i="35"/>
  <c r="I626" i="35" s="1"/>
  <c r="I625" i="35" s="1"/>
  <c r="I624" i="35" s="1"/>
  <c r="I623" i="35" s="1"/>
  <c r="I622" i="35" s="1"/>
  <c r="I19" i="35"/>
  <c r="I18" i="35" s="1"/>
  <c r="I142" i="35"/>
  <c r="I141" i="35" s="1"/>
  <c r="I315" i="35"/>
  <c r="I475" i="35"/>
  <c r="I474" i="35" s="1"/>
  <c r="I473" i="35" s="1"/>
  <c r="H204" i="34"/>
  <c r="H437" i="34"/>
  <c r="H436" i="34" s="1"/>
  <c r="H435" i="34" s="1"/>
  <c r="H444" i="34"/>
  <c r="H443" i="34" s="1"/>
  <c r="H442" i="34" s="1"/>
  <c r="H544" i="34"/>
  <c r="I459" i="35"/>
  <c r="I159" i="35"/>
  <c r="I158" i="35" s="1"/>
  <c r="I157" i="35" s="1"/>
  <c r="I134" i="35"/>
  <c r="I133" i="35" s="1"/>
  <c r="I36" i="35"/>
  <c r="I35" i="35" s="1"/>
  <c r="I153" i="35"/>
  <c r="H16" i="34"/>
  <c r="H175" i="34"/>
  <c r="H174" i="34" s="1"/>
  <c r="H176" i="34"/>
  <c r="H25" i="34"/>
  <c r="H24" i="34" s="1"/>
  <c r="H108" i="34"/>
  <c r="H86" i="34" s="1"/>
  <c r="H32" i="34" l="1"/>
  <c r="H533" i="34"/>
  <c r="I65" i="35"/>
  <c r="I115" i="35"/>
  <c r="H417" i="34"/>
  <c r="I585" i="35"/>
  <c r="I584" i="35" s="1"/>
  <c r="H576" i="34"/>
  <c r="H575" i="34" s="1"/>
  <c r="I290" i="35"/>
  <c r="H173" i="34"/>
  <c r="H454" i="34"/>
  <c r="K607" i="34" s="1"/>
  <c r="I140" i="35"/>
  <c r="I139" i="35" s="1"/>
  <c r="H65" i="34"/>
  <c r="I167" i="35"/>
  <c r="H475" i="34"/>
  <c r="H474" i="34" s="1"/>
  <c r="I47" i="35"/>
  <c r="I489" i="35"/>
  <c r="I488" i="35" s="1"/>
  <c r="H349" i="34"/>
  <c r="I458" i="35"/>
  <c r="I156" i="35"/>
  <c r="I245" i="35"/>
  <c r="H453" i="34" l="1"/>
  <c r="H367" i="34"/>
  <c r="H15" i="34"/>
  <c r="I166" i="35"/>
  <c r="I46" i="35"/>
  <c r="I17" i="35" s="1"/>
  <c r="H141" i="34"/>
  <c r="H120" i="34" s="1"/>
  <c r="H348" i="34" l="1"/>
  <c r="H603" i="34" s="1"/>
  <c r="H605" i="34" s="1"/>
  <c r="I638" i="35"/>
  <c r="I640" i="35" s="1"/>
  <c r="G109" i="34" l="1"/>
  <c r="G160" i="35" l="1"/>
  <c r="G159" i="35" l="1"/>
  <c r="G30" i="34"/>
  <c r="F30" i="34"/>
  <c r="G56" i="34"/>
  <c r="F56" i="34"/>
  <c r="H147" i="35"/>
  <c r="G147" i="35"/>
  <c r="G73" i="34" l="1"/>
  <c r="F73" i="34"/>
  <c r="G496" i="34" l="1"/>
  <c r="F496" i="34"/>
  <c r="G498" i="34"/>
  <c r="F498" i="34"/>
  <c r="G504" i="34"/>
  <c r="H109" i="35" l="1"/>
  <c r="H100" i="35" s="1"/>
  <c r="G109" i="35"/>
  <c r="G100" i="35" s="1"/>
  <c r="G411" i="34"/>
  <c r="G402" i="34" s="1"/>
  <c r="G398" i="34" s="1"/>
  <c r="F411" i="34"/>
  <c r="F402" i="34" s="1"/>
  <c r="H194" i="35" l="1"/>
  <c r="G194" i="35"/>
  <c r="G50" i="34"/>
  <c r="F50" i="34"/>
  <c r="H552" i="35" l="1"/>
  <c r="G552" i="35"/>
  <c r="J445" i="36" l="1"/>
  <c r="J436" i="36"/>
  <c r="J433" i="36" s="1"/>
  <c r="J432" i="36" s="1"/>
  <c r="J443" i="36" l="1"/>
  <c r="J431" i="36" s="1"/>
  <c r="J447" i="36" s="1"/>
  <c r="J444" i="36"/>
  <c r="G563" i="34"/>
  <c r="G558" i="34" s="1"/>
  <c r="G557" i="34" s="1"/>
  <c r="G552" i="34" s="1"/>
  <c r="G545" i="34"/>
  <c r="G543" i="34" s="1"/>
  <c r="G542" i="34" s="1"/>
  <c r="G537" i="34"/>
  <c r="G528" i="34"/>
  <c r="G527" i="34" s="1"/>
  <c r="G524" i="34"/>
  <c r="G523" i="34" s="1"/>
  <c r="G522" i="34" s="1"/>
  <c r="G506" i="34"/>
  <c r="G502" i="34"/>
  <c r="G472" i="34"/>
  <c r="G471" i="34" s="1"/>
  <c r="G470" i="34" s="1"/>
  <c r="G469" i="34" s="1"/>
  <c r="G463" i="34"/>
  <c r="G456" i="34" s="1"/>
  <c r="G455" i="34" s="1"/>
  <c r="G446" i="34"/>
  <c r="G445" i="34" s="1"/>
  <c r="G438" i="34"/>
  <c r="G437" i="34" s="1"/>
  <c r="G436" i="34" s="1"/>
  <c r="G435" i="34" s="1"/>
  <c r="G433" i="34"/>
  <c r="G431" i="34"/>
  <c r="G429" i="34"/>
  <c r="G427" i="34"/>
  <c r="G421" i="34"/>
  <c r="G420" i="34" s="1"/>
  <c r="G419" i="34" s="1"/>
  <c r="G384" i="34"/>
  <c r="G365" i="34"/>
  <c r="G363" i="34"/>
  <c r="G361" i="34"/>
  <c r="G345" i="34"/>
  <c r="G344" i="34" s="1"/>
  <c r="G343" i="34" s="1"/>
  <c r="G341" i="34"/>
  <c r="G339" i="34"/>
  <c r="G239" i="34"/>
  <c r="G238" i="34" s="1"/>
  <c r="G237" i="34" s="1"/>
  <c r="G236" i="34" s="1"/>
  <c r="G221" i="34" s="1"/>
  <c r="G219" i="34"/>
  <c r="G218" i="34" s="1"/>
  <c r="G217" i="34" s="1"/>
  <c r="G210" i="34" s="1"/>
  <c r="G194" i="34"/>
  <c r="G193" i="34" s="1"/>
  <c r="G192" i="34" s="1"/>
  <c r="G181" i="34" s="1"/>
  <c r="G180" i="34" s="1"/>
  <c r="G178" i="34"/>
  <c r="G149" i="34"/>
  <c r="G148" i="34" s="1"/>
  <c r="G147" i="34" s="1"/>
  <c r="G142" i="34" s="1"/>
  <c r="G139" i="34"/>
  <c r="G138" i="34" s="1"/>
  <c r="G121" i="34" s="1"/>
  <c r="G111" i="34"/>
  <c r="G108" i="34" s="1"/>
  <c r="G86" i="34" s="1"/>
  <c r="G84" i="34"/>
  <c r="G83" i="34" s="1"/>
  <c r="G82" i="34" s="1"/>
  <c r="G69" i="34"/>
  <c r="G68" i="34" s="1"/>
  <c r="G67" i="34" s="1"/>
  <c r="G66" i="34" s="1"/>
  <c r="G63" i="34"/>
  <c r="G62" i="34" s="1"/>
  <c r="G61" i="34" s="1"/>
  <c r="G53" i="34"/>
  <c r="G44" i="34"/>
  <c r="G36" i="34"/>
  <c r="G26" i="34"/>
  <c r="H636" i="35"/>
  <c r="H635" i="35" s="1"/>
  <c r="H634" i="35" s="1"/>
  <c r="H628" i="35"/>
  <c r="H627" i="35" s="1"/>
  <c r="H551" i="35"/>
  <c r="H538" i="35"/>
  <c r="H537" i="35" s="1"/>
  <c r="H536" i="35" s="1"/>
  <c r="H520" i="35"/>
  <c r="H509" i="35" s="1"/>
  <c r="H504" i="35" s="1"/>
  <c r="H490" i="35" s="1"/>
  <c r="H467" i="35"/>
  <c r="H463" i="35"/>
  <c r="H462" i="35" s="1"/>
  <c r="H461" i="35" s="1"/>
  <c r="H460" i="35" s="1"/>
  <c r="H456" i="35"/>
  <c r="H455" i="35" s="1"/>
  <c r="H454" i="35" s="1"/>
  <c r="H452" i="35"/>
  <c r="H449" i="35" s="1"/>
  <c r="H448" i="35" s="1"/>
  <c r="H264" i="35"/>
  <c r="H211" i="35"/>
  <c r="H210" i="35" s="1"/>
  <c r="H209" i="35" s="1"/>
  <c r="H207" i="35"/>
  <c r="H206" i="35" s="1"/>
  <c r="H205" i="35" s="1"/>
  <c r="H197" i="35"/>
  <c r="H188" i="35"/>
  <c r="H180" i="35"/>
  <c r="H160" i="35"/>
  <c r="H154" i="35"/>
  <c r="H153" i="35" s="1"/>
  <c r="H143" i="35"/>
  <c r="H137" i="35"/>
  <c r="H136" i="35" s="1"/>
  <c r="H96" i="35"/>
  <c r="H82" i="35"/>
  <c r="H59" i="35"/>
  <c r="H44" i="35"/>
  <c r="H37" i="35"/>
  <c r="H36" i="35" s="1"/>
  <c r="H35" i="35" s="1"/>
  <c r="H23" i="35"/>
  <c r="H22" i="35" s="1"/>
  <c r="H21" i="35" s="1"/>
  <c r="H20" i="35" s="1"/>
  <c r="H66" i="35" l="1"/>
  <c r="G424" i="34"/>
  <c r="G423" i="34" s="1"/>
  <c r="G368" i="34"/>
  <c r="G418" i="34"/>
  <c r="G541" i="34"/>
  <c r="H58" i="35"/>
  <c r="H57" i="35" s="1"/>
  <c r="H48" i="35" s="1"/>
  <c r="G360" i="34"/>
  <c r="G359" i="34" s="1"/>
  <c r="G350" i="34" s="1"/>
  <c r="G495" i="34"/>
  <c r="G490" i="34" s="1"/>
  <c r="G476" i="34" s="1"/>
  <c r="G35" i="34"/>
  <c r="G34" i="34" s="1"/>
  <c r="G33" i="34" s="1"/>
  <c r="H447" i="35"/>
  <c r="H446" i="35" s="1"/>
  <c r="H445" i="35" s="1"/>
  <c r="G338" i="34"/>
  <c r="G337" i="34" s="1"/>
  <c r="G336" i="34" s="1"/>
  <c r="G335" i="34" s="1"/>
  <c r="G334" i="34" s="1"/>
  <c r="H42" i="35"/>
  <c r="H41" i="35" s="1"/>
  <c r="H40" i="35" s="1"/>
  <c r="H39" i="35" s="1"/>
  <c r="H43" i="35"/>
  <c r="H550" i="35"/>
  <c r="H549" i="35" s="1"/>
  <c r="H548" i="35" s="1"/>
  <c r="H547" i="35" s="1"/>
  <c r="G536" i="34"/>
  <c r="G535" i="34" s="1"/>
  <c r="G534" i="34" s="1"/>
  <c r="H179" i="35"/>
  <c r="H178" i="35" s="1"/>
  <c r="H177" i="35" s="1"/>
  <c r="H176" i="35" s="1"/>
  <c r="H266" i="35"/>
  <c r="H263" i="35"/>
  <c r="H246" i="35" s="1"/>
  <c r="H134" i="35"/>
  <c r="H133" i="35" s="1"/>
  <c r="H135" i="35"/>
  <c r="H540" i="35"/>
  <c r="H535" i="35" s="1"/>
  <c r="G526" i="34"/>
  <c r="G521" i="34" s="1"/>
  <c r="H142" i="35"/>
  <c r="H141" i="35" s="1"/>
  <c r="H159" i="35"/>
  <c r="H158" i="35" s="1"/>
  <c r="H157" i="35" s="1"/>
  <c r="G25" i="34"/>
  <c r="G24" i="34" s="1"/>
  <c r="G16" i="34"/>
  <c r="H626" i="35"/>
  <c r="H625" i="35" s="1"/>
  <c r="H624" i="35" s="1"/>
  <c r="H623" i="35" s="1"/>
  <c r="H622" i="35" s="1"/>
  <c r="H459" i="35"/>
  <c r="G176" i="34"/>
  <c r="G177" i="34"/>
  <c r="G204" i="34"/>
  <c r="H34" i="35"/>
  <c r="H33" i="35" s="1"/>
  <c r="H32" i="35" s="1"/>
  <c r="H19" i="35"/>
  <c r="H18" i="35" s="1"/>
  <c r="H152" i="35"/>
  <c r="H151" i="35" s="1"/>
  <c r="H150" i="35" s="1"/>
  <c r="H149" i="35" s="1"/>
  <c r="H315" i="35"/>
  <c r="H475" i="35"/>
  <c r="H474" i="35" s="1"/>
  <c r="H473" i="35" s="1"/>
  <c r="G444" i="34"/>
  <c r="G443" i="34" s="1"/>
  <c r="G442" i="34" s="1"/>
  <c r="G544" i="34"/>
  <c r="G175" i="34"/>
  <c r="G174" i="34" s="1"/>
  <c r="G32" i="34" l="1"/>
  <c r="G533" i="34"/>
  <c r="H115" i="35"/>
  <c r="G417" i="34"/>
  <c r="H585" i="35"/>
  <c r="H584" i="35" s="1"/>
  <c r="G576" i="34"/>
  <c r="G575" i="34" s="1"/>
  <c r="H290" i="35"/>
  <c r="G173" i="34"/>
  <c r="H167" i="35"/>
  <c r="G454" i="34"/>
  <c r="J607" i="34" s="1"/>
  <c r="H140" i="35"/>
  <c r="H139" i="35" s="1"/>
  <c r="G475" i="34"/>
  <c r="G474" i="34" s="1"/>
  <c r="G65" i="34"/>
  <c r="H489" i="35"/>
  <c r="H488" i="35" s="1"/>
  <c r="G367" i="34"/>
  <c r="H156" i="35"/>
  <c r="G349" i="34"/>
  <c r="H458" i="35"/>
  <c r="H47" i="35"/>
  <c r="H65" i="35"/>
  <c r="H245" i="35"/>
  <c r="G453" i="34" l="1"/>
  <c r="G348" i="34" s="1"/>
  <c r="G15" i="34"/>
  <c r="H166" i="35"/>
  <c r="G141" i="34"/>
  <c r="G120" i="34" s="1"/>
  <c r="H46" i="35"/>
  <c r="H17" i="35" s="1"/>
  <c r="I445" i="36"/>
  <c r="I436" i="36"/>
  <c r="I433" i="36" s="1"/>
  <c r="I432" i="36" s="1"/>
  <c r="G636" i="35"/>
  <c r="G635" i="35" s="1"/>
  <c r="G634" i="35" s="1"/>
  <c r="G628" i="35"/>
  <c r="G559" i="35"/>
  <c r="G558" i="35" s="1"/>
  <c r="G557" i="35" s="1"/>
  <c r="G556" i="35" s="1"/>
  <c r="G555" i="35" s="1"/>
  <c r="G551" i="35"/>
  <c r="G538" i="35"/>
  <c r="G537" i="35" s="1"/>
  <c r="G536" i="35" s="1"/>
  <c r="G520" i="35"/>
  <c r="G509" i="35" s="1"/>
  <c r="G504" i="35" s="1"/>
  <c r="G490" i="35" s="1"/>
  <c r="G463" i="35"/>
  <c r="G462" i="35" s="1"/>
  <c r="G461" i="35" s="1"/>
  <c r="G460" i="35" s="1"/>
  <c r="G456" i="35"/>
  <c r="G455" i="35" s="1"/>
  <c r="G454" i="35" s="1"/>
  <c r="G452" i="35"/>
  <c r="G449" i="35" s="1"/>
  <c r="G448" i="35" s="1"/>
  <c r="G264" i="35"/>
  <c r="G211" i="35"/>
  <c r="G210" i="35" s="1"/>
  <c r="G209" i="35" s="1"/>
  <c r="G207" i="35"/>
  <c r="G206" i="35" s="1"/>
  <c r="G205" i="35" s="1"/>
  <c r="G197" i="35"/>
  <c r="G188" i="35"/>
  <c r="G154" i="35"/>
  <c r="G152" i="35" s="1"/>
  <c r="G151" i="35" s="1"/>
  <c r="G150" i="35" s="1"/>
  <c r="G149" i="35" s="1"/>
  <c r="G143" i="35"/>
  <c r="G142" i="35" s="1"/>
  <c r="G141" i="35" s="1"/>
  <c r="G137" i="35"/>
  <c r="G136" i="35" s="1"/>
  <c r="G96" i="35"/>
  <c r="G82" i="35"/>
  <c r="G59" i="35"/>
  <c r="G58" i="35" s="1"/>
  <c r="G57" i="35" s="1"/>
  <c r="G48" i="35" s="1"/>
  <c r="G44" i="35"/>
  <c r="G37" i="35"/>
  <c r="G34" i="35" s="1"/>
  <c r="G33" i="35" s="1"/>
  <c r="G32" i="35" s="1"/>
  <c r="G23" i="35"/>
  <c r="G22" i="35" s="1"/>
  <c r="G21" i="35" s="1"/>
  <c r="G20" i="35" s="1"/>
  <c r="F563" i="34"/>
  <c r="F558" i="34" s="1"/>
  <c r="F557" i="34" s="1"/>
  <c r="F552" i="34" s="1"/>
  <c r="F545" i="34"/>
  <c r="F543" i="34" s="1"/>
  <c r="F542" i="34" s="1"/>
  <c r="F537" i="34"/>
  <c r="F536" i="34" s="1"/>
  <c r="F535" i="34" s="1"/>
  <c r="F534" i="34" s="1"/>
  <c r="F528" i="34"/>
  <c r="F527" i="34" s="1"/>
  <c r="F524" i="34"/>
  <c r="F523" i="34" s="1"/>
  <c r="F522" i="34" s="1"/>
  <c r="F502" i="34"/>
  <c r="F495" i="34" s="1"/>
  <c r="F490" i="34" s="1"/>
  <c r="F476" i="34" s="1"/>
  <c r="F472" i="34"/>
  <c r="F471" i="34" s="1"/>
  <c r="F470" i="34" s="1"/>
  <c r="F469" i="34" s="1"/>
  <c r="F463" i="34"/>
  <c r="F456" i="34" s="1"/>
  <c r="F455" i="34" s="1"/>
  <c r="F446" i="34"/>
  <c r="F445" i="34" s="1"/>
  <c r="F438" i="34"/>
  <c r="F433" i="34"/>
  <c r="F431" i="34"/>
  <c r="F427" i="34"/>
  <c r="F421" i="34"/>
  <c r="F420" i="34" s="1"/>
  <c r="F419" i="34" s="1"/>
  <c r="F398" i="34"/>
  <c r="F368" i="34" s="1"/>
  <c r="F361" i="34"/>
  <c r="F360" i="34" s="1"/>
  <c r="F359" i="34" s="1"/>
  <c r="F350" i="34" s="1"/>
  <c r="F344" i="34"/>
  <c r="F343" i="34" s="1"/>
  <c r="F341" i="34"/>
  <c r="F338" i="34" s="1"/>
  <c r="F337" i="34" s="1"/>
  <c r="F239" i="34"/>
  <c r="F238" i="34" s="1"/>
  <c r="F237" i="34" s="1"/>
  <c r="F236" i="34" s="1"/>
  <c r="F221" i="34" s="1"/>
  <c r="F219" i="34"/>
  <c r="F218" i="34" s="1"/>
  <c r="F217" i="34" s="1"/>
  <c r="F210" i="34" s="1"/>
  <c r="F204" i="34" s="1"/>
  <c r="F194" i="34"/>
  <c r="F193" i="34" s="1"/>
  <c r="F192" i="34" s="1"/>
  <c r="F181" i="34" s="1"/>
  <c r="F180" i="34" s="1"/>
  <c r="F178" i="34"/>
  <c r="F149" i="34"/>
  <c r="F148" i="34" s="1"/>
  <c r="F147" i="34" s="1"/>
  <c r="F142" i="34" s="1"/>
  <c r="F139" i="34"/>
  <c r="F138" i="34" s="1"/>
  <c r="F121" i="34" s="1"/>
  <c r="F111" i="34"/>
  <c r="F109" i="34"/>
  <c r="F84" i="34"/>
  <c r="F83" i="34" s="1"/>
  <c r="F82" i="34" s="1"/>
  <c r="F69" i="34"/>
  <c r="F63" i="34"/>
  <c r="F62" i="34" s="1"/>
  <c r="F61" i="34" s="1"/>
  <c r="F53" i="34"/>
  <c r="F44" i="34"/>
  <c r="F26" i="34"/>
  <c r="F25" i="34" s="1"/>
  <c r="F541" i="34" l="1"/>
  <c r="F533" i="34" s="1"/>
  <c r="F424" i="34"/>
  <c r="F423" i="34" s="1"/>
  <c r="F418" i="34" s="1"/>
  <c r="F68" i="34"/>
  <c r="F67" i="34" s="1"/>
  <c r="F66" i="34" s="1"/>
  <c r="F35" i="34"/>
  <c r="F34" i="34" s="1"/>
  <c r="F33" i="34" s="1"/>
  <c r="G66" i="35"/>
  <c r="I443" i="36"/>
  <c r="I431" i="36" s="1"/>
  <c r="I447" i="36" s="1"/>
  <c r="I444" i="36"/>
  <c r="G179" i="35"/>
  <c r="G178" i="35" s="1"/>
  <c r="G177" i="35" s="1"/>
  <c r="G176" i="35" s="1"/>
  <c r="G167" i="35" s="1"/>
  <c r="G627" i="35"/>
  <c r="G626" i="35" s="1"/>
  <c r="G625" i="35" s="1"/>
  <c r="G624" i="35" s="1"/>
  <c r="G623" i="35" s="1"/>
  <c r="G622" i="35" s="1"/>
  <c r="G447" i="35"/>
  <c r="G446" i="35" s="1"/>
  <c r="G445" i="35" s="1"/>
  <c r="F336" i="34"/>
  <c r="F335" i="34" s="1"/>
  <c r="F334" i="34" s="1"/>
  <c r="G42" i="35"/>
  <c r="G41" i="35" s="1"/>
  <c r="G40" i="35" s="1"/>
  <c r="G39" i="35" s="1"/>
  <c r="G43" i="35"/>
  <c r="G550" i="35"/>
  <c r="G549" i="35" s="1"/>
  <c r="G548" i="35" s="1"/>
  <c r="G547" i="35" s="1"/>
  <c r="F526" i="34"/>
  <c r="F521" i="34" s="1"/>
  <c r="F454" i="34"/>
  <c r="F453" i="34" s="1"/>
  <c r="G467" i="35"/>
  <c r="H638" i="35"/>
  <c r="H640" i="35" s="1"/>
  <c r="G263" i="35"/>
  <c r="G246" i="35" s="1"/>
  <c r="G603" i="34"/>
  <c r="G605" i="34" s="1"/>
  <c r="G535" i="35"/>
  <c r="G585" i="35"/>
  <c r="G584" i="35" s="1"/>
  <c r="F108" i="34"/>
  <c r="F86" i="34" s="1"/>
  <c r="G134" i="35"/>
  <c r="G133" i="35" s="1"/>
  <c r="G135" i="35"/>
  <c r="G158" i="35"/>
  <c r="G157" i="35" s="1"/>
  <c r="F24" i="34"/>
  <c r="F16" i="34"/>
  <c r="F437" i="34"/>
  <c r="F436" i="34" s="1"/>
  <c r="F435" i="34" s="1"/>
  <c r="F544" i="34"/>
  <c r="F176" i="34"/>
  <c r="F177" i="34"/>
  <c r="F444" i="34"/>
  <c r="F443" i="34" s="1"/>
  <c r="F442" i="34" s="1"/>
  <c r="G476" i="35"/>
  <c r="G475" i="35" s="1"/>
  <c r="G474" i="35" s="1"/>
  <c r="G473" i="35" s="1"/>
  <c r="G36" i="35"/>
  <c r="G35" i="35" s="1"/>
  <c r="G153" i="35"/>
  <c r="F175" i="34"/>
  <c r="F174" i="34" s="1"/>
  <c r="G19" i="35"/>
  <c r="G18" i="35" s="1"/>
  <c r="I607" i="34" l="1"/>
  <c r="F417" i="34"/>
  <c r="F32" i="34"/>
  <c r="G459" i="35"/>
  <c r="G458" i="35" s="1"/>
  <c r="F173" i="34"/>
  <c r="G266" i="35"/>
  <c r="G245" i="35" s="1"/>
  <c r="G115" i="35"/>
  <c r="F65" i="34"/>
  <c r="F15" i="34" s="1"/>
  <c r="F576" i="34"/>
  <c r="F575" i="34" s="1"/>
  <c r="G140" i="35"/>
  <c r="G139" i="35" s="1"/>
  <c r="G489" i="35"/>
  <c r="G488" i="35" s="1"/>
  <c r="F475" i="34"/>
  <c r="F474" i="34" s="1"/>
  <c r="F349" i="34"/>
  <c r="G65" i="35"/>
  <c r="G156" i="35"/>
  <c r="G47" i="35"/>
  <c r="G166" i="35" l="1"/>
  <c r="G46" i="35"/>
  <c r="G17" i="35" s="1"/>
  <c r="F367" i="34"/>
  <c r="F348" i="34" s="1"/>
  <c r="F141" i="34"/>
  <c r="F120" i="34" s="1"/>
  <c r="G638" i="35" l="1"/>
  <c r="G640" i="35" s="1"/>
  <c r="F603" i="34"/>
</calcChain>
</file>

<file path=xl/sharedStrings.xml><?xml version="1.0" encoding="utf-8"?>
<sst xmlns="http://schemas.openxmlformats.org/spreadsheetml/2006/main" count="7470" uniqueCount="644">
  <si>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</si>
  <si>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</si>
  <si>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</si>
  <si>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</si>
  <si>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</si>
  <si>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</si>
  <si>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</si>
  <si>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</si>
  <si>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</si>
  <si>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</si>
  <si>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</si>
  <si>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</si>
  <si>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</si>
  <si>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</si>
  <si>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</si>
  <si>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</si>
  <si>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</si>
  <si>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</si>
  <si>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</si>
  <si>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</si>
  <si>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</si>
  <si>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</si>
  <si>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</si>
  <si>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</si>
  <si>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</si>
  <si>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</si>
  <si>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</si>
  <si>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</si>
  <si>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</si>
  <si>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</si>
  <si>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</si>
  <si>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</si>
  <si>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</si>
  <si>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</si>
  <si>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</si>
  <si>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</si>
  <si>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</si>
  <si>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</si>
  <si>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</si>
  <si>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</si>
  <si>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</si>
  <si>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</si>
  <si>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</si>
  <si>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</si>
  <si>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</si>
  <si>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</si>
  <si>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</si>
  <si>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</si>
  <si>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</si>
  <si>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</si>
  <si>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</si>
  <si>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</si>
  <si>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</si>
  <si>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</si>
  <si>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</si>
  <si>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</si>
  <si>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</si>
  <si>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</si>
  <si>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</si>
  <si>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</si>
  <si>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</si>
  <si>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</si>
  <si>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</si>
  <si>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</si>
  <si>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</si>
  <si>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</si>
  <si>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</si>
  <si>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</si>
  <si>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</si>
  <si>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</si>
  <si>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</si>
  <si>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</si>
  <si>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</si>
  <si>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</si>
  <si>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</si>
  <si>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</si>
  <si>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</si>
  <si>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</si>
  <si>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</si>
  <si>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</si>
  <si>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</si>
  <si>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</si>
  <si>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</si>
  <si>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</si>
  <si>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</si>
  <si>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</si>
  <si>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</si>
  <si>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</si>
  <si>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</si>
  <si>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</si>
  <si>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</si>
  <si>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</si>
  <si>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</si>
  <si>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</si>
  <si>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</si>
  <si>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</si>
  <si>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</si>
  <si>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</si>
  <si>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</si>
  <si>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</si>
  <si>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</si>
  <si>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</si>
  <si>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</si>
  <si>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</si>
  <si>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</si>
  <si>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</si>
  <si>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</si>
  <si>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</si>
  <si>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</si>
  <si>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</si>
  <si>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</si>
  <si>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</si>
  <si>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</si>
  <si>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</si>
  <si>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</si>
  <si>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</si>
  <si>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</si>
  <si>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</si>
  <si>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</si>
  <si>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</si>
  <si>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</si>
  <si>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</si>
  <si>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</si>
  <si>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</si>
  <si>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</si>
  <si>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</si>
  <si>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</si>
  <si>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</si>
  <si>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</si>
  <si>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</si>
  <si>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</si>
  <si>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</si>
  <si>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</si>
  <si>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</si>
  <si>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</si>
  <si>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</si>
  <si>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</si>
  <si>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</si>
  <si>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</si>
  <si>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</si>
  <si>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</si>
  <si>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>29 0 01 L5764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</si>
  <si>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</si>
  <si>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</si>
  <si>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</si>
  <si>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</si>
  <si>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(тыс.рублей)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</si>
  <si>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</si>
  <si>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</si>
  <si>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</si>
  <si>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</si>
  <si>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</si>
  <si>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</si>
  <si>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</si>
  <si>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</si>
  <si>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</si>
  <si>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</si>
  <si>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</si>
  <si>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</si>
  <si>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</si>
  <si>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</si>
  <si>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</si>
  <si>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</si>
  <si>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</si>
  <si>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</si>
  <si>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</si>
  <si>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</si>
  <si>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</si>
  <si>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</si>
  <si>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</si>
  <si>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</si>
  <si>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</si>
  <si>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</si>
  <si>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</si>
  <si>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</si>
  <si>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</si>
  <si>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</si>
  <si>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</si>
  <si>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</si>
  <si>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</si>
  <si>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</si>
  <si>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</si>
  <si>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</si>
  <si>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</si>
  <si>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</si>
  <si>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</si>
  <si>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</si>
  <si>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</si>
  <si>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</si>
  <si>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Реализация мероприятий, направленых на предотвращение распространения сорного растения борщевик Сосновского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</si>
  <si>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</si>
  <si>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</si>
  <si>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</si>
  <si>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</si>
  <si>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</si>
  <si>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</si>
  <si>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</si>
  <si>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</si>
  <si>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</si>
  <si>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</si>
  <si>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</si>
  <si>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</si>
  <si>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</si>
  <si>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</si>
  <si>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</si>
  <si>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</si>
  <si>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</si>
  <si>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</si>
  <si>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</si>
  <si>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</si>
  <si>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</si>
  <si>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</si>
  <si>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</si>
  <si>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</si>
  <si>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</si>
  <si>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</si>
  <si>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</si>
  <si>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</si>
  <si>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</si>
  <si>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</si>
  <si>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</si>
  <si>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</si>
  <si>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</si>
  <si>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</si>
  <si>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</si>
  <si>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</si>
  <si>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</si>
  <si>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</si>
  <si>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</si>
  <si>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</si>
  <si>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</si>
  <si>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</si>
  <si>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</si>
  <si>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</si>
  <si>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</si>
  <si>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</si>
  <si>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</si>
  <si>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</si>
  <si>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</si>
  <si>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</si>
  <si>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</si>
  <si>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</si>
  <si>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</si>
  <si>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</si>
  <si>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</si>
  <si>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</si>
  <si>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</si>
  <si>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</si>
  <si>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</si>
  <si>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</si>
  <si>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</si>
  <si>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</si>
  <si>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</si>
  <si>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</si>
  <si>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</si>
  <si>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</si>
  <si>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</si>
  <si>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</si>
  <si>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</si>
  <si>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</si>
  <si>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</si>
  <si>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</si>
  <si>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</si>
  <si>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</si>
  <si>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</si>
  <si>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</si>
  <si>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</si>
  <si>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</si>
  <si>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</si>
  <si>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</si>
  <si>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</si>
  <si>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</si>
  <si>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</si>
  <si>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</si>
  <si>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</si>
  <si>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</si>
  <si>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</si>
  <si>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</si>
  <si>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</si>
  <si>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</si>
  <si>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</si>
  <si>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</si>
  <si>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</si>
  <si>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</si>
  <si>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</si>
  <si>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</si>
  <si>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</si>
  <si>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</si>
  <si>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</si>
  <si>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</si>
  <si>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</si>
  <si>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</si>
  <si>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</si>
  <si>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</si>
  <si>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</si>
  <si>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</si>
  <si>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</si>
  <si>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</si>
  <si>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</si>
  <si>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</si>
  <si>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</si>
  <si>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</si>
  <si>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</si>
  <si>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</si>
  <si>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</si>
  <si>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</si>
  <si>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</si>
  <si>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</si>
  <si>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</si>
  <si>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</si>
  <si>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</si>
  <si>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</si>
  <si>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</si>
  <si>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</si>
  <si>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</si>
  <si>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</si>
  <si>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</si>
  <si>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</si>
  <si>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</si>
  <si>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</si>
  <si>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</si>
  <si>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</si>
  <si>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</si>
  <si>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</si>
  <si>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</si>
  <si>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</si>
  <si>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</si>
  <si>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</si>
  <si>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</si>
  <si>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</si>
  <si>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</si>
  <si>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</si>
  <si>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</si>
  <si>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</si>
  <si>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</si>
  <si>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</si>
  <si>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</si>
  <si>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</si>
  <si>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</si>
  <si>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</si>
  <si>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</si>
  <si>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</si>
  <si>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</si>
  <si>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</si>
  <si>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</si>
  <si>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</si>
  <si>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</si>
  <si>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</si>
  <si>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</si>
  <si>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</si>
  <si>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</si>
  <si>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</si>
  <si>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</si>
  <si>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</si>
  <si>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</si>
  <si>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</si>
  <si>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</si>
  <si>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</si>
  <si>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</si>
  <si>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</si>
  <si>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</si>
  <si>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</si>
  <si>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</si>
  <si>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</si>
  <si>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</si>
  <si>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</si>
  <si>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</si>
  <si>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</si>
  <si>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</si>
  <si>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</si>
  <si>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</si>
  <si>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</si>
  <si>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</si>
  <si>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</si>
  <si>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</si>
  <si>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</si>
  <si>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</si>
  <si>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</si>
  <si>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</si>
  <si>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</si>
  <si>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</si>
  <si>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</si>
  <si>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</si>
  <si>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</si>
  <si>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</si>
  <si>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</si>
  <si>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</si>
  <si>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</si>
  <si>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</si>
  <si>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</si>
  <si>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</si>
  <si>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</si>
  <si>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</si>
  <si>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</si>
  <si>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</si>
  <si>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</si>
  <si>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</si>
  <si>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</si>
  <si>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</si>
  <si>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</si>
  <si>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</si>
  <si>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</si>
  <si>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</si>
  <si>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</si>
  <si>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</si>
  <si>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</si>
  <si>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</si>
  <si>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</si>
  <si>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</si>
  <si>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</si>
  <si>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</si>
  <si>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</si>
  <si>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</si>
  <si>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</si>
  <si>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</si>
  <si>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</si>
  <si>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</si>
  <si>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</si>
  <si>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</si>
  <si>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</si>
  <si>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</si>
  <si>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</si>
  <si>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</si>
  <si>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</si>
  <si>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</si>
  <si>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</si>
  <si>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</si>
  <si>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</si>
  <si>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</si>
  <si>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</si>
  <si>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</si>
  <si>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</si>
  <si>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</si>
  <si>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</si>
  <si>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</si>
  <si>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</si>
  <si>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</si>
  <si>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</si>
  <si>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</si>
  <si>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</si>
  <si>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</si>
  <si>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</si>
  <si>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</si>
  <si>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</si>
  <si>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</si>
  <si>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</si>
  <si>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</si>
  <si>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</si>
  <si>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</si>
  <si>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</si>
  <si>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</si>
  <si>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</si>
  <si>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</si>
  <si>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</si>
  <si>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</si>
  <si>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</si>
  <si>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</si>
  <si>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</si>
  <si>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</si>
  <si>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</si>
  <si>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</si>
  <si>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</si>
  <si>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</si>
  <si>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</si>
  <si>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</si>
  <si>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</si>
  <si>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</si>
  <si>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</si>
  <si>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</si>
  <si>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</si>
  <si>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</si>
  <si>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</si>
  <si>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</si>
  <si>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</si>
  <si>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</si>
  <si>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</si>
  <si>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</si>
  <si>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</si>
  <si>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</si>
  <si>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</si>
  <si>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</si>
  <si>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</si>
  <si>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</si>
  <si>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</si>
  <si>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</si>
  <si>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</si>
  <si>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</si>
  <si>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</si>
  <si>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</si>
  <si>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</si>
  <si>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</si>
  <si>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</si>
  <si>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</si>
  <si>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</si>
  <si>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</si>
  <si>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</si>
  <si>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</si>
  <si>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</si>
  <si>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</si>
  <si>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</si>
  <si>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</si>
  <si>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</si>
  <si>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</si>
  <si>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</si>
  <si>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</si>
  <si>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</si>
  <si>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</si>
  <si>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</si>
  <si>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</si>
  <si>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</si>
  <si>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</si>
  <si>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</si>
  <si>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</si>
  <si>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</si>
  <si>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</si>
  <si>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</si>
  <si>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</si>
  <si>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</si>
  <si>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</si>
  <si>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</si>
  <si>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</si>
  <si>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</si>
  <si>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</si>
  <si>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</si>
  <si>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</si>
  <si>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</si>
  <si>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</si>
  <si>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</si>
  <si>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</si>
  <si>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</si>
  <si>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</si>
  <si>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</si>
  <si>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</si>
  <si>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</si>
  <si>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</si>
  <si>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</si>
  <si>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</si>
  <si>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</si>
  <si>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</si>
  <si>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</si>
  <si>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</si>
  <si>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</si>
  <si>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</si>
  <si>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</si>
  <si>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</si>
  <si>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</si>
  <si>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</si>
  <si>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</si>
  <si>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</si>
  <si>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</si>
  <si>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</si>
  <si>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</si>
  <si>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</si>
  <si>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</si>
  <si>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</si>
  <si>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</si>
  <si>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</si>
  <si>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</si>
  <si>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</si>
  <si>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</si>
  <si>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</si>
  <si>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</si>
  <si>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</si>
  <si>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</si>
  <si>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</si>
  <si>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</si>
  <si>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</si>
  <si>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</si>
  <si>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</si>
  <si>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</si>
  <si>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</si>
  <si>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</si>
  <si>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</si>
  <si>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</si>
  <si>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</si>
  <si>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</si>
  <si>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</si>
  <si>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</si>
  <si>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</si>
  <si>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</si>
  <si>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Комплексы проессных мероприятий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</si>
  <si>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</si>
  <si>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</si>
  <si>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</si>
  <si>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</si>
  <si>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</si>
  <si>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</si>
  <si>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</si>
  <si>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изменить наим-е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</si>
  <si>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</si>
  <si>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</si>
  <si>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</si>
  <si>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</si>
  <si>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</si>
  <si>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</si>
  <si>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</si>
  <si>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</si>
  <si>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</si>
  <si>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</si>
  <si>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</si>
  <si>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</si>
  <si>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</si>
  <si>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</si>
  <si>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</si>
  <si>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</si>
  <si>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</si>
  <si>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</si>
  <si>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</si>
  <si>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</si>
  <si>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</si>
  <si>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</si>
  <si>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</si>
  <si>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</si>
  <si>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</si>
  <si>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</si>
  <si>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</si>
  <si>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</si>
  <si>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</si>
  <si>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</si>
  <si>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</si>
  <si>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</si>
  <si>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</si>
  <si>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</si>
  <si>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</si>
  <si>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</si>
  <si>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</si>
  <si>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</si>
  <si>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</si>
  <si>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</si>
  <si>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</si>
  <si>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</si>
  <si>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</si>
  <si>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</si>
  <si>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</si>
  <si>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</si>
  <si>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</si>
  <si>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</si>
  <si>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</si>
  <si>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35 4 02 23030</t>
  </si>
  <si>
    <t>13,7</t>
  </si>
  <si>
    <t>к решению Представительного Собрания от 17.12.2024 г. №384  "О бюджете округа на  2025 год и плановый период 2026 и 2027 годов"</t>
  </si>
  <si>
    <t>к решению Представительного Собрания от 17.12.2024 г  №384 "О  бюджете округа на  2025 год и плановый период 2026 и 2027 годов"</t>
  </si>
  <si>
    <t>к решению Представительного Собрания от  17.12.2024 г №384 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</si>
  <si>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№384  "О бюджете округа на 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</si>
</sst>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44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82"/>
  <sheetViews>
    <sheetView workbookViewId="0">
      <selection activeCell="A6" sqref="A6"/>
    </sheetView>
  </sheetViews>
  <sheetFormatPr defaultColWidth="8.85546875" defaultRowHeight="12.75" x14ac:dyDescent="0.2"/>
  <cols>
    <col min="1" max="1" width="51" style="103" customWidth="1"/>
    <col min="2" max="3" width="8.42578125" style="103" customWidth="1"/>
    <col min="4" max="4" width="16.42578125" style="103" customWidth="1"/>
    <col min="5" max="6" width="11" style="103" customWidth="1"/>
    <col min="7" max="16384" width="8.85546875" style="103"/>
  </cols>
  <sheetData>
    <row r="3" spans="1:6" ht="20.45" customHeight="1" x14ac:dyDescent="0.2">
      <c r="B3" s="2"/>
      <c r="C3" s="2"/>
      <c r="D3" s="291" t="s">
        <v>183</v>
      </c>
      <c r="E3" s="291"/>
      <c r="F3" s="291"/>
    </row>
    <row r="4" spans="1:6" x14ac:dyDescent="0.2">
      <c r="B4" s="2"/>
      <c r="C4" s="2"/>
      <c r="D4" s="297" t="s">
        <v>640</v>
      </c>
      <c r="E4" s="297"/>
      <c r="F4" s="297"/>
    </row>
    <row r="5" spans="1:6" ht="7.9" customHeight="1" x14ac:dyDescent="0.2">
      <c r="B5" s="2"/>
      <c r="C5" s="2"/>
      <c r="D5" s="297"/>
      <c r="E5" s="297"/>
      <c r="F5" s="297"/>
    </row>
    <row r="6" spans="1:6" x14ac:dyDescent="0.2">
      <c r="B6" s="2"/>
      <c r="C6" s="2"/>
      <c r="D6" s="297"/>
      <c r="E6" s="297"/>
      <c r="F6" s="297"/>
    </row>
    <row r="7" spans="1:6" x14ac:dyDescent="0.2">
      <c r="B7" s="2"/>
      <c r="C7" s="2"/>
      <c r="D7" s="297"/>
      <c r="E7" s="297"/>
      <c r="F7" s="297"/>
    </row>
    <row r="8" spans="1:6" x14ac:dyDescent="0.2">
      <c r="B8" s="291"/>
      <c r="C8" s="291"/>
      <c r="D8" s="291"/>
    </row>
    <row r="9" spans="1:6" x14ac:dyDescent="0.2">
      <c r="D9" s="103" t="s">
        <v>171</v>
      </c>
      <c r="E9" s="103" t="s">
        <v>171</v>
      </c>
    </row>
    <row r="10" spans="1:6" x14ac:dyDescent="0.2">
      <c r="A10" s="292" t="s">
        <v>172</v>
      </c>
      <c r="B10" s="292"/>
      <c r="C10" s="292"/>
      <c r="D10" s="292"/>
      <c r="E10" s="292"/>
      <c r="F10" s="292"/>
    </row>
    <row r="11" spans="1:6" x14ac:dyDescent="0.2">
      <c r="A11" s="292" t="s">
        <v>596</v>
      </c>
      <c r="B11" s="292"/>
      <c r="C11" s="292"/>
      <c r="D11" s="292"/>
      <c r="E11" s="293"/>
      <c r="F11" s="293"/>
    </row>
    <row r="13" spans="1:6" ht="25.5" x14ac:dyDescent="0.2">
      <c r="A13" s="108" t="s">
        <v>173</v>
      </c>
      <c r="B13" s="108" t="s">
        <v>174</v>
      </c>
      <c r="C13" s="109" t="s">
        <v>175</v>
      </c>
      <c r="D13" s="294" t="s">
        <v>176</v>
      </c>
      <c r="E13" s="295"/>
      <c r="F13" s="296"/>
    </row>
    <row r="14" spans="1:6" ht="17.45" customHeight="1" x14ac:dyDescent="0.2">
      <c r="A14" s="110"/>
      <c r="B14" s="110"/>
      <c r="C14" s="111"/>
      <c r="D14" s="107" t="s">
        <v>188</v>
      </c>
      <c r="E14" s="107" t="s">
        <v>234</v>
      </c>
      <c r="F14" s="107" t="s">
        <v>593</v>
      </c>
    </row>
    <row r="15" spans="1:6" x14ac:dyDescent="0.2">
      <c r="A15" s="60">
        <v>1</v>
      </c>
      <c r="B15" s="60">
        <v>2</v>
      </c>
      <c r="C15" s="61">
        <v>3</v>
      </c>
      <c r="D15" s="107">
        <v>4</v>
      </c>
      <c r="E15" s="107">
        <v>5</v>
      </c>
      <c r="F15" s="107">
        <v>6</v>
      </c>
    </row>
    <row r="16" spans="1:6" ht="15" x14ac:dyDescent="0.2">
      <c r="A16" s="50" t="s">
        <v>2</v>
      </c>
      <c r="B16" s="112" t="s">
        <v>3</v>
      </c>
      <c r="C16" s="113" t="s">
        <v>177</v>
      </c>
      <c r="D16" s="98">
        <f>D17+D19+D21+D18+D23+D22+D20</f>
        <v>107161.90000000001</v>
      </c>
      <c r="E16" s="98">
        <f>E17+E19+E21+E18+E23+E22+E20</f>
        <v>106754.3</v>
      </c>
      <c r="F16" s="98">
        <f>F17+F19+F21+F18+F23+F22+F20</f>
        <v>106743.90000000001</v>
      </c>
    </row>
    <row r="17" spans="1:6" ht="38.25" x14ac:dyDescent="0.2">
      <c r="A17" s="51" t="s">
        <v>4</v>
      </c>
      <c r="B17" s="26" t="s">
        <v>3</v>
      </c>
      <c r="C17" s="62" t="s">
        <v>5</v>
      </c>
      <c r="D17" s="19">
        <v>2916.9</v>
      </c>
      <c r="E17" s="19">
        <v>2916.9</v>
      </c>
      <c r="F17" s="19">
        <v>2916.9</v>
      </c>
    </row>
    <row r="18" spans="1:6" ht="51" x14ac:dyDescent="0.2">
      <c r="A18" s="51" t="s">
        <v>6</v>
      </c>
      <c r="B18" s="26" t="s">
        <v>3</v>
      </c>
      <c r="C18" s="62" t="s">
        <v>7</v>
      </c>
      <c r="D18" s="19">
        <v>898.7</v>
      </c>
      <c r="E18" s="19">
        <v>898.7</v>
      </c>
      <c r="F18" s="19">
        <v>898.7</v>
      </c>
    </row>
    <row r="19" spans="1:6" ht="51" x14ac:dyDescent="0.2">
      <c r="A19" s="51" t="s">
        <v>178</v>
      </c>
      <c r="B19" s="26" t="s">
        <v>3</v>
      </c>
      <c r="C19" s="62" t="s">
        <v>8</v>
      </c>
      <c r="D19" s="19">
        <v>59669.8</v>
      </c>
      <c r="E19" s="19">
        <v>59651.8</v>
      </c>
      <c r="F19" s="19">
        <v>59651.8</v>
      </c>
    </row>
    <row r="20" spans="1:6" x14ac:dyDescent="0.2">
      <c r="A20" s="47" t="s">
        <v>104</v>
      </c>
      <c r="B20" s="12" t="s">
        <v>3</v>
      </c>
      <c r="C20" s="114" t="s">
        <v>21</v>
      </c>
      <c r="D20" s="19">
        <v>1.8</v>
      </c>
      <c r="E20" s="19">
        <v>12.2</v>
      </c>
      <c r="F20" s="19">
        <v>1.8</v>
      </c>
    </row>
    <row r="21" spans="1:6" ht="40.700000000000003" customHeight="1" x14ac:dyDescent="0.2">
      <c r="A21" s="51" t="s">
        <v>9</v>
      </c>
      <c r="B21" s="26" t="s">
        <v>3</v>
      </c>
      <c r="C21" s="62" t="s">
        <v>10</v>
      </c>
      <c r="D21" s="19">
        <v>12952.1</v>
      </c>
      <c r="E21" s="19">
        <v>12952.1</v>
      </c>
      <c r="F21" s="19">
        <v>12952.1</v>
      </c>
    </row>
    <row r="22" spans="1:6" ht="12.4" customHeight="1" x14ac:dyDescent="0.2">
      <c r="A22" s="51" t="s">
        <v>11</v>
      </c>
      <c r="B22" s="26" t="s">
        <v>3</v>
      </c>
      <c r="C22" s="62" t="s">
        <v>12</v>
      </c>
      <c r="D22" s="19">
        <v>3000</v>
      </c>
      <c r="E22" s="19">
        <v>3000</v>
      </c>
      <c r="F22" s="19">
        <v>3000</v>
      </c>
    </row>
    <row r="23" spans="1:6" x14ac:dyDescent="0.2">
      <c r="A23" s="51" t="s">
        <v>13</v>
      </c>
      <c r="B23" s="26" t="s">
        <v>3</v>
      </c>
      <c r="C23" s="62" t="s">
        <v>14</v>
      </c>
      <c r="D23" s="19">
        <v>27722.6</v>
      </c>
      <c r="E23" s="19">
        <v>27322.6</v>
      </c>
      <c r="F23" s="19">
        <v>27322.6</v>
      </c>
    </row>
    <row r="24" spans="1:6" ht="15" x14ac:dyDescent="0.2">
      <c r="A24" s="78" t="s">
        <v>194</v>
      </c>
      <c r="B24" s="8" t="s">
        <v>5</v>
      </c>
      <c r="C24" s="12" t="s">
        <v>177</v>
      </c>
      <c r="D24" s="17">
        <f>D25</f>
        <v>943.2</v>
      </c>
      <c r="E24" s="17">
        <f>E25</f>
        <v>1028.9000000000001</v>
      </c>
      <c r="F24" s="17">
        <f>F25</f>
        <v>1064.8</v>
      </c>
    </row>
    <row r="25" spans="1:6" x14ac:dyDescent="0.2">
      <c r="A25" s="47" t="s">
        <v>195</v>
      </c>
      <c r="B25" s="12" t="s">
        <v>5</v>
      </c>
      <c r="C25" s="12" t="s">
        <v>7</v>
      </c>
      <c r="D25" s="19">
        <v>943.2</v>
      </c>
      <c r="E25" s="19">
        <v>1028.9000000000001</v>
      </c>
      <c r="F25" s="19">
        <v>1064.8</v>
      </c>
    </row>
    <row r="26" spans="1:6" ht="30" x14ac:dyDescent="0.2">
      <c r="A26" s="50" t="s">
        <v>15</v>
      </c>
      <c r="B26" s="112" t="s">
        <v>7</v>
      </c>
      <c r="C26" s="115" t="s">
        <v>177</v>
      </c>
      <c r="D26" s="98">
        <f>D27+D28</f>
        <v>3306.4</v>
      </c>
      <c r="E26" s="98">
        <f>E27+E28</f>
        <v>4624.2</v>
      </c>
      <c r="F26" s="98">
        <f>F27+F28</f>
        <v>3830.2000000000003</v>
      </c>
    </row>
    <row r="27" spans="1:6" ht="38.25" x14ac:dyDescent="0.2">
      <c r="A27" s="51" t="s">
        <v>166</v>
      </c>
      <c r="B27" s="26" t="s">
        <v>7</v>
      </c>
      <c r="C27" s="62" t="s">
        <v>35</v>
      </c>
      <c r="D27" s="19">
        <v>2839.4</v>
      </c>
      <c r="E27" s="19">
        <v>4221.3999999999996</v>
      </c>
      <c r="F27" s="19">
        <v>3427.4</v>
      </c>
    </row>
    <row r="28" spans="1:6" ht="27.75" customHeight="1" x14ac:dyDescent="0.2">
      <c r="A28" s="53" t="s">
        <v>97</v>
      </c>
      <c r="B28" s="26" t="s">
        <v>7</v>
      </c>
      <c r="C28" s="62" t="s">
        <v>40</v>
      </c>
      <c r="D28" s="19">
        <v>467</v>
      </c>
      <c r="E28" s="19">
        <v>402.8</v>
      </c>
      <c r="F28" s="19">
        <v>402.8</v>
      </c>
    </row>
    <row r="29" spans="1:6" ht="15" x14ac:dyDescent="0.2">
      <c r="A29" s="50" t="s">
        <v>17</v>
      </c>
      <c r="B29" s="112" t="s">
        <v>8</v>
      </c>
      <c r="C29" s="115" t="s">
        <v>177</v>
      </c>
      <c r="D29" s="98">
        <f>D33+D30+D31+D34+D32</f>
        <v>203767.4</v>
      </c>
      <c r="E29" s="98">
        <f>E33+E30+E31+E34+E32</f>
        <v>27183</v>
      </c>
      <c r="F29" s="98">
        <f>F33+F30+F31+F34+F32</f>
        <v>52189.999999999993</v>
      </c>
    </row>
    <row r="30" spans="1:6" x14ac:dyDescent="0.2">
      <c r="A30" s="51" t="s">
        <v>18</v>
      </c>
      <c r="B30" s="26" t="s">
        <v>8</v>
      </c>
      <c r="C30" s="62" t="s">
        <v>3</v>
      </c>
      <c r="D30" s="19">
        <v>200</v>
      </c>
      <c r="E30" s="19">
        <v>200</v>
      </c>
      <c r="F30" s="19">
        <v>200</v>
      </c>
    </row>
    <row r="31" spans="1:6" x14ac:dyDescent="0.2">
      <c r="A31" s="51" t="s">
        <v>96</v>
      </c>
      <c r="B31" s="26" t="s">
        <v>8</v>
      </c>
      <c r="C31" s="62" t="s">
        <v>21</v>
      </c>
      <c r="D31" s="19">
        <v>1926.8</v>
      </c>
      <c r="E31" s="19">
        <v>160</v>
      </c>
      <c r="F31" s="19">
        <v>160</v>
      </c>
    </row>
    <row r="32" spans="1:6" x14ac:dyDescent="0.2">
      <c r="A32" s="51" t="s">
        <v>228</v>
      </c>
      <c r="B32" s="26" t="s">
        <v>8</v>
      </c>
      <c r="C32" s="62" t="s">
        <v>30</v>
      </c>
      <c r="D32" s="19">
        <v>10800</v>
      </c>
      <c r="E32" s="19">
        <v>4337.7</v>
      </c>
      <c r="F32" s="19">
        <v>4337.7</v>
      </c>
    </row>
    <row r="33" spans="1:7" ht="14.25" customHeight="1" x14ac:dyDescent="0.2">
      <c r="A33" s="51" t="s">
        <v>19</v>
      </c>
      <c r="B33" s="26" t="s">
        <v>8</v>
      </c>
      <c r="C33" s="62" t="s">
        <v>16</v>
      </c>
      <c r="D33" s="19">
        <v>189332.1</v>
      </c>
      <c r="E33" s="19">
        <v>21045.1</v>
      </c>
      <c r="F33" s="19">
        <v>45902.1</v>
      </c>
    </row>
    <row r="34" spans="1:7" ht="14.25" customHeight="1" x14ac:dyDescent="0.2">
      <c r="A34" s="51" t="s">
        <v>117</v>
      </c>
      <c r="B34" s="26" t="s">
        <v>8</v>
      </c>
      <c r="C34" s="62" t="s">
        <v>118</v>
      </c>
      <c r="D34" s="19">
        <v>1508.5</v>
      </c>
      <c r="E34" s="19">
        <v>1440.2</v>
      </c>
      <c r="F34" s="19">
        <v>1590.2</v>
      </c>
      <c r="G34" s="99"/>
    </row>
    <row r="35" spans="1:7" ht="14.25" customHeight="1" x14ac:dyDescent="0.2">
      <c r="A35" s="50" t="s">
        <v>20</v>
      </c>
      <c r="B35" s="112" t="s">
        <v>21</v>
      </c>
      <c r="C35" s="115" t="s">
        <v>177</v>
      </c>
      <c r="D35" s="98">
        <f>D36+D37+D38</f>
        <v>116498.6</v>
      </c>
      <c r="E35" s="98">
        <f>E36+E37+E38</f>
        <v>40654.300000000003</v>
      </c>
      <c r="F35" s="98">
        <f>F36+F37+F38</f>
        <v>38787.1</v>
      </c>
    </row>
    <row r="36" spans="1:7" ht="14.25" customHeight="1" x14ac:dyDescent="0.2">
      <c r="A36" s="51" t="s">
        <v>22</v>
      </c>
      <c r="B36" s="26" t="s">
        <v>21</v>
      </c>
      <c r="C36" s="62" t="s">
        <v>3</v>
      </c>
      <c r="D36" s="19">
        <v>4860.5</v>
      </c>
      <c r="E36" s="19">
        <v>4860.5</v>
      </c>
      <c r="F36" s="19">
        <v>4860.5</v>
      </c>
    </row>
    <row r="37" spans="1:7" ht="14.25" customHeight="1" x14ac:dyDescent="0.2">
      <c r="A37" s="51" t="s">
        <v>86</v>
      </c>
      <c r="B37" s="26" t="s">
        <v>21</v>
      </c>
      <c r="C37" s="62" t="s">
        <v>5</v>
      </c>
      <c r="D37" s="19">
        <v>72735.100000000006</v>
      </c>
      <c r="E37" s="19">
        <v>14142.1</v>
      </c>
      <c r="F37" s="19">
        <v>13810</v>
      </c>
    </row>
    <row r="38" spans="1:7" ht="14.25" customHeight="1" x14ac:dyDescent="0.2">
      <c r="A38" s="51" t="s">
        <v>120</v>
      </c>
      <c r="B38" s="26" t="s">
        <v>21</v>
      </c>
      <c r="C38" s="62" t="s">
        <v>7</v>
      </c>
      <c r="D38" s="19">
        <v>38903</v>
      </c>
      <c r="E38" s="19">
        <v>21651.7</v>
      </c>
      <c r="F38" s="19">
        <v>20116.599999999999</v>
      </c>
    </row>
    <row r="39" spans="1:7" ht="18" customHeight="1" x14ac:dyDescent="0.2">
      <c r="A39" s="50" t="s">
        <v>23</v>
      </c>
      <c r="B39" s="112" t="s">
        <v>10</v>
      </c>
      <c r="C39" s="115" t="s">
        <v>177</v>
      </c>
      <c r="D39" s="98">
        <f>D40</f>
        <v>595</v>
      </c>
      <c r="E39" s="98">
        <f>E40</f>
        <v>595</v>
      </c>
      <c r="F39" s="98">
        <f>F40</f>
        <v>705</v>
      </c>
    </row>
    <row r="40" spans="1:7" ht="25.5" x14ac:dyDescent="0.2">
      <c r="A40" s="51" t="s">
        <v>24</v>
      </c>
      <c r="B40" s="26" t="s">
        <v>10</v>
      </c>
      <c r="C40" s="62" t="s">
        <v>7</v>
      </c>
      <c r="D40" s="19">
        <v>595</v>
      </c>
      <c r="E40" s="19">
        <v>595</v>
      </c>
      <c r="F40" s="19">
        <v>705</v>
      </c>
    </row>
    <row r="41" spans="1:7" ht="15" x14ac:dyDescent="0.2">
      <c r="A41" s="50" t="s">
        <v>25</v>
      </c>
      <c r="B41" s="112" t="s">
        <v>26</v>
      </c>
      <c r="C41" s="115" t="s">
        <v>177</v>
      </c>
      <c r="D41" s="98">
        <f>D42+D43+D45+D46+D44</f>
        <v>403199.5</v>
      </c>
      <c r="E41" s="98">
        <f>E42+E43+E45+E46+E44</f>
        <v>385882.2</v>
      </c>
      <c r="F41" s="98">
        <f>F42+F43+F45+F46+F44</f>
        <v>432205.3</v>
      </c>
    </row>
    <row r="42" spans="1:7" x14ac:dyDescent="0.2">
      <c r="A42" s="51" t="s">
        <v>27</v>
      </c>
      <c r="B42" s="26" t="s">
        <v>26</v>
      </c>
      <c r="C42" s="62" t="s">
        <v>3</v>
      </c>
      <c r="D42" s="19">
        <v>59270.3</v>
      </c>
      <c r="E42" s="19">
        <v>60266.3</v>
      </c>
      <c r="F42" s="19">
        <v>58270.2</v>
      </c>
    </row>
    <row r="43" spans="1:7" x14ac:dyDescent="0.2">
      <c r="A43" s="51" t="s">
        <v>28</v>
      </c>
      <c r="B43" s="26" t="s">
        <v>26</v>
      </c>
      <c r="C43" s="62" t="s">
        <v>5</v>
      </c>
      <c r="D43" s="19">
        <v>259040.4</v>
      </c>
      <c r="E43" s="19">
        <v>245685.9</v>
      </c>
      <c r="F43" s="19">
        <v>294005.09999999998</v>
      </c>
      <c r="G43" s="99"/>
    </row>
    <row r="44" spans="1:7" x14ac:dyDescent="0.2">
      <c r="A44" s="51" t="s">
        <v>98</v>
      </c>
      <c r="B44" s="26" t="s">
        <v>26</v>
      </c>
      <c r="C44" s="62" t="s">
        <v>7</v>
      </c>
      <c r="D44" s="19">
        <v>16872.3</v>
      </c>
      <c r="E44" s="19">
        <v>11913.5</v>
      </c>
      <c r="F44" s="19">
        <v>11913.5</v>
      </c>
      <c r="G44" s="99"/>
    </row>
    <row r="45" spans="1:7" ht="14.25" customHeight="1" x14ac:dyDescent="0.2">
      <c r="A45" s="51" t="s">
        <v>112</v>
      </c>
      <c r="B45" s="26" t="s">
        <v>26</v>
      </c>
      <c r="C45" s="62" t="s">
        <v>26</v>
      </c>
      <c r="D45" s="19">
        <v>710</v>
      </c>
      <c r="E45" s="19">
        <v>710</v>
      </c>
      <c r="F45" s="19">
        <v>710</v>
      </c>
    </row>
    <row r="46" spans="1:7" ht="13.7" customHeight="1" x14ac:dyDescent="0.2">
      <c r="A46" s="51" t="s">
        <v>29</v>
      </c>
      <c r="B46" s="26" t="s">
        <v>26</v>
      </c>
      <c r="C46" s="62" t="s">
        <v>16</v>
      </c>
      <c r="D46" s="19">
        <v>67306.5</v>
      </c>
      <c r="E46" s="19">
        <v>67306.5</v>
      </c>
      <c r="F46" s="19">
        <v>67306.5</v>
      </c>
    </row>
    <row r="47" spans="1:7" ht="15.75" customHeight="1" x14ac:dyDescent="0.2">
      <c r="A47" s="50" t="s">
        <v>179</v>
      </c>
      <c r="B47" s="112" t="s">
        <v>30</v>
      </c>
      <c r="C47" s="115" t="s">
        <v>177</v>
      </c>
      <c r="D47" s="98">
        <f>D48+D49</f>
        <v>58574.1</v>
      </c>
      <c r="E47" s="98">
        <f>E48+E49</f>
        <v>106052.8</v>
      </c>
      <c r="F47" s="98">
        <f>F48+F49</f>
        <v>72013.900000000009</v>
      </c>
    </row>
    <row r="48" spans="1:7" x14ac:dyDescent="0.2">
      <c r="A48" s="55" t="s">
        <v>31</v>
      </c>
      <c r="B48" s="26" t="s">
        <v>30</v>
      </c>
      <c r="C48" s="62" t="s">
        <v>3</v>
      </c>
      <c r="D48" s="19">
        <v>53637</v>
      </c>
      <c r="E48" s="19">
        <v>101115.7</v>
      </c>
      <c r="F48" s="19">
        <v>67076.800000000003</v>
      </c>
    </row>
    <row r="49" spans="1:7" ht="27.75" customHeight="1" x14ac:dyDescent="0.2">
      <c r="A49" s="51" t="s">
        <v>180</v>
      </c>
      <c r="B49" s="26" t="s">
        <v>30</v>
      </c>
      <c r="C49" s="62" t="s">
        <v>8</v>
      </c>
      <c r="D49" s="19">
        <v>4937.1000000000004</v>
      </c>
      <c r="E49" s="19">
        <v>4937.1000000000004</v>
      </c>
      <c r="F49" s="19">
        <v>4937.1000000000004</v>
      </c>
    </row>
    <row r="50" spans="1:7" ht="16.5" customHeight="1" x14ac:dyDescent="0.2">
      <c r="A50" s="50" t="s">
        <v>32</v>
      </c>
      <c r="B50" s="112" t="s">
        <v>16</v>
      </c>
      <c r="C50" s="115" t="s">
        <v>177</v>
      </c>
      <c r="D50" s="98">
        <f>D51+D52</f>
        <v>306</v>
      </c>
      <c r="E50" s="98">
        <f>E51+E52</f>
        <v>306</v>
      </c>
      <c r="F50" s="98">
        <f>F51+F52</f>
        <v>306</v>
      </c>
    </row>
    <row r="51" spans="1:7" ht="14.25" customHeight="1" x14ac:dyDescent="0.2">
      <c r="A51" s="51" t="s">
        <v>33</v>
      </c>
      <c r="B51" s="26" t="s">
        <v>16</v>
      </c>
      <c r="C51" s="62" t="s">
        <v>26</v>
      </c>
      <c r="D51" s="19">
        <v>186</v>
      </c>
      <c r="E51" s="19">
        <v>186</v>
      </c>
      <c r="F51" s="19">
        <v>186</v>
      </c>
    </row>
    <row r="52" spans="1:7" ht="14.25" customHeight="1" x14ac:dyDescent="0.2">
      <c r="A52" s="51" t="s">
        <v>114</v>
      </c>
      <c r="B52" s="26" t="s">
        <v>16</v>
      </c>
      <c r="C52" s="62" t="s">
        <v>16</v>
      </c>
      <c r="D52" s="19">
        <v>120</v>
      </c>
      <c r="E52" s="19">
        <v>120</v>
      </c>
      <c r="F52" s="19">
        <v>120</v>
      </c>
    </row>
    <row r="53" spans="1:7" ht="15" x14ac:dyDescent="0.2">
      <c r="A53" s="56" t="s">
        <v>34</v>
      </c>
      <c r="B53" s="112" t="s">
        <v>35</v>
      </c>
      <c r="C53" s="115" t="s">
        <v>177</v>
      </c>
      <c r="D53" s="98">
        <f>D55+D56+D54</f>
        <v>17561.3</v>
      </c>
      <c r="E53" s="98">
        <f>E55+E56+E54</f>
        <v>10296.700000000001</v>
      </c>
      <c r="F53" s="98">
        <f>F55+F56+F54</f>
        <v>10296.700000000001</v>
      </c>
    </row>
    <row r="54" spans="1:7" s="30" customFormat="1" x14ac:dyDescent="0.2">
      <c r="A54" s="116" t="s">
        <v>122</v>
      </c>
      <c r="B54" s="25" t="s">
        <v>35</v>
      </c>
      <c r="C54" s="117" t="s">
        <v>3</v>
      </c>
      <c r="D54" s="17">
        <v>3216.6</v>
      </c>
      <c r="E54" s="17">
        <v>3216.6</v>
      </c>
      <c r="F54" s="17">
        <v>3216.6</v>
      </c>
    </row>
    <row r="55" spans="1:7" ht="14.25" customHeight="1" x14ac:dyDescent="0.2">
      <c r="A55" s="51" t="s">
        <v>36</v>
      </c>
      <c r="B55" s="26" t="s">
        <v>35</v>
      </c>
      <c r="C55" s="62" t="s">
        <v>7</v>
      </c>
      <c r="D55" s="19">
        <v>13656.1</v>
      </c>
      <c r="E55" s="19">
        <v>6391.5</v>
      </c>
      <c r="F55" s="19">
        <v>6391.5</v>
      </c>
    </row>
    <row r="56" spans="1:7" ht="13.7" customHeight="1" x14ac:dyDescent="0.2">
      <c r="A56" s="51" t="s">
        <v>37</v>
      </c>
      <c r="B56" s="26">
        <v>10</v>
      </c>
      <c r="C56" s="62" t="s">
        <v>10</v>
      </c>
      <c r="D56" s="19">
        <v>688.6</v>
      </c>
      <c r="E56" s="19">
        <v>688.6</v>
      </c>
      <c r="F56" s="19">
        <v>688.6</v>
      </c>
    </row>
    <row r="57" spans="1:7" ht="15" x14ac:dyDescent="0.2">
      <c r="A57" s="56" t="s">
        <v>38</v>
      </c>
      <c r="B57" s="112" t="s">
        <v>12</v>
      </c>
      <c r="C57" s="115" t="s">
        <v>177</v>
      </c>
      <c r="D57" s="98">
        <f>D58+D59</f>
        <v>33239.300000000003</v>
      </c>
      <c r="E57" s="98">
        <f>E58</f>
        <v>15885.2</v>
      </c>
      <c r="F57" s="98">
        <f>F58</f>
        <v>15885.2</v>
      </c>
    </row>
    <row r="58" spans="1:7" x14ac:dyDescent="0.2">
      <c r="A58" s="51" t="s">
        <v>39</v>
      </c>
      <c r="B58" s="26" t="s">
        <v>12</v>
      </c>
      <c r="C58" s="62" t="s">
        <v>5</v>
      </c>
      <c r="D58" s="19">
        <v>15885.2</v>
      </c>
      <c r="E58" s="19">
        <v>15885.2</v>
      </c>
      <c r="F58" s="19">
        <v>15885.2</v>
      </c>
    </row>
    <row r="59" spans="1:7" ht="25.5" x14ac:dyDescent="0.2">
      <c r="A59" s="276" t="s">
        <v>608</v>
      </c>
      <c r="B59" s="277" t="s">
        <v>12</v>
      </c>
      <c r="C59" s="278" t="s">
        <v>21</v>
      </c>
      <c r="D59" s="215">
        <v>17354.099999999999</v>
      </c>
      <c r="E59" s="215">
        <v>0</v>
      </c>
      <c r="F59" s="215">
        <v>0</v>
      </c>
    </row>
    <row r="60" spans="1:7" ht="15.75" x14ac:dyDescent="0.25">
      <c r="A60" s="57" t="s">
        <v>181</v>
      </c>
      <c r="B60" s="35"/>
      <c r="C60" s="36"/>
      <c r="D60" s="81">
        <f>D53+D47+D41+D39+D29+D16+D57+D50+D35+D26+D24</f>
        <v>945152.70000000007</v>
      </c>
      <c r="E60" s="81">
        <f>E53+E47+E41+E39+E29+E16+E57+E50+E35+E26+E24</f>
        <v>699262.6</v>
      </c>
      <c r="F60" s="81">
        <f>F53+F47+F41+F39+F29+F16+F57+F50+F35+F26+F24</f>
        <v>734028.1</v>
      </c>
    </row>
    <row r="61" spans="1:7" s="43" customFormat="1" ht="15.75" x14ac:dyDescent="0.25">
      <c r="A61" s="41" t="s">
        <v>109</v>
      </c>
      <c r="B61" s="41"/>
      <c r="C61" s="41"/>
      <c r="D61" s="100"/>
      <c r="E61" s="101">
        <v>10700</v>
      </c>
      <c r="F61" s="101">
        <v>22150</v>
      </c>
    </row>
    <row r="62" spans="1:7" s="43" customFormat="1" ht="15.75" x14ac:dyDescent="0.25">
      <c r="A62" s="41" t="s">
        <v>110</v>
      </c>
      <c r="B62" s="41"/>
      <c r="C62" s="41"/>
      <c r="D62" s="100"/>
      <c r="E62" s="42">
        <f>E60+E61</f>
        <v>709962.6</v>
      </c>
      <c r="F62" s="42">
        <f>F60+F61</f>
        <v>756178.1</v>
      </c>
      <c r="G62" s="118"/>
    </row>
    <row r="63" spans="1:7" x14ac:dyDescent="0.2">
      <c r="D63" s="102"/>
    </row>
    <row r="64" spans="1:7" x14ac:dyDescent="0.2">
      <c r="D64" s="102"/>
    </row>
    <row r="65" spans="4:4" x14ac:dyDescent="0.2">
      <c r="D65" s="102"/>
    </row>
    <row r="66" spans="4:4" x14ac:dyDescent="0.2">
      <c r="D66" s="102"/>
    </row>
    <row r="67" spans="4:4" x14ac:dyDescent="0.2">
      <c r="D67" s="102"/>
    </row>
    <row r="68" spans="4:4" x14ac:dyDescent="0.2">
      <c r="D68" s="102"/>
    </row>
    <row r="69" spans="4:4" x14ac:dyDescent="0.2">
      <c r="D69" s="102"/>
    </row>
    <row r="70" spans="4:4" x14ac:dyDescent="0.2">
      <c r="D70" s="102"/>
    </row>
    <row r="71" spans="4:4" x14ac:dyDescent="0.2">
      <c r="D71" s="102"/>
    </row>
    <row r="72" spans="4:4" x14ac:dyDescent="0.2">
      <c r="D72" s="102"/>
    </row>
    <row r="73" spans="4:4" x14ac:dyDescent="0.2">
      <c r="D73" s="102"/>
    </row>
    <row r="74" spans="4:4" x14ac:dyDescent="0.2">
      <c r="D74" s="102"/>
    </row>
    <row r="75" spans="4:4" x14ac:dyDescent="0.2">
      <c r="D75" s="102"/>
    </row>
    <row r="76" spans="4:4" x14ac:dyDescent="0.2">
      <c r="D76" s="102"/>
    </row>
    <row r="77" spans="4:4" x14ac:dyDescent="0.2">
      <c r="D77" s="102"/>
    </row>
    <row r="78" spans="4:4" x14ac:dyDescent="0.2">
      <c r="D78" s="102"/>
    </row>
    <row r="79" spans="4:4" x14ac:dyDescent="0.2">
      <c r="D79" s="102"/>
    </row>
    <row r="80" spans="4:4" x14ac:dyDescent="0.2">
      <c r="D80" s="102"/>
    </row>
    <row r="81" spans="4:4" x14ac:dyDescent="0.2">
      <c r="D81" s="102"/>
    </row>
    <row r="82" spans="4:4" x14ac:dyDescent="0.2">
      <c r="D82" s="102"/>
    </row>
  </sheetData>
  <sheetProtection selectLockedCells="1" selectUnlockedCells="1"/>
  <mergeCells count="6">
    <mergeCell ref="D3:F3"/>
    <mergeCell ref="A11:F11"/>
    <mergeCell ref="D13:F13"/>
    <mergeCell ref="D4:F7"/>
    <mergeCell ref="B8:D8"/>
    <mergeCell ref="A10:F10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612"/>
  <sheetViews>
    <sheetView zoomScale="85" zoomScaleNormal="85" workbookViewId="0">
      <selection activeCell="D3" sqref="D3"/>
    </sheetView>
  </sheetViews>
  <sheetFormatPr defaultColWidth="8.85546875" defaultRowHeight="12.75" x14ac:dyDescent="0.2"/>
  <cols>
    <col min="1" max="1" width="45.85546875" style="30" customWidth="1"/>
    <col min="2" max="2" width="5" style="282" customWidth="1"/>
    <col min="3" max="3" width="4.85546875" style="30" customWidth="1"/>
    <col min="4" max="4" width="14.140625" style="231" customWidth="1"/>
    <col min="5" max="5" width="6.7109375" style="30" customWidth="1"/>
    <col min="6" max="6" width="13.7109375" style="30" customWidth="1"/>
    <col min="7" max="7" width="13" style="30" customWidth="1"/>
    <col min="8" max="8" width="15.7109375" style="30" customWidth="1"/>
    <col min="9" max="9" width="16.42578125" style="30" customWidth="1"/>
    <col min="10" max="10" width="9.7109375" style="30" customWidth="1"/>
    <col min="11" max="11" width="11" style="30" customWidth="1"/>
    <col min="12" max="16384" width="8.85546875" style="30"/>
  </cols>
  <sheetData>
    <row r="3" spans="1:8" ht="21" customHeight="1" x14ac:dyDescent="0.2">
      <c r="A3" s="286"/>
      <c r="C3" s="286"/>
      <c r="D3" s="79"/>
      <c r="E3" s="291" t="s">
        <v>184</v>
      </c>
      <c r="F3" s="291"/>
      <c r="G3" s="298"/>
    </row>
    <row r="4" spans="1:8" ht="8.4499999999999993" customHeight="1" x14ac:dyDescent="0.2">
      <c r="A4" s="286"/>
      <c r="C4" s="286"/>
      <c r="D4" s="122"/>
      <c r="E4" s="299" t="s">
        <v>641</v>
      </c>
      <c r="F4" s="300"/>
      <c r="G4" s="300"/>
    </row>
    <row r="5" spans="1:8" ht="10.9" customHeight="1" x14ac:dyDescent="0.2">
      <c r="A5" s="286"/>
      <c r="C5" s="286"/>
      <c r="D5" s="239"/>
      <c r="E5" s="300"/>
      <c r="F5" s="300"/>
      <c r="G5" s="300"/>
    </row>
    <row r="6" spans="1:8" ht="13.15" customHeight="1" x14ac:dyDescent="0.2">
      <c r="A6" s="286"/>
      <c r="C6" s="286"/>
      <c r="D6" s="239"/>
      <c r="E6" s="300"/>
      <c r="F6" s="300"/>
      <c r="G6" s="300"/>
    </row>
    <row r="7" spans="1:8" ht="17.25" customHeight="1" x14ac:dyDescent="0.2">
      <c r="A7" s="286"/>
      <c r="C7" s="286"/>
      <c r="D7" s="239"/>
      <c r="E7" s="300"/>
      <c r="F7" s="300"/>
      <c r="G7" s="300"/>
    </row>
    <row r="8" spans="1:8" ht="13.5" customHeight="1" x14ac:dyDescent="0.2">
      <c r="A8" s="286"/>
      <c r="C8" s="286"/>
      <c r="E8" s="286"/>
    </row>
    <row r="9" spans="1:8" x14ac:dyDescent="0.2">
      <c r="A9" s="311" t="s">
        <v>41</v>
      </c>
      <c r="B9" s="312"/>
      <c r="C9" s="312"/>
      <c r="D9" s="312"/>
      <c r="E9" s="312"/>
      <c r="F9" s="312"/>
      <c r="G9" s="312"/>
      <c r="H9" s="312"/>
    </row>
    <row r="10" spans="1:8" ht="42" customHeight="1" x14ac:dyDescent="0.2">
      <c r="A10" s="313" t="s">
        <v>597</v>
      </c>
      <c r="B10" s="313"/>
      <c r="C10" s="313"/>
      <c r="D10" s="313"/>
      <c r="E10" s="313"/>
      <c r="F10" s="313"/>
      <c r="G10" s="312"/>
      <c r="H10" s="312"/>
    </row>
    <row r="11" spans="1:8" x14ac:dyDescent="0.2">
      <c r="H11" s="231" t="s">
        <v>146</v>
      </c>
    </row>
    <row r="12" spans="1:8" ht="17.45" customHeight="1" x14ac:dyDescent="0.2">
      <c r="A12" s="301" t="s">
        <v>42</v>
      </c>
      <c r="B12" s="303" t="s">
        <v>162</v>
      </c>
      <c r="C12" s="303" t="s">
        <v>163</v>
      </c>
      <c r="D12" s="305" t="s">
        <v>164</v>
      </c>
      <c r="E12" s="307" t="s">
        <v>135</v>
      </c>
      <c r="F12" s="309" t="s">
        <v>148</v>
      </c>
      <c r="G12" s="309"/>
      <c r="H12" s="310"/>
    </row>
    <row r="13" spans="1:8" ht="18.600000000000001" customHeight="1" x14ac:dyDescent="0.2">
      <c r="A13" s="302"/>
      <c r="B13" s="304"/>
      <c r="C13" s="304"/>
      <c r="D13" s="306"/>
      <c r="E13" s="308"/>
      <c r="F13" s="289" t="s">
        <v>188</v>
      </c>
      <c r="G13" s="289" t="s">
        <v>234</v>
      </c>
      <c r="H13" s="281" t="s">
        <v>593</v>
      </c>
    </row>
    <row r="14" spans="1:8" ht="12.6" customHeight="1" x14ac:dyDescent="0.2">
      <c r="A14" s="49">
        <v>1</v>
      </c>
      <c r="B14" s="49">
        <v>2</v>
      </c>
      <c r="C14" s="49">
        <v>3</v>
      </c>
      <c r="D14" s="240">
        <v>4</v>
      </c>
      <c r="E14" s="232">
        <v>5</v>
      </c>
      <c r="F14" s="281">
        <v>6</v>
      </c>
      <c r="G14" s="281">
        <v>7</v>
      </c>
      <c r="H14" s="281">
        <v>8</v>
      </c>
    </row>
    <row r="15" spans="1:8" ht="16.5" customHeight="1" x14ac:dyDescent="0.2">
      <c r="A15" s="50" t="s">
        <v>2</v>
      </c>
      <c r="B15" s="82" t="s">
        <v>3</v>
      </c>
      <c r="C15" s="1"/>
      <c r="D15" s="27"/>
      <c r="E15" s="32"/>
      <c r="F15" s="21">
        <f>F16+F24+F32+F65+F82+F86+F61</f>
        <v>107161.90000000001</v>
      </c>
      <c r="G15" s="21">
        <f>G16+G24+G32+G65+G82+G86+G61</f>
        <v>106754.29999999999</v>
      </c>
      <c r="H15" s="21">
        <f>H16+H24+H32+H65+H82+H86+H61</f>
        <v>106743.9</v>
      </c>
    </row>
    <row r="16" spans="1:8" ht="44.45" customHeight="1" x14ac:dyDescent="0.2">
      <c r="A16" s="51" t="s">
        <v>4</v>
      </c>
      <c r="B16" s="83" t="s">
        <v>3</v>
      </c>
      <c r="C16" s="26" t="s">
        <v>5</v>
      </c>
      <c r="D16" s="26"/>
      <c r="E16" s="32"/>
      <c r="F16" s="19">
        <f t="shared" ref="F16:H18" si="0">F17</f>
        <v>2916.8999999999996</v>
      </c>
      <c r="G16" s="19">
        <f t="shared" si="0"/>
        <v>2916.8999999999996</v>
      </c>
      <c r="H16" s="19">
        <f t="shared" si="0"/>
        <v>2916.8999999999996</v>
      </c>
    </row>
    <row r="17" spans="1:8" ht="44.25" customHeight="1" x14ac:dyDescent="0.2">
      <c r="A17" s="170" t="s">
        <v>428</v>
      </c>
      <c r="B17" s="168" t="s">
        <v>3</v>
      </c>
      <c r="C17" s="27" t="s">
        <v>5</v>
      </c>
      <c r="D17" s="13" t="s">
        <v>149</v>
      </c>
      <c r="E17" s="13"/>
      <c r="F17" s="169">
        <f>F18</f>
        <v>2916.8999999999996</v>
      </c>
      <c r="G17" s="169">
        <f t="shared" si="0"/>
        <v>2916.8999999999996</v>
      </c>
      <c r="H17" s="169">
        <f t="shared" si="0"/>
        <v>2916.8999999999996</v>
      </c>
    </row>
    <row r="18" spans="1:8" ht="26.25" customHeight="1" x14ac:dyDescent="0.2">
      <c r="A18" s="170" t="s">
        <v>323</v>
      </c>
      <c r="B18" s="168" t="s">
        <v>3</v>
      </c>
      <c r="C18" s="27" t="s">
        <v>5</v>
      </c>
      <c r="D18" s="13" t="s">
        <v>514</v>
      </c>
      <c r="E18" s="13"/>
      <c r="F18" s="169">
        <f>F19</f>
        <v>2916.8999999999996</v>
      </c>
      <c r="G18" s="169">
        <f t="shared" si="0"/>
        <v>2916.8999999999996</v>
      </c>
      <c r="H18" s="169">
        <f t="shared" si="0"/>
        <v>2916.8999999999996</v>
      </c>
    </row>
    <row r="19" spans="1:8" ht="39.75" customHeight="1" x14ac:dyDescent="0.2">
      <c r="A19" s="170" t="s">
        <v>328</v>
      </c>
      <c r="B19" s="168" t="s">
        <v>3</v>
      </c>
      <c r="C19" s="27" t="s">
        <v>5</v>
      </c>
      <c r="D19" s="13" t="s">
        <v>329</v>
      </c>
      <c r="E19" s="13"/>
      <c r="F19" s="169">
        <f>F20+F22</f>
        <v>2916.8999999999996</v>
      </c>
      <c r="G19" s="169">
        <f t="shared" ref="G19:H19" si="1">G20+G22</f>
        <v>2916.8999999999996</v>
      </c>
      <c r="H19" s="169">
        <f t="shared" si="1"/>
        <v>2916.8999999999996</v>
      </c>
    </row>
    <row r="20" spans="1:8" ht="25.5" customHeight="1" x14ac:dyDescent="0.2">
      <c r="A20" s="170" t="s">
        <v>44</v>
      </c>
      <c r="B20" s="168" t="s">
        <v>3</v>
      </c>
      <c r="C20" s="27" t="s">
        <v>5</v>
      </c>
      <c r="D20" s="13" t="s">
        <v>331</v>
      </c>
      <c r="E20" s="13"/>
      <c r="F20" s="169">
        <f>F21</f>
        <v>2380.6999999999998</v>
      </c>
      <c r="G20" s="169">
        <f>G21</f>
        <v>2380.6999999999998</v>
      </c>
      <c r="H20" s="169">
        <f>H21</f>
        <v>2380.6999999999998</v>
      </c>
    </row>
    <row r="21" spans="1:8" ht="31.9" customHeight="1" x14ac:dyDescent="0.2">
      <c r="A21" s="170" t="s">
        <v>46</v>
      </c>
      <c r="B21" s="168" t="s">
        <v>3</v>
      </c>
      <c r="C21" s="27" t="s">
        <v>5</v>
      </c>
      <c r="D21" s="13" t="s">
        <v>331</v>
      </c>
      <c r="E21" s="13" t="s">
        <v>47</v>
      </c>
      <c r="F21" s="169">
        <v>2380.6999999999998</v>
      </c>
      <c r="G21" s="169">
        <v>2380.6999999999998</v>
      </c>
      <c r="H21" s="169">
        <v>2380.6999999999998</v>
      </c>
    </row>
    <row r="22" spans="1:8" ht="66" customHeight="1" x14ac:dyDescent="0.2">
      <c r="A22" s="171" t="s">
        <v>125</v>
      </c>
      <c r="B22" s="168" t="s">
        <v>3</v>
      </c>
      <c r="C22" s="27" t="s">
        <v>5</v>
      </c>
      <c r="D22" s="27" t="s">
        <v>456</v>
      </c>
      <c r="E22" s="32"/>
      <c r="F22" s="169">
        <f>F23</f>
        <v>536.20000000000005</v>
      </c>
      <c r="G22" s="169">
        <f>G23</f>
        <v>536.20000000000005</v>
      </c>
      <c r="H22" s="169">
        <f>H23</f>
        <v>536.20000000000005</v>
      </c>
    </row>
    <row r="23" spans="1:8" ht="28.15" customHeight="1" x14ac:dyDescent="0.2">
      <c r="A23" s="171" t="s">
        <v>46</v>
      </c>
      <c r="B23" s="168" t="s">
        <v>3</v>
      </c>
      <c r="C23" s="27" t="s">
        <v>5</v>
      </c>
      <c r="D23" s="27" t="s">
        <v>456</v>
      </c>
      <c r="E23" s="32" t="s">
        <v>47</v>
      </c>
      <c r="F23" s="169">
        <v>536.20000000000005</v>
      </c>
      <c r="G23" s="169">
        <v>536.20000000000005</v>
      </c>
      <c r="H23" s="169">
        <v>536.20000000000005</v>
      </c>
    </row>
    <row r="24" spans="1:8" ht="66.400000000000006" customHeight="1" x14ac:dyDescent="0.2">
      <c r="A24" s="51" t="s">
        <v>6</v>
      </c>
      <c r="B24" s="83" t="s">
        <v>3</v>
      </c>
      <c r="C24" s="26" t="s">
        <v>7</v>
      </c>
      <c r="D24" s="27"/>
      <c r="E24" s="32"/>
      <c r="F24" s="19">
        <f>F25</f>
        <v>898.7</v>
      </c>
      <c r="G24" s="19">
        <f>G25</f>
        <v>898.7</v>
      </c>
      <c r="H24" s="19">
        <f>H25</f>
        <v>898.7</v>
      </c>
    </row>
    <row r="25" spans="1:8" ht="27.75" customHeight="1" x14ac:dyDescent="0.2">
      <c r="A25" s="171" t="s">
        <v>48</v>
      </c>
      <c r="B25" s="168" t="s">
        <v>3</v>
      </c>
      <c r="C25" s="27" t="s">
        <v>7</v>
      </c>
      <c r="D25" s="27" t="s">
        <v>91</v>
      </c>
      <c r="E25" s="32"/>
      <c r="F25" s="175">
        <f>F26+F30</f>
        <v>898.7</v>
      </c>
      <c r="G25" s="175">
        <f>G26+G30</f>
        <v>898.7</v>
      </c>
      <c r="H25" s="175">
        <f>H26+H30</f>
        <v>898.7</v>
      </c>
    </row>
    <row r="26" spans="1:8" ht="25.5" customHeight="1" x14ac:dyDescent="0.2">
      <c r="A26" s="171" t="s">
        <v>45</v>
      </c>
      <c r="B26" s="168" t="s">
        <v>3</v>
      </c>
      <c r="C26" s="27" t="s">
        <v>7</v>
      </c>
      <c r="D26" s="27" t="s">
        <v>90</v>
      </c>
      <c r="E26" s="32"/>
      <c r="F26" s="175">
        <f>F27+F28+F29</f>
        <v>713.7</v>
      </c>
      <c r="G26" s="175">
        <f>G27+G28+G29</f>
        <v>713.7</v>
      </c>
      <c r="H26" s="175">
        <f>H27+H28+H29</f>
        <v>713.7</v>
      </c>
    </row>
    <row r="27" spans="1:8" ht="24" customHeight="1" x14ac:dyDescent="0.2">
      <c r="A27" s="171" t="s">
        <v>46</v>
      </c>
      <c r="B27" s="168" t="s">
        <v>3</v>
      </c>
      <c r="C27" s="27" t="s">
        <v>7</v>
      </c>
      <c r="D27" s="27" t="s">
        <v>90</v>
      </c>
      <c r="E27" s="32" t="s">
        <v>47</v>
      </c>
      <c r="F27" s="175">
        <v>565.20000000000005</v>
      </c>
      <c r="G27" s="175">
        <v>565.20000000000005</v>
      </c>
      <c r="H27" s="175">
        <v>565.20000000000005</v>
      </c>
    </row>
    <row r="28" spans="1:8" ht="39.4" customHeight="1" x14ac:dyDescent="0.2">
      <c r="A28" s="171" t="s">
        <v>126</v>
      </c>
      <c r="B28" s="168" t="s">
        <v>3</v>
      </c>
      <c r="C28" s="27" t="s">
        <v>7</v>
      </c>
      <c r="D28" s="27" t="s">
        <v>90</v>
      </c>
      <c r="E28" s="32" t="s">
        <v>49</v>
      </c>
      <c r="F28" s="175">
        <v>147.5</v>
      </c>
      <c r="G28" s="175">
        <v>147.5</v>
      </c>
      <c r="H28" s="175">
        <v>147.5</v>
      </c>
    </row>
    <row r="29" spans="1:8" ht="14.25" customHeight="1" x14ac:dyDescent="0.2">
      <c r="A29" s="171" t="s">
        <v>50</v>
      </c>
      <c r="B29" s="168" t="s">
        <v>3</v>
      </c>
      <c r="C29" s="27" t="s">
        <v>7</v>
      </c>
      <c r="D29" s="27" t="s">
        <v>90</v>
      </c>
      <c r="E29" s="32" t="s">
        <v>51</v>
      </c>
      <c r="F29" s="175">
        <v>1</v>
      </c>
      <c r="G29" s="175">
        <v>1</v>
      </c>
      <c r="H29" s="175">
        <v>1</v>
      </c>
    </row>
    <row r="30" spans="1:8" ht="64.900000000000006" customHeight="1" x14ac:dyDescent="0.2">
      <c r="A30" s="171" t="s">
        <v>125</v>
      </c>
      <c r="B30" s="168" t="s">
        <v>3</v>
      </c>
      <c r="C30" s="27" t="s">
        <v>7</v>
      </c>
      <c r="D30" s="27" t="s">
        <v>144</v>
      </c>
      <c r="E30" s="32"/>
      <c r="F30" s="175">
        <f>F31</f>
        <v>185</v>
      </c>
      <c r="G30" s="175">
        <f>G31</f>
        <v>185</v>
      </c>
      <c r="H30" s="175">
        <f>H31</f>
        <v>185</v>
      </c>
    </row>
    <row r="31" spans="1:8" ht="34.15" customHeight="1" x14ac:dyDescent="0.2">
      <c r="A31" s="171" t="s">
        <v>46</v>
      </c>
      <c r="B31" s="168" t="s">
        <v>3</v>
      </c>
      <c r="C31" s="27" t="s">
        <v>7</v>
      </c>
      <c r="D31" s="27" t="s">
        <v>144</v>
      </c>
      <c r="E31" s="32" t="s">
        <v>47</v>
      </c>
      <c r="F31" s="175">
        <v>185</v>
      </c>
      <c r="G31" s="175">
        <v>185</v>
      </c>
      <c r="H31" s="175">
        <v>185</v>
      </c>
    </row>
    <row r="32" spans="1:8" ht="68.45" customHeight="1" x14ac:dyDescent="0.2">
      <c r="A32" s="51" t="s">
        <v>52</v>
      </c>
      <c r="B32" s="83" t="s">
        <v>3</v>
      </c>
      <c r="C32" s="26" t="s">
        <v>8</v>
      </c>
      <c r="D32" s="26"/>
      <c r="E32" s="62"/>
      <c r="F32" s="19">
        <f>F33+F58</f>
        <v>59669.8</v>
      </c>
      <c r="G32" s="19">
        <f t="shared" ref="G32:H32" si="2">G33+G58</f>
        <v>59651.799999999988</v>
      </c>
      <c r="H32" s="19">
        <f t="shared" si="2"/>
        <v>59651.799999999988</v>
      </c>
    </row>
    <row r="33" spans="1:9" ht="42" customHeight="1" x14ac:dyDescent="0.2">
      <c r="A33" s="182" t="s">
        <v>428</v>
      </c>
      <c r="B33" s="172" t="s">
        <v>3</v>
      </c>
      <c r="C33" s="173" t="s">
        <v>8</v>
      </c>
      <c r="D33" s="173" t="s">
        <v>149</v>
      </c>
      <c r="E33" s="174"/>
      <c r="F33" s="175">
        <f>F34</f>
        <v>59647.8</v>
      </c>
      <c r="G33" s="175">
        <f t="shared" ref="G33:H34" si="3">G34</f>
        <v>59645.099999999991</v>
      </c>
      <c r="H33" s="175">
        <f t="shared" si="3"/>
        <v>59645.099999999991</v>
      </c>
    </row>
    <row r="34" spans="1:9" ht="25.5" customHeight="1" x14ac:dyDescent="0.2">
      <c r="A34" s="170" t="s">
        <v>323</v>
      </c>
      <c r="B34" s="172" t="s">
        <v>3</v>
      </c>
      <c r="C34" s="173" t="s">
        <v>8</v>
      </c>
      <c r="D34" s="173" t="s">
        <v>514</v>
      </c>
      <c r="E34" s="174"/>
      <c r="F34" s="175">
        <f>F35</f>
        <v>59647.8</v>
      </c>
      <c r="G34" s="175">
        <f t="shared" si="3"/>
        <v>59645.099999999991</v>
      </c>
      <c r="H34" s="175">
        <f t="shared" si="3"/>
        <v>59645.099999999991</v>
      </c>
    </row>
    <row r="35" spans="1:9" ht="39.75" customHeight="1" x14ac:dyDescent="0.2">
      <c r="A35" s="185" t="s">
        <v>328</v>
      </c>
      <c r="B35" s="172" t="s">
        <v>3</v>
      </c>
      <c r="C35" s="173" t="s">
        <v>8</v>
      </c>
      <c r="D35" s="173" t="s">
        <v>329</v>
      </c>
      <c r="E35" s="174"/>
      <c r="F35" s="175">
        <f>F36+F41+F44+F47+F50+F53+F56</f>
        <v>59647.8</v>
      </c>
      <c r="G35" s="175">
        <f t="shared" ref="G35:H35" si="4">G36+G41+G44+G47+G50+G53+G56</f>
        <v>59645.099999999991</v>
      </c>
      <c r="H35" s="175">
        <f t="shared" si="4"/>
        <v>59645.099999999991</v>
      </c>
    </row>
    <row r="36" spans="1:9" ht="25.5" customHeight="1" x14ac:dyDescent="0.2">
      <c r="A36" s="171" t="s">
        <v>45</v>
      </c>
      <c r="B36" s="168" t="s">
        <v>3</v>
      </c>
      <c r="C36" s="27" t="s">
        <v>8</v>
      </c>
      <c r="D36" s="27" t="s">
        <v>330</v>
      </c>
      <c r="E36" s="32"/>
      <c r="F36" s="175">
        <f>F37+F38+F40+F39</f>
        <v>42653</v>
      </c>
      <c r="G36" s="175">
        <f>G37+G38+G40</f>
        <v>42653</v>
      </c>
      <c r="H36" s="175">
        <f>H37+H38+H40</f>
        <v>42653</v>
      </c>
    </row>
    <row r="37" spans="1:9" ht="25.5" customHeight="1" x14ac:dyDescent="0.2">
      <c r="A37" s="171" t="s">
        <v>46</v>
      </c>
      <c r="B37" s="168" t="s">
        <v>3</v>
      </c>
      <c r="C37" s="27" t="s">
        <v>8</v>
      </c>
      <c r="D37" s="27" t="s">
        <v>330</v>
      </c>
      <c r="E37" s="32" t="s">
        <v>47</v>
      </c>
      <c r="F37" s="175">
        <v>27773.9</v>
      </c>
      <c r="G37" s="175">
        <v>27773.9</v>
      </c>
      <c r="H37" s="175">
        <v>27773.9</v>
      </c>
      <c r="I37" s="67"/>
    </row>
    <row r="38" spans="1:9" ht="40.9" customHeight="1" x14ac:dyDescent="0.2">
      <c r="A38" s="171" t="s">
        <v>126</v>
      </c>
      <c r="B38" s="168" t="s">
        <v>3</v>
      </c>
      <c r="C38" s="27" t="s">
        <v>8</v>
      </c>
      <c r="D38" s="27" t="s">
        <v>330</v>
      </c>
      <c r="E38" s="32" t="s">
        <v>49</v>
      </c>
      <c r="F38" s="175">
        <v>14589.1</v>
      </c>
      <c r="G38" s="175">
        <v>14589.1</v>
      </c>
      <c r="H38" s="175">
        <v>14589.1</v>
      </c>
    </row>
    <row r="39" spans="1:9" ht="16.899999999999999" customHeight="1" x14ac:dyDescent="0.2">
      <c r="A39" s="171" t="s">
        <v>186</v>
      </c>
      <c r="B39" s="168" t="s">
        <v>3</v>
      </c>
      <c r="C39" s="27" t="s">
        <v>8</v>
      </c>
      <c r="D39" s="27" t="s">
        <v>330</v>
      </c>
      <c r="E39" s="32" t="s">
        <v>185</v>
      </c>
      <c r="F39" s="175">
        <v>0</v>
      </c>
      <c r="G39" s="175">
        <v>0</v>
      </c>
      <c r="H39" s="175">
        <v>0</v>
      </c>
    </row>
    <row r="40" spans="1:9" ht="15" customHeight="1" x14ac:dyDescent="0.2">
      <c r="A40" s="171" t="s">
        <v>50</v>
      </c>
      <c r="B40" s="168" t="s">
        <v>3</v>
      </c>
      <c r="C40" s="27" t="s">
        <v>8</v>
      </c>
      <c r="D40" s="27" t="s">
        <v>330</v>
      </c>
      <c r="E40" s="32" t="s">
        <v>51</v>
      </c>
      <c r="F40" s="175">
        <v>290</v>
      </c>
      <c r="G40" s="175">
        <v>290</v>
      </c>
      <c r="H40" s="175">
        <v>290</v>
      </c>
    </row>
    <row r="41" spans="1:9" ht="104.25" customHeight="1" x14ac:dyDescent="0.2">
      <c r="A41" s="176" t="s">
        <v>53</v>
      </c>
      <c r="B41" s="168" t="s">
        <v>3</v>
      </c>
      <c r="C41" s="27" t="s">
        <v>8</v>
      </c>
      <c r="D41" s="13" t="s">
        <v>333</v>
      </c>
      <c r="E41" s="32"/>
      <c r="F41" s="175">
        <f>F43+F42</f>
        <v>823.4</v>
      </c>
      <c r="G41" s="175">
        <f>G43+G42</f>
        <v>823.4</v>
      </c>
      <c r="H41" s="175">
        <f>H43+H42</f>
        <v>823.4</v>
      </c>
    </row>
    <row r="42" spans="1:9" ht="31.15" customHeight="1" x14ac:dyDescent="0.2">
      <c r="A42" s="170" t="s">
        <v>46</v>
      </c>
      <c r="B42" s="15" t="s">
        <v>3</v>
      </c>
      <c r="C42" s="13" t="s">
        <v>8</v>
      </c>
      <c r="D42" s="13" t="s">
        <v>333</v>
      </c>
      <c r="E42" s="210" t="s">
        <v>47</v>
      </c>
      <c r="F42" s="175">
        <v>608.4</v>
      </c>
      <c r="G42" s="175">
        <v>608.4</v>
      </c>
      <c r="H42" s="175">
        <v>608.4</v>
      </c>
    </row>
    <row r="43" spans="1:9" ht="40.9" customHeight="1" x14ac:dyDescent="0.2">
      <c r="A43" s="177" t="s">
        <v>126</v>
      </c>
      <c r="B43" s="178" t="s">
        <v>3</v>
      </c>
      <c r="C43" s="179" t="s">
        <v>8</v>
      </c>
      <c r="D43" s="13" t="s">
        <v>333</v>
      </c>
      <c r="E43" s="210" t="s">
        <v>49</v>
      </c>
      <c r="F43" s="175">
        <v>215</v>
      </c>
      <c r="G43" s="175">
        <v>215</v>
      </c>
      <c r="H43" s="175">
        <v>215</v>
      </c>
    </row>
    <row r="44" spans="1:9" ht="112.9" customHeight="1" x14ac:dyDescent="0.2">
      <c r="A44" s="170" t="s">
        <v>131</v>
      </c>
      <c r="B44" s="15" t="s">
        <v>3</v>
      </c>
      <c r="C44" s="13" t="s">
        <v>8</v>
      </c>
      <c r="D44" s="13" t="s">
        <v>334</v>
      </c>
      <c r="E44" s="13"/>
      <c r="F44" s="175">
        <f>F45+F46</f>
        <v>893.6</v>
      </c>
      <c r="G44" s="175">
        <f>G45+G46</f>
        <v>893.6</v>
      </c>
      <c r="H44" s="175">
        <f>H45+H46</f>
        <v>893.6</v>
      </c>
    </row>
    <row r="45" spans="1:9" ht="25.5" customHeight="1" x14ac:dyDescent="0.2">
      <c r="A45" s="170" t="s">
        <v>46</v>
      </c>
      <c r="B45" s="15" t="s">
        <v>3</v>
      </c>
      <c r="C45" s="13" t="s">
        <v>8</v>
      </c>
      <c r="D45" s="13" t="s">
        <v>334</v>
      </c>
      <c r="E45" s="13" t="s">
        <v>47</v>
      </c>
      <c r="F45" s="175">
        <v>676.1</v>
      </c>
      <c r="G45" s="175">
        <v>676.1</v>
      </c>
      <c r="H45" s="175">
        <v>676.1</v>
      </c>
    </row>
    <row r="46" spans="1:9" ht="45" customHeight="1" x14ac:dyDescent="0.2">
      <c r="A46" s="170" t="s">
        <v>126</v>
      </c>
      <c r="B46" s="15" t="s">
        <v>3</v>
      </c>
      <c r="C46" s="13" t="s">
        <v>8</v>
      </c>
      <c r="D46" s="13" t="s">
        <v>334</v>
      </c>
      <c r="E46" s="13" t="s">
        <v>49</v>
      </c>
      <c r="F46" s="175">
        <v>217.5</v>
      </c>
      <c r="G46" s="175">
        <v>217.5</v>
      </c>
      <c r="H46" s="175">
        <v>217.5</v>
      </c>
    </row>
    <row r="47" spans="1:9" ht="104.45" customHeight="1" x14ac:dyDescent="0.2">
      <c r="A47" s="170" t="s">
        <v>241</v>
      </c>
      <c r="B47" s="15" t="s">
        <v>3</v>
      </c>
      <c r="C47" s="13" t="s">
        <v>8</v>
      </c>
      <c r="D47" s="13" t="s">
        <v>335</v>
      </c>
      <c r="E47" s="13"/>
      <c r="F47" s="175">
        <f>F48+F49</f>
        <v>47.4</v>
      </c>
      <c r="G47" s="175">
        <f t="shared" ref="G47:H47" si="5">G48+G49</f>
        <v>47.1</v>
      </c>
      <c r="H47" s="175">
        <f t="shared" si="5"/>
        <v>47.1</v>
      </c>
    </row>
    <row r="48" spans="1:9" ht="37.9" customHeight="1" x14ac:dyDescent="0.2">
      <c r="A48" s="170" t="s">
        <v>46</v>
      </c>
      <c r="B48" s="15" t="s">
        <v>3</v>
      </c>
      <c r="C48" s="13" t="s">
        <v>8</v>
      </c>
      <c r="D48" s="13" t="s">
        <v>335</v>
      </c>
      <c r="E48" s="13" t="s">
        <v>47</v>
      </c>
      <c r="F48" s="175">
        <v>47.4</v>
      </c>
      <c r="G48" s="175">
        <v>47.1</v>
      </c>
      <c r="H48" s="175">
        <v>47.1</v>
      </c>
    </row>
    <row r="49" spans="1:8" ht="52.9" customHeight="1" x14ac:dyDescent="0.2">
      <c r="A49" s="170" t="s">
        <v>126</v>
      </c>
      <c r="B49" s="15" t="s">
        <v>3</v>
      </c>
      <c r="C49" s="13" t="s">
        <v>8</v>
      </c>
      <c r="D49" s="13" t="s">
        <v>335</v>
      </c>
      <c r="E49" s="13" t="s">
        <v>49</v>
      </c>
      <c r="F49" s="175">
        <v>0</v>
      </c>
      <c r="G49" s="175">
        <v>0</v>
      </c>
      <c r="H49" s="175">
        <v>0</v>
      </c>
    </row>
    <row r="50" spans="1:8" ht="99.6" customHeight="1" x14ac:dyDescent="0.2">
      <c r="A50" s="170" t="s">
        <v>132</v>
      </c>
      <c r="B50" s="15" t="s">
        <v>3</v>
      </c>
      <c r="C50" s="13" t="s">
        <v>8</v>
      </c>
      <c r="D50" s="13" t="s">
        <v>336</v>
      </c>
      <c r="E50" s="13"/>
      <c r="F50" s="175">
        <f>F51+F52</f>
        <v>321.10000000000002</v>
      </c>
      <c r="G50" s="175">
        <f>G51+G52</f>
        <v>318.7</v>
      </c>
      <c r="H50" s="175">
        <f>H51+H52</f>
        <v>318.7</v>
      </c>
    </row>
    <row r="51" spans="1:8" ht="25.5" customHeight="1" x14ac:dyDescent="0.2">
      <c r="A51" s="170" t="s">
        <v>46</v>
      </c>
      <c r="B51" s="15" t="s">
        <v>3</v>
      </c>
      <c r="C51" s="13" t="s">
        <v>8</v>
      </c>
      <c r="D51" s="13" t="s">
        <v>336</v>
      </c>
      <c r="E51" s="13" t="s">
        <v>47</v>
      </c>
      <c r="F51" s="175">
        <v>244.5</v>
      </c>
      <c r="G51" s="175">
        <v>244.5</v>
      </c>
      <c r="H51" s="175">
        <v>244.5</v>
      </c>
    </row>
    <row r="52" spans="1:8" ht="36" customHeight="1" x14ac:dyDescent="0.2">
      <c r="A52" s="170" t="s">
        <v>126</v>
      </c>
      <c r="B52" s="15" t="s">
        <v>3</v>
      </c>
      <c r="C52" s="13" t="s">
        <v>8</v>
      </c>
      <c r="D52" s="13" t="s">
        <v>336</v>
      </c>
      <c r="E52" s="13" t="s">
        <v>49</v>
      </c>
      <c r="F52" s="175">
        <v>76.599999999999994</v>
      </c>
      <c r="G52" s="175">
        <v>74.2</v>
      </c>
      <c r="H52" s="175">
        <v>74.2</v>
      </c>
    </row>
    <row r="53" spans="1:8" ht="165.6" customHeight="1" x14ac:dyDescent="0.2">
      <c r="A53" s="170" t="s">
        <v>133</v>
      </c>
      <c r="B53" s="15" t="s">
        <v>3</v>
      </c>
      <c r="C53" s="13" t="s">
        <v>8</v>
      </c>
      <c r="D53" s="13" t="s">
        <v>337</v>
      </c>
      <c r="E53" s="13"/>
      <c r="F53" s="175">
        <f>F54+F55</f>
        <v>518</v>
      </c>
      <c r="G53" s="175">
        <f>G54+G55</f>
        <v>518</v>
      </c>
      <c r="H53" s="175">
        <f>H54+H55</f>
        <v>518</v>
      </c>
    </row>
    <row r="54" spans="1:8" ht="25.5" customHeight="1" x14ac:dyDescent="0.2">
      <c r="A54" s="170" t="s">
        <v>46</v>
      </c>
      <c r="B54" s="15" t="s">
        <v>3</v>
      </c>
      <c r="C54" s="13" t="s">
        <v>8</v>
      </c>
      <c r="D54" s="13" t="s">
        <v>337</v>
      </c>
      <c r="E54" s="13" t="s">
        <v>47</v>
      </c>
      <c r="F54" s="175">
        <v>370</v>
      </c>
      <c r="G54" s="175">
        <v>370</v>
      </c>
      <c r="H54" s="175">
        <v>370</v>
      </c>
    </row>
    <row r="55" spans="1:8" ht="47.45" customHeight="1" x14ac:dyDescent="0.2">
      <c r="A55" s="170" t="s">
        <v>126</v>
      </c>
      <c r="B55" s="15" t="s">
        <v>3</v>
      </c>
      <c r="C55" s="13" t="s">
        <v>8</v>
      </c>
      <c r="D55" s="13" t="s">
        <v>337</v>
      </c>
      <c r="E55" s="13" t="s">
        <v>49</v>
      </c>
      <c r="F55" s="175">
        <v>148</v>
      </c>
      <c r="G55" s="175">
        <v>148</v>
      </c>
      <c r="H55" s="175">
        <v>148</v>
      </c>
    </row>
    <row r="56" spans="1:8" ht="54.75" customHeight="1" x14ac:dyDescent="0.2">
      <c r="A56" s="180" t="s">
        <v>125</v>
      </c>
      <c r="B56" s="93" t="s">
        <v>3</v>
      </c>
      <c r="C56" s="77" t="s">
        <v>8</v>
      </c>
      <c r="D56" s="205" t="s">
        <v>456</v>
      </c>
      <c r="E56" s="205"/>
      <c r="F56" s="175">
        <f>F57</f>
        <v>14391.3</v>
      </c>
      <c r="G56" s="175">
        <f>G57</f>
        <v>14391.3</v>
      </c>
      <c r="H56" s="175">
        <f>H57</f>
        <v>14391.3</v>
      </c>
    </row>
    <row r="57" spans="1:8" ht="37.15" customHeight="1" x14ac:dyDescent="0.2">
      <c r="A57" s="170" t="s">
        <v>46</v>
      </c>
      <c r="B57" s="15" t="s">
        <v>3</v>
      </c>
      <c r="C57" s="13" t="s">
        <v>8</v>
      </c>
      <c r="D57" s="13" t="s">
        <v>456</v>
      </c>
      <c r="E57" s="13" t="s">
        <v>47</v>
      </c>
      <c r="F57" s="175">
        <v>14391.3</v>
      </c>
      <c r="G57" s="175">
        <v>14391.3</v>
      </c>
      <c r="H57" s="175">
        <v>14391.3</v>
      </c>
    </row>
    <row r="58" spans="1:8" ht="32.450000000000003" customHeight="1" x14ac:dyDescent="0.2">
      <c r="A58" s="182" t="s">
        <v>43</v>
      </c>
      <c r="B58" s="172" t="s">
        <v>3</v>
      </c>
      <c r="C58" s="173" t="s">
        <v>8</v>
      </c>
      <c r="D58" s="173" t="s">
        <v>92</v>
      </c>
      <c r="E58" s="13"/>
      <c r="F58" s="175">
        <f>F59</f>
        <v>22</v>
      </c>
      <c r="G58" s="175">
        <f t="shared" ref="G58:H58" si="6">G59</f>
        <v>6.7</v>
      </c>
      <c r="H58" s="175">
        <f t="shared" si="6"/>
        <v>6.7</v>
      </c>
    </row>
    <row r="59" spans="1:8" ht="117" customHeight="1" x14ac:dyDescent="0.2">
      <c r="A59" s="170" t="s">
        <v>130</v>
      </c>
      <c r="B59" s="15" t="s">
        <v>3</v>
      </c>
      <c r="C59" s="13" t="s">
        <v>8</v>
      </c>
      <c r="D59" s="13" t="s">
        <v>507</v>
      </c>
      <c r="E59" s="13"/>
      <c r="F59" s="175">
        <f>F60</f>
        <v>22</v>
      </c>
      <c r="G59" s="175">
        <f t="shared" ref="G59:H59" si="7">G60</f>
        <v>6.7</v>
      </c>
      <c r="H59" s="175">
        <f t="shared" si="7"/>
        <v>6.7</v>
      </c>
    </row>
    <row r="60" spans="1:8" ht="49.9" customHeight="1" x14ac:dyDescent="0.2">
      <c r="A60" s="170" t="s">
        <v>126</v>
      </c>
      <c r="B60" s="15" t="s">
        <v>3</v>
      </c>
      <c r="C60" s="13" t="s">
        <v>8</v>
      </c>
      <c r="D60" s="13" t="s">
        <v>507</v>
      </c>
      <c r="E60" s="13" t="s">
        <v>49</v>
      </c>
      <c r="F60" s="175">
        <v>22</v>
      </c>
      <c r="G60" s="175">
        <v>6.7</v>
      </c>
      <c r="H60" s="175">
        <v>6.7</v>
      </c>
    </row>
    <row r="61" spans="1:8" ht="14.25" customHeight="1" x14ac:dyDescent="0.2">
      <c r="A61" s="47" t="s">
        <v>104</v>
      </c>
      <c r="B61" s="11" t="s">
        <v>3</v>
      </c>
      <c r="C61" s="12" t="s">
        <v>21</v>
      </c>
      <c r="D61" s="12"/>
      <c r="E61" s="12"/>
      <c r="F61" s="19">
        <f t="shared" ref="F61:H63" si="8">F62</f>
        <v>1.8</v>
      </c>
      <c r="G61" s="19">
        <f t="shared" si="8"/>
        <v>12.2</v>
      </c>
      <c r="H61" s="19">
        <f t="shared" si="8"/>
        <v>1.8</v>
      </c>
    </row>
    <row r="62" spans="1:8" ht="25.5" customHeight="1" x14ac:dyDescent="0.2">
      <c r="A62" s="170" t="s">
        <v>105</v>
      </c>
      <c r="B62" s="15" t="s">
        <v>3</v>
      </c>
      <c r="C62" s="13" t="s">
        <v>21</v>
      </c>
      <c r="D62" s="13" t="s">
        <v>106</v>
      </c>
      <c r="E62" s="13"/>
      <c r="F62" s="175">
        <f t="shared" si="8"/>
        <v>1.8</v>
      </c>
      <c r="G62" s="175">
        <f t="shared" si="8"/>
        <v>12.2</v>
      </c>
      <c r="H62" s="175">
        <f t="shared" si="8"/>
        <v>1.8</v>
      </c>
    </row>
    <row r="63" spans="1:8" ht="60.6" customHeight="1" x14ac:dyDescent="0.2">
      <c r="A63" s="170" t="s">
        <v>136</v>
      </c>
      <c r="B63" s="15" t="s">
        <v>3</v>
      </c>
      <c r="C63" s="13" t="s">
        <v>21</v>
      </c>
      <c r="D63" s="13" t="s">
        <v>107</v>
      </c>
      <c r="E63" s="13"/>
      <c r="F63" s="175">
        <f t="shared" si="8"/>
        <v>1.8</v>
      </c>
      <c r="G63" s="175">
        <f t="shared" si="8"/>
        <v>12.2</v>
      </c>
      <c r="H63" s="175">
        <f t="shared" si="8"/>
        <v>1.8</v>
      </c>
    </row>
    <row r="64" spans="1:8" ht="46.9" customHeight="1" x14ac:dyDescent="0.2">
      <c r="A64" s="170" t="s">
        <v>126</v>
      </c>
      <c r="B64" s="15" t="s">
        <v>3</v>
      </c>
      <c r="C64" s="13" t="s">
        <v>21</v>
      </c>
      <c r="D64" s="13" t="s">
        <v>107</v>
      </c>
      <c r="E64" s="13" t="s">
        <v>49</v>
      </c>
      <c r="F64" s="175">
        <v>1.8</v>
      </c>
      <c r="G64" s="175">
        <v>12.2</v>
      </c>
      <c r="H64" s="175">
        <v>1.8</v>
      </c>
    </row>
    <row r="65" spans="1:8" ht="55.5" customHeight="1" x14ac:dyDescent="0.2">
      <c r="A65" s="51" t="s">
        <v>54</v>
      </c>
      <c r="B65" s="83" t="s">
        <v>3</v>
      </c>
      <c r="C65" s="26" t="s">
        <v>10</v>
      </c>
      <c r="D65" s="27"/>
      <c r="E65" s="32"/>
      <c r="F65" s="19">
        <f>F66+F75</f>
        <v>12952.1</v>
      </c>
      <c r="G65" s="19">
        <f>G66+G75</f>
        <v>12952.1</v>
      </c>
      <c r="H65" s="19">
        <f>H66+H75</f>
        <v>12952.1</v>
      </c>
    </row>
    <row r="66" spans="1:8" ht="42" customHeight="1" x14ac:dyDescent="0.2">
      <c r="A66" s="171" t="s">
        <v>535</v>
      </c>
      <c r="B66" s="168" t="s">
        <v>3</v>
      </c>
      <c r="C66" s="27" t="s">
        <v>10</v>
      </c>
      <c r="D66" s="27" t="s">
        <v>149</v>
      </c>
      <c r="E66" s="32"/>
      <c r="F66" s="175">
        <f t="shared" ref="F66:H67" si="9">F67</f>
        <v>11062</v>
      </c>
      <c r="G66" s="175">
        <f t="shared" si="9"/>
        <v>11062</v>
      </c>
      <c r="H66" s="175">
        <f t="shared" si="9"/>
        <v>11062</v>
      </c>
    </row>
    <row r="67" spans="1:8" ht="24" customHeight="1" x14ac:dyDescent="0.2">
      <c r="A67" s="171" t="s">
        <v>323</v>
      </c>
      <c r="B67" s="168" t="s">
        <v>3</v>
      </c>
      <c r="C67" s="27" t="s">
        <v>10</v>
      </c>
      <c r="D67" s="27" t="s">
        <v>514</v>
      </c>
      <c r="E67" s="32"/>
      <c r="F67" s="175">
        <f>F68</f>
        <v>11062</v>
      </c>
      <c r="G67" s="175">
        <f t="shared" si="9"/>
        <v>11062</v>
      </c>
      <c r="H67" s="175">
        <f t="shared" si="9"/>
        <v>11062</v>
      </c>
    </row>
    <row r="68" spans="1:8" ht="44.25" customHeight="1" x14ac:dyDescent="0.2">
      <c r="A68" s="171" t="s">
        <v>341</v>
      </c>
      <c r="B68" s="168" t="s">
        <v>3</v>
      </c>
      <c r="C68" s="27" t="s">
        <v>10</v>
      </c>
      <c r="D68" s="27" t="s">
        <v>340</v>
      </c>
      <c r="E68" s="32"/>
      <c r="F68" s="175">
        <f>F69+F73</f>
        <v>11062</v>
      </c>
      <c r="G68" s="175">
        <f t="shared" ref="G68:H68" si="10">G69+G73</f>
        <v>11062</v>
      </c>
      <c r="H68" s="175">
        <f t="shared" si="10"/>
        <v>11062</v>
      </c>
    </row>
    <row r="69" spans="1:8" ht="25.5" x14ac:dyDescent="0.2">
      <c r="A69" s="171" t="s">
        <v>45</v>
      </c>
      <c r="B69" s="168" t="s">
        <v>3</v>
      </c>
      <c r="C69" s="27" t="s">
        <v>10</v>
      </c>
      <c r="D69" s="27" t="s">
        <v>342</v>
      </c>
      <c r="E69" s="32"/>
      <c r="F69" s="175">
        <f>F70+F71+F72</f>
        <v>7905.1</v>
      </c>
      <c r="G69" s="175">
        <f>G70+G71+G72</f>
        <v>7905.1</v>
      </c>
      <c r="H69" s="175">
        <f>H70+H71+H72</f>
        <v>7905.1</v>
      </c>
    </row>
    <row r="70" spans="1:8" ht="25.5" x14ac:dyDescent="0.2">
      <c r="A70" s="171" t="s">
        <v>46</v>
      </c>
      <c r="B70" s="168" t="s">
        <v>3</v>
      </c>
      <c r="C70" s="27" t="s">
        <v>10</v>
      </c>
      <c r="D70" s="27" t="s">
        <v>342</v>
      </c>
      <c r="E70" s="32" t="s">
        <v>47</v>
      </c>
      <c r="F70" s="175">
        <v>6947.1</v>
      </c>
      <c r="G70" s="175">
        <v>6947.1</v>
      </c>
      <c r="H70" s="175">
        <v>6947.1</v>
      </c>
    </row>
    <row r="71" spans="1:8" ht="38.25" x14ac:dyDescent="0.2">
      <c r="A71" s="171" t="s">
        <v>126</v>
      </c>
      <c r="B71" s="168" t="s">
        <v>3</v>
      </c>
      <c r="C71" s="27" t="s">
        <v>10</v>
      </c>
      <c r="D71" s="27" t="s">
        <v>342</v>
      </c>
      <c r="E71" s="32" t="s">
        <v>49</v>
      </c>
      <c r="F71" s="175">
        <v>955</v>
      </c>
      <c r="G71" s="175">
        <v>955</v>
      </c>
      <c r="H71" s="175">
        <v>955</v>
      </c>
    </row>
    <row r="72" spans="1:8" x14ac:dyDescent="0.2">
      <c r="A72" s="171" t="s">
        <v>50</v>
      </c>
      <c r="B72" s="168" t="s">
        <v>3</v>
      </c>
      <c r="C72" s="27" t="s">
        <v>10</v>
      </c>
      <c r="D72" s="27" t="s">
        <v>342</v>
      </c>
      <c r="E72" s="32" t="s">
        <v>51</v>
      </c>
      <c r="F72" s="175">
        <v>3</v>
      </c>
      <c r="G72" s="175">
        <v>3</v>
      </c>
      <c r="H72" s="175">
        <v>3</v>
      </c>
    </row>
    <row r="73" spans="1:8" ht="51" x14ac:dyDescent="0.2">
      <c r="A73" s="182" t="s">
        <v>125</v>
      </c>
      <c r="B73" s="168" t="s">
        <v>3</v>
      </c>
      <c r="C73" s="27" t="s">
        <v>10</v>
      </c>
      <c r="D73" s="173" t="s">
        <v>457</v>
      </c>
      <c r="E73" s="174"/>
      <c r="F73" s="169">
        <f>F74</f>
        <v>3156.9</v>
      </c>
      <c r="G73" s="169">
        <f>G74</f>
        <v>3156.9</v>
      </c>
      <c r="H73" s="169">
        <f>H74</f>
        <v>3156.9</v>
      </c>
    </row>
    <row r="74" spans="1:8" ht="25.5" x14ac:dyDescent="0.2">
      <c r="A74" s="171" t="s">
        <v>46</v>
      </c>
      <c r="B74" s="168" t="s">
        <v>3</v>
      </c>
      <c r="C74" s="27" t="s">
        <v>10</v>
      </c>
      <c r="D74" s="173" t="s">
        <v>457</v>
      </c>
      <c r="E74" s="174" t="s">
        <v>47</v>
      </c>
      <c r="F74" s="175">
        <v>3156.9</v>
      </c>
      <c r="G74" s="175">
        <v>3156.9</v>
      </c>
      <c r="H74" s="175">
        <v>3156.9</v>
      </c>
    </row>
    <row r="75" spans="1:8" ht="32.450000000000003" customHeight="1" x14ac:dyDescent="0.2">
      <c r="A75" s="182" t="s">
        <v>200</v>
      </c>
      <c r="B75" s="168" t="s">
        <v>3</v>
      </c>
      <c r="C75" s="27" t="s">
        <v>10</v>
      </c>
      <c r="D75" s="173" t="s">
        <v>201</v>
      </c>
      <c r="E75" s="174"/>
      <c r="F75" s="169">
        <f>F76+F80</f>
        <v>1890.1</v>
      </c>
      <c r="G75" s="169">
        <f>G76+G80</f>
        <v>1890.1</v>
      </c>
      <c r="H75" s="169">
        <f>H76+H80</f>
        <v>1890.1</v>
      </c>
    </row>
    <row r="76" spans="1:8" ht="25.5" x14ac:dyDescent="0.2">
      <c r="A76" s="171" t="s">
        <v>45</v>
      </c>
      <c r="B76" s="168" t="s">
        <v>3</v>
      </c>
      <c r="C76" s="27" t="s">
        <v>10</v>
      </c>
      <c r="D76" s="173" t="s">
        <v>199</v>
      </c>
      <c r="E76" s="174"/>
      <c r="F76" s="169">
        <f>F77+F78+F79</f>
        <v>1456.3</v>
      </c>
      <c r="G76" s="169">
        <f>G77+G78+G79</f>
        <v>1456.3</v>
      </c>
      <c r="H76" s="169">
        <f>H77+H78+H79</f>
        <v>1456.3</v>
      </c>
    </row>
    <row r="77" spans="1:8" ht="25.5" x14ac:dyDescent="0.2">
      <c r="A77" s="171" t="s">
        <v>46</v>
      </c>
      <c r="B77" s="168" t="s">
        <v>3</v>
      </c>
      <c r="C77" s="27" t="s">
        <v>10</v>
      </c>
      <c r="D77" s="173" t="s">
        <v>199</v>
      </c>
      <c r="E77" s="174" t="s">
        <v>47</v>
      </c>
      <c r="F77" s="169">
        <v>1180.3</v>
      </c>
      <c r="G77" s="169">
        <v>1180.3</v>
      </c>
      <c r="H77" s="169">
        <v>1180.3</v>
      </c>
    </row>
    <row r="78" spans="1:8" ht="38.25" x14ac:dyDescent="0.2">
      <c r="A78" s="171" t="s">
        <v>126</v>
      </c>
      <c r="B78" s="168" t="s">
        <v>3</v>
      </c>
      <c r="C78" s="27" t="s">
        <v>10</v>
      </c>
      <c r="D78" s="173" t="s">
        <v>199</v>
      </c>
      <c r="E78" s="174" t="s">
        <v>49</v>
      </c>
      <c r="F78" s="169">
        <v>275</v>
      </c>
      <c r="G78" s="169">
        <v>275</v>
      </c>
      <c r="H78" s="169">
        <v>275</v>
      </c>
    </row>
    <row r="79" spans="1:8" ht="19.899999999999999" customHeight="1" x14ac:dyDescent="0.2">
      <c r="A79" s="171" t="s">
        <v>50</v>
      </c>
      <c r="B79" s="168" t="s">
        <v>3</v>
      </c>
      <c r="C79" s="27" t="s">
        <v>10</v>
      </c>
      <c r="D79" s="173" t="s">
        <v>199</v>
      </c>
      <c r="E79" s="174" t="s">
        <v>51</v>
      </c>
      <c r="F79" s="169">
        <v>1</v>
      </c>
      <c r="G79" s="169">
        <v>1</v>
      </c>
      <c r="H79" s="169">
        <v>1</v>
      </c>
    </row>
    <row r="80" spans="1:8" ht="57" customHeight="1" x14ac:dyDescent="0.2">
      <c r="A80" s="182" t="s">
        <v>125</v>
      </c>
      <c r="B80" s="168" t="s">
        <v>3</v>
      </c>
      <c r="C80" s="27" t="s">
        <v>10</v>
      </c>
      <c r="D80" s="173" t="s">
        <v>202</v>
      </c>
      <c r="E80" s="174"/>
      <c r="F80" s="169">
        <f>F81</f>
        <v>433.8</v>
      </c>
      <c r="G80" s="169">
        <f>G81</f>
        <v>433.8</v>
      </c>
      <c r="H80" s="169">
        <f>H81</f>
        <v>433.8</v>
      </c>
    </row>
    <row r="81" spans="1:8" ht="25.5" x14ac:dyDescent="0.2">
      <c r="A81" s="171" t="s">
        <v>46</v>
      </c>
      <c r="B81" s="168" t="s">
        <v>3</v>
      </c>
      <c r="C81" s="27" t="s">
        <v>10</v>
      </c>
      <c r="D81" s="173" t="s">
        <v>202</v>
      </c>
      <c r="E81" s="174" t="s">
        <v>47</v>
      </c>
      <c r="F81" s="169">
        <v>433.8</v>
      </c>
      <c r="G81" s="169">
        <v>433.8</v>
      </c>
      <c r="H81" s="169">
        <v>433.8</v>
      </c>
    </row>
    <row r="82" spans="1:8" x14ac:dyDescent="0.2">
      <c r="A82" s="54" t="s">
        <v>11</v>
      </c>
      <c r="B82" s="94" t="s">
        <v>3</v>
      </c>
      <c r="C82" s="65" t="s">
        <v>12</v>
      </c>
      <c r="D82" s="65"/>
      <c r="E82" s="183"/>
      <c r="F82" s="19">
        <f t="shared" ref="F82:H84" si="11">F83</f>
        <v>3000</v>
      </c>
      <c r="G82" s="19">
        <f t="shared" si="11"/>
        <v>3000</v>
      </c>
      <c r="H82" s="19">
        <f t="shared" si="11"/>
        <v>3000</v>
      </c>
    </row>
    <row r="83" spans="1:8" x14ac:dyDescent="0.2">
      <c r="A83" s="171" t="s">
        <v>11</v>
      </c>
      <c r="B83" s="168" t="s">
        <v>3</v>
      </c>
      <c r="C83" s="27" t="s">
        <v>12</v>
      </c>
      <c r="D83" s="27" t="s">
        <v>93</v>
      </c>
      <c r="E83" s="62"/>
      <c r="F83" s="175">
        <f t="shared" si="11"/>
        <v>3000</v>
      </c>
      <c r="G83" s="175">
        <f t="shared" si="11"/>
        <v>3000</v>
      </c>
      <c r="H83" s="175">
        <f t="shared" si="11"/>
        <v>3000</v>
      </c>
    </row>
    <row r="84" spans="1:8" x14ac:dyDescent="0.2">
      <c r="A84" s="171" t="s">
        <v>55</v>
      </c>
      <c r="B84" s="168" t="s">
        <v>3</v>
      </c>
      <c r="C84" s="27" t="s">
        <v>12</v>
      </c>
      <c r="D84" s="27" t="s">
        <v>599</v>
      </c>
      <c r="E84" s="32"/>
      <c r="F84" s="175">
        <f t="shared" si="11"/>
        <v>3000</v>
      </c>
      <c r="G84" s="175">
        <f t="shared" si="11"/>
        <v>3000</v>
      </c>
      <c r="H84" s="175">
        <f t="shared" si="11"/>
        <v>3000</v>
      </c>
    </row>
    <row r="85" spans="1:8" x14ac:dyDescent="0.2">
      <c r="A85" s="171" t="s">
        <v>56</v>
      </c>
      <c r="B85" s="168" t="s">
        <v>3</v>
      </c>
      <c r="C85" s="27" t="s">
        <v>12</v>
      </c>
      <c r="D85" s="27" t="s">
        <v>599</v>
      </c>
      <c r="E85" s="32" t="s">
        <v>57</v>
      </c>
      <c r="F85" s="175">
        <v>3000</v>
      </c>
      <c r="G85" s="175">
        <v>3000</v>
      </c>
      <c r="H85" s="175">
        <v>3000</v>
      </c>
    </row>
    <row r="86" spans="1:8" x14ac:dyDescent="0.2">
      <c r="A86" s="51" t="s">
        <v>13</v>
      </c>
      <c r="B86" s="83" t="s">
        <v>3</v>
      </c>
      <c r="C86" s="26" t="s">
        <v>14</v>
      </c>
      <c r="D86" s="27"/>
      <c r="E86" s="32"/>
      <c r="F86" s="19">
        <f>F87+F92+F108</f>
        <v>27722.600000000002</v>
      </c>
      <c r="G86" s="19">
        <f t="shared" ref="G86:H86" si="12">G87+G92+G108</f>
        <v>27322.600000000002</v>
      </c>
      <c r="H86" s="19">
        <f t="shared" si="12"/>
        <v>27322.600000000002</v>
      </c>
    </row>
    <row r="87" spans="1:8" ht="31.9" customHeight="1" x14ac:dyDescent="0.2">
      <c r="A87" s="171" t="s">
        <v>343</v>
      </c>
      <c r="B87" s="168" t="s">
        <v>3</v>
      </c>
      <c r="C87" s="27" t="s">
        <v>14</v>
      </c>
      <c r="D87" s="27" t="s">
        <v>151</v>
      </c>
      <c r="E87" s="32"/>
      <c r="F87" s="175">
        <f>F88</f>
        <v>15</v>
      </c>
      <c r="G87" s="175">
        <f t="shared" ref="G87:H88" si="13">G88</f>
        <v>15</v>
      </c>
      <c r="H87" s="175">
        <f t="shared" si="13"/>
        <v>15</v>
      </c>
    </row>
    <row r="88" spans="1:8" ht="19.149999999999999" customHeight="1" x14ac:dyDescent="0.2">
      <c r="A88" s="170" t="s">
        <v>272</v>
      </c>
      <c r="B88" s="168" t="s">
        <v>3</v>
      </c>
      <c r="C88" s="27" t="s">
        <v>14</v>
      </c>
      <c r="D88" s="27" t="s">
        <v>349</v>
      </c>
      <c r="E88" s="32"/>
      <c r="F88" s="175">
        <f>F89</f>
        <v>15</v>
      </c>
      <c r="G88" s="175">
        <f t="shared" si="13"/>
        <v>15</v>
      </c>
      <c r="H88" s="175">
        <f t="shared" si="13"/>
        <v>15</v>
      </c>
    </row>
    <row r="89" spans="1:8" ht="30.6" customHeight="1" x14ac:dyDescent="0.2">
      <c r="A89" s="170" t="s">
        <v>351</v>
      </c>
      <c r="B89" s="168" t="s">
        <v>3</v>
      </c>
      <c r="C89" s="27" t="s">
        <v>14</v>
      </c>
      <c r="D89" s="13" t="s">
        <v>350</v>
      </c>
      <c r="E89" s="32"/>
      <c r="F89" s="184">
        <f>F90</f>
        <v>15</v>
      </c>
      <c r="G89" s="184">
        <f t="shared" ref="G89:H90" si="14">G90</f>
        <v>15</v>
      </c>
      <c r="H89" s="184">
        <f t="shared" si="14"/>
        <v>15</v>
      </c>
    </row>
    <row r="90" spans="1:8" ht="23.45" customHeight="1" x14ac:dyDescent="0.2">
      <c r="A90" s="185" t="s">
        <v>353</v>
      </c>
      <c r="B90" s="168" t="s">
        <v>3</v>
      </c>
      <c r="C90" s="27" t="s">
        <v>14</v>
      </c>
      <c r="D90" s="13" t="s">
        <v>352</v>
      </c>
      <c r="E90" s="32"/>
      <c r="F90" s="184">
        <f>F91</f>
        <v>15</v>
      </c>
      <c r="G90" s="184">
        <f t="shared" si="14"/>
        <v>15</v>
      </c>
      <c r="H90" s="184">
        <f t="shared" si="14"/>
        <v>15</v>
      </c>
    </row>
    <row r="91" spans="1:8" ht="43.15" customHeight="1" x14ac:dyDescent="0.2">
      <c r="A91" s="171" t="s">
        <v>126</v>
      </c>
      <c r="B91" s="168" t="s">
        <v>3</v>
      </c>
      <c r="C91" s="27" t="s">
        <v>14</v>
      </c>
      <c r="D91" s="13" t="s">
        <v>352</v>
      </c>
      <c r="E91" s="32" t="s">
        <v>49</v>
      </c>
      <c r="F91" s="184">
        <v>15</v>
      </c>
      <c r="G91" s="184">
        <v>15</v>
      </c>
      <c r="H91" s="184">
        <v>15</v>
      </c>
    </row>
    <row r="92" spans="1:8" ht="51" customHeight="1" x14ac:dyDescent="0.2">
      <c r="A92" s="171" t="s">
        <v>428</v>
      </c>
      <c r="B92" s="168" t="s">
        <v>3</v>
      </c>
      <c r="C92" s="27" t="s">
        <v>14</v>
      </c>
      <c r="D92" s="27" t="s">
        <v>149</v>
      </c>
      <c r="E92" s="32"/>
      <c r="F92" s="175">
        <f>F93</f>
        <v>27057.600000000002</v>
      </c>
      <c r="G92" s="175">
        <f t="shared" ref="G92:H93" si="15">G93</f>
        <v>26957.600000000002</v>
      </c>
      <c r="H92" s="175">
        <f t="shared" si="15"/>
        <v>26957.600000000002</v>
      </c>
    </row>
    <row r="93" spans="1:8" ht="22.9" customHeight="1" x14ac:dyDescent="0.2">
      <c r="A93" s="171" t="s">
        <v>272</v>
      </c>
      <c r="B93" s="168" t="s">
        <v>3</v>
      </c>
      <c r="C93" s="27" t="s">
        <v>14</v>
      </c>
      <c r="D93" s="27" t="s">
        <v>514</v>
      </c>
      <c r="E93" s="32"/>
      <c r="F93" s="175">
        <f>F94</f>
        <v>27057.600000000002</v>
      </c>
      <c r="G93" s="175">
        <f t="shared" si="15"/>
        <v>26957.600000000002</v>
      </c>
      <c r="H93" s="175">
        <f t="shared" si="15"/>
        <v>26957.600000000002</v>
      </c>
    </row>
    <row r="94" spans="1:8" ht="50.45" customHeight="1" x14ac:dyDescent="0.2">
      <c r="A94" s="186" t="s">
        <v>328</v>
      </c>
      <c r="B94" s="168" t="s">
        <v>3</v>
      </c>
      <c r="C94" s="27" t="s">
        <v>14</v>
      </c>
      <c r="D94" s="27" t="s">
        <v>329</v>
      </c>
      <c r="E94" s="32"/>
      <c r="F94" s="175">
        <f>F95+F99+F101+F105</f>
        <v>27057.600000000002</v>
      </c>
      <c r="G94" s="175">
        <f t="shared" ref="G94:H94" si="16">G95+G99+G101+G105</f>
        <v>26957.600000000002</v>
      </c>
      <c r="H94" s="175">
        <f t="shared" si="16"/>
        <v>26957.600000000002</v>
      </c>
    </row>
    <row r="95" spans="1:8" ht="45" customHeight="1" x14ac:dyDescent="0.2">
      <c r="A95" s="170" t="s">
        <v>59</v>
      </c>
      <c r="B95" s="168" t="s">
        <v>3</v>
      </c>
      <c r="C95" s="27" t="s">
        <v>14</v>
      </c>
      <c r="D95" s="13" t="s">
        <v>338</v>
      </c>
      <c r="E95" s="32"/>
      <c r="F95" s="175">
        <f>F97+F96+F98</f>
        <v>14871.300000000001</v>
      </c>
      <c r="G95" s="175">
        <f t="shared" ref="G95:H95" si="17">G97+G96+G98</f>
        <v>14871.300000000001</v>
      </c>
      <c r="H95" s="175">
        <f t="shared" si="17"/>
        <v>14871.300000000001</v>
      </c>
    </row>
    <row r="96" spans="1:8" ht="27" customHeight="1" x14ac:dyDescent="0.2">
      <c r="A96" s="177" t="s">
        <v>60</v>
      </c>
      <c r="B96" s="168" t="s">
        <v>3</v>
      </c>
      <c r="C96" s="27" t="s">
        <v>14</v>
      </c>
      <c r="D96" s="13" t="s">
        <v>338</v>
      </c>
      <c r="E96" s="32" t="s">
        <v>61</v>
      </c>
      <c r="F96" s="175">
        <v>13803.6</v>
      </c>
      <c r="G96" s="175">
        <v>13803.6</v>
      </c>
      <c r="H96" s="175">
        <v>13803.6</v>
      </c>
    </row>
    <row r="97" spans="1:8" ht="43.15" customHeight="1" x14ac:dyDescent="0.2">
      <c r="A97" s="170" t="s">
        <v>126</v>
      </c>
      <c r="B97" s="168" t="s">
        <v>3</v>
      </c>
      <c r="C97" s="27" t="s">
        <v>14</v>
      </c>
      <c r="D97" s="13" t="s">
        <v>338</v>
      </c>
      <c r="E97" s="32" t="s">
        <v>49</v>
      </c>
      <c r="F97" s="175">
        <v>1064.2</v>
      </c>
      <c r="G97" s="175">
        <v>1064.2</v>
      </c>
      <c r="H97" s="175">
        <v>1064.2</v>
      </c>
    </row>
    <row r="98" spans="1:8" ht="22.9" customHeight="1" x14ac:dyDescent="0.2">
      <c r="A98" s="188" t="s">
        <v>50</v>
      </c>
      <c r="B98" s="168" t="s">
        <v>3</v>
      </c>
      <c r="C98" s="27" t="s">
        <v>14</v>
      </c>
      <c r="D98" s="13" t="s">
        <v>338</v>
      </c>
      <c r="E98" s="32" t="s">
        <v>51</v>
      </c>
      <c r="F98" s="175">
        <v>3.5</v>
      </c>
      <c r="G98" s="175">
        <v>3.5</v>
      </c>
      <c r="H98" s="175">
        <v>3.5</v>
      </c>
    </row>
    <row r="99" spans="1:8" ht="63.6" customHeight="1" x14ac:dyDescent="0.2">
      <c r="A99" s="188" t="s">
        <v>125</v>
      </c>
      <c r="B99" s="168" t="s">
        <v>3</v>
      </c>
      <c r="C99" s="27" t="s">
        <v>14</v>
      </c>
      <c r="D99" s="13" t="s">
        <v>456</v>
      </c>
      <c r="E99" s="32"/>
      <c r="F99" s="175">
        <f>F100</f>
        <v>9150</v>
      </c>
      <c r="G99" s="175">
        <f t="shared" ref="G99:H99" si="18">G100</f>
        <v>9150</v>
      </c>
      <c r="H99" s="175">
        <f t="shared" si="18"/>
        <v>9150</v>
      </c>
    </row>
    <row r="100" spans="1:8" ht="27" customHeight="1" x14ac:dyDescent="0.2">
      <c r="A100" s="177" t="s">
        <v>60</v>
      </c>
      <c r="B100" s="168" t="s">
        <v>3</v>
      </c>
      <c r="C100" s="27" t="s">
        <v>14</v>
      </c>
      <c r="D100" s="13" t="s">
        <v>456</v>
      </c>
      <c r="E100" s="32" t="s">
        <v>61</v>
      </c>
      <c r="F100" s="175">
        <v>9150</v>
      </c>
      <c r="G100" s="175">
        <v>9150</v>
      </c>
      <c r="H100" s="175">
        <v>9150</v>
      </c>
    </row>
    <row r="101" spans="1:8" ht="89.25" x14ac:dyDescent="0.2">
      <c r="A101" s="186" t="s">
        <v>62</v>
      </c>
      <c r="B101" s="168" t="s">
        <v>3</v>
      </c>
      <c r="C101" s="27" t="s">
        <v>14</v>
      </c>
      <c r="D101" s="13" t="s">
        <v>339</v>
      </c>
      <c r="E101" s="32"/>
      <c r="F101" s="175">
        <f>F102+F103+F104</f>
        <v>2936.3</v>
      </c>
      <c r="G101" s="175">
        <f>G102+G103+G104</f>
        <v>2936.3</v>
      </c>
      <c r="H101" s="175">
        <f>H102+H103+H104</f>
        <v>2936.3</v>
      </c>
    </row>
    <row r="102" spans="1:8" ht="25.5" x14ac:dyDescent="0.2">
      <c r="A102" s="177" t="s">
        <v>60</v>
      </c>
      <c r="B102" s="178" t="s">
        <v>3</v>
      </c>
      <c r="C102" s="179" t="s">
        <v>14</v>
      </c>
      <c r="D102" s="13" t="s">
        <v>339</v>
      </c>
      <c r="E102" s="210" t="s">
        <v>61</v>
      </c>
      <c r="F102" s="175">
        <v>2676.4</v>
      </c>
      <c r="G102" s="175">
        <v>2676.4</v>
      </c>
      <c r="H102" s="175">
        <v>2676.4</v>
      </c>
    </row>
    <row r="103" spans="1:8" ht="48.6" customHeight="1" x14ac:dyDescent="0.2">
      <c r="A103" s="188" t="s">
        <v>126</v>
      </c>
      <c r="B103" s="178" t="s">
        <v>3</v>
      </c>
      <c r="C103" s="179" t="s">
        <v>14</v>
      </c>
      <c r="D103" s="13" t="s">
        <v>339</v>
      </c>
      <c r="E103" s="212" t="s">
        <v>49</v>
      </c>
      <c r="F103" s="175">
        <v>259.89999999999998</v>
      </c>
      <c r="G103" s="175">
        <v>259.89999999999998</v>
      </c>
      <c r="H103" s="175">
        <v>259.89999999999998</v>
      </c>
    </row>
    <row r="104" spans="1:8" ht="18" customHeight="1" x14ac:dyDescent="0.2">
      <c r="A104" s="170" t="s">
        <v>50</v>
      </c>
      <c r="B104" s="178" t="s">
        <v>3</v>
      </c>
      <c r="C104" s="179" t="s">
        <v>14</v>
      </c>
      <c r="D104" s="13" t="s">
        <v>339</v>
      </c>
      <c r="E104" s="13" t="s">
        <v>51</v>
      </c>
      <c r="F104" s="175">
        <v>0</v>
      </c>
      <c r="G104" s="175">
        <v>0</v>
      </c>
      <c r="H104" s="175">
        <v>0</v>
      </c>
    </row>
    <row r="105" spans="1:8" s="69" customFormat="1" ht="43.15" customHeight="1" x14ac:dyDescent="0.2">
      <c r="A105" s="170" t="s">
        <v>243</v>
      </c>
      <c r="B105" s="178" t="s">
        <v>3</v>
      </c>
      <c r="C105" s="179" t="s">
        <v>14</v>
      </c>
      <c r="D105" s="13" t="s">
        <v>585</v>
      </c>
      <c r="E105" s="138"/>
      <c r="F105" s="175">
        <f>F106+F107</f>
        <v>100</v>
      </c>
      <c r="G105" s="134">
        <v>0</v>
      </c>
      <c r="H105" s="134">
        <v>0</v>
      </c>
    </row>
    <row r="106" spans="1:8" ht="38.25" x14ac:dyDescent="0.2">
      <c r="A106" s="188" t="s">
        <v>126</v>
      </c>
      <c r="B106" s="178" t="s">
        <v>3</v>
      </c>
      <c r="C106" s="179" t="s">
        <v>14</v>
      </c>
      <c r="D106" s="13" t="s">
        <v>585</v>
      </c>
      <c r="E106" s="13" t="s">
        <v>49</v>
      </c>
      <c r="F106" s="175">
        <v>60</v>
      </c>
      <c r="G106" s="175">
        <v>0</v>
      </c>
      <c r="H106" s="175">
        <v>0</v>
      </c>
    </row>
    <row r="107" spans="1:8" x14ac:dyDescent="0.2">
      <c r="A107" s="170" t="s">
        <v>186</v>
      </c>
      <c r="B107" s="178" t="s">
        <v>3</v>
      </c>
      <c r="C107" s="179" t="s">
        <v>14</v>
      </c>
      <c r="D107" s="13" t="s">
        <v>585</v>
      </c>
      <c r="E107" s="13" t="s">
        <v>185</v>
      </c>
      <c r="F107" s="175">
        <v>40</v>
      </c>
      <c r="G107" s="175">
        <v>0</v>
      </c>
      <c r="H107" s="175">
        <v>0</v>
      </c>
    </row>
    <row r="108" spans="1:8" ht="29.45" customHeight="1" x14ac:dyDescent="0.2">
      <c r="A108" s="190" t="s">
        <v>58</v>
      </c>
      <c r="B108" s="15" t="s">
        <v>3</v>
      </c>
      <c r="C108" s="13" t="s">
        <v>14</v>
      </c>
      <c r="D108" s="13" t="s">
        <v>0</v>
      </c>
      <c r="E108" s="13"/>
      <c r="F108" s="175">
        <f>F111+F109</f>
        <v>650</v>
      </c>
      <c r="G108" s="175">
        <f>G111+G109</f>
        <v>350</v>
      </c>
      <c r="H108" s="175">
        <f>H111+H109</f>
        <v>350</v>
      </c>
    </row>
    <row r="109" spans="1:8" ht="28.15" customHeight="1" x14ac:dyDescent="0.2">
      <c r="A109" s="170" t="s">
        <v>100</v>
      </c>
      <c r="B109" s="15" t="s">
        <v>3</v>
      </c>
      <c r="C109" s="13" t="s">
        <v>14</v>
      </c>
      <c r="D109" s="13" t="s">
        <v>101</v>
      </c>
      <c r="E109" s="13"/>
      <c r="F109" s="175">
        <f>F110</f>
        <v>500</v>
      </c>
      <c r="G109" s="175">
        <f>G110</f>
        <v>200</v>
      </c>
      <c r="H109" s="175">
        <f>H110</f>
        <v>200</v>
      </c>
    </row>
    <row r="110" spans="1:8" ht="41.45" customHeight="1" x14ac:dyDescent="0.2">
      <c r="A110" s="170" t="s">
        <v>126</v>
      </c>
      <c r="B110" s="15" t="s">
        <v>3</v>
      </c>
      <c r="C110" s="13" t="s">
        <v>14</v>
      </c>
      <c r="D110" s="13" t="s">
        <v>101</v>
      </c>
      <c r="E110" s="217" t="s">
        <v>49</v>
      </c>
      <c r="F110" s="175">
        <v>500</v>
      </c>
      <c r="G110" s="175">
        <v>200</v>
      </c>
      <c r="H110" s="175">
        <v>200</v>
      </c>
    </row>
    <row r="111" spans="1:8" ht="19.899999999999999" customHeight="1" x14ac:dyDescent="0.2">
      <c r="A111" s="170" t="s">
        <v>143</v>
      </c>
      <c r="B111" s="15" t="s">
        <v>3</v>
      </c>
      <c r="C111" s="13" t="s">
        <v>14</v>
      </c>
      <c r="D111" s="13" t="s">
        <v>1</v>
      </c>
      <c r="E111" s="233"/>
      <c r="F111" s="175">
        <f>F112</f>
        <v>150</v>
      </c>
      <c r="G111" s="175">
        <f>G112</f>
        <v>150</v>
      </c>
      <c r="H111" s="175">
        <f>H112</f>
        <v>150</v>
      </c>
    </row>
    <row r="112" spans="1:8" ht="15" customHeight="1" x14ac:dyDescent="0.2">
      <c r="A112" s="170" t="s">
        <v>50</v>
      </c>
      <c r="B112" s="15" t="s">
        <v>3</v>
      </c>
      <c r="C112" s="13" t="s">
        <v>14</v>
      </c>
      <c r="D112" s="13" t="s">
        <v>1</v>
      </c>
      <c r="E112" s="13" t="s">
        <v>51</v>
      </c>
      <c r="F112" s="175">
        <v>150</v>
      </c>
      <c r="G112" s="175">
        <v>150</v>
      </c>
      <c r="H112" s="175">
        <v>150</v>
      </c>
    </row>
    <row r="113" spans="1:8" ht="15" customHeight="1" x14ac:dyDescent="0.2">
      <c r="A113" s="78" t="s">
        <v>194</v>
      </c>
      <c r="B113" s="7" t="s">
        <v>5</v>
      </c>
      <c r="C113" s="13"/>
      <c r="D113" s="13"/>
      <c r="E113" s="13"/>
      <c r="F113" s="17">
        <f t="shared" ref="F113:F118" si="19">F114</f>
        <v>943.2</v>
      </c>
      <c r="G113" s="17">
        <f t="shared" ref="G113:H116" si="20">G114</f>
        <v>1028.9000000000001</v>
      </c>
      <c r="H113" s="17">
        <f t="shared" si="20"/>
        <v>1064.8</v>
      </c>
    </row>
    <row r="114" spans="1:8" ht="15" customHeight="1" x14ac:dyDescent="0.2">
      <c r="A114" s="47" t="s">
        <v>195</v>
      </c>
      <c r="B114" s="11" t="s">
        <v>5</v>
      </c>
      <c r="C114" s="12" t="s">
        <v>7</v>
      </c>
      <c r="D114" s="12"/>
      <c r="E114" s="12"/>
      <c r="F114" s="19">
        <f t="shared" si="19"/>
        <v>943.2</v>
      </c>
      <c r="G114" s="19">
        <f t="shared" si="20"/>
        <v>1028.9000000000001</v>
      </c>
      <c r="H114" s="19">
        <f t="shared" si="20"/>
        <v>1064.8</v>
      </c>
    </row>
    <row r="115" spans="1:8" ht="42" customHeight="1" x14ac:dyDescent="0.2">
      <c r="A115" s="170" t="s">
        <v>428</v>
      </c>
      <c r="B115" s="15" t="s">
        <v>5</v>
      </c>
      <c r="C115" s="13" t="s">
        <v>7</v>
      </c>
      <c r="D115" s="13" t="s">
        <v>149</v>
      </c>
      <c r="E115" s="13"/>
      <c r="F115" s="175">
        <f t="shared" si="19"/>
        <v>943.2</v>
      </c>
      <c r="G115" s="175">
        <f t="shared" si="20"/>
        <v>1028.9000000000001</v>
      </c>
      <c r="H115" s="175">
        <f t="shared" si="20"/>
        <v>1064.8</v>
      </c>
    </row>
    <row r="116" spans="1:8" ht="17.45" customHeight="1" x14ac:dyDescent="0.2">
      <c r="A116" s="170" t="s">
        <v>323</v>
      </c>
      <c r="B116" s="15" t="s">
        <v>5</v>
      </c>
      <c r="C116" s="13" t="s">
        <v>7</v>
      </c>
      <c r="D116" s="13" t="s">
        <v>514</v>
      </c>
      <c r="E116" s="13"/>
      <c r="F116" s="175">
        <f t="shared" si="19"/>
        <v>943.2</v>
      </c>
      <c r="G116" s="175">
        <f t="shared" si="20"/>
        <v>1028.9000000000001</v>
      </c>
      <c r="H116" s="175">
        <f t="shared" si="20"/>
        <v>1064.8</v>
      </c>
    </row>
    <row r="117" spans="1:8" ht="44.45" customHeight="1" x14ac:dyDescent="0.2">
      <c r="A117" s="170" t="s">
        <v>328</v>
      </c>
      <c r="B117" s="15" t="s">
        <v>5</v>
      </c>
      <c r="C117" s="13" t="s">
        <v>7</v>
      </c>
      <c r="D117" s="13" t="s">
        <v>329</v>
      </c>
      <c r="E117" s="13"/>
      <c r="F117" s="175">
        <f t="shared" si="19"/>
        <v>943.2</v>
      </c>
      <c r="G117" s="175">
        <f t="shared" ref="G117:H117" si="21">G118</f>
        <v>1028.9000000000001</v>
      </c>
      <c r="H117" s="175">
        <f t="shared" si="21"/>
        <v>1064.8</v>
      </c>
    </row>
    <row r="118" spans="1:8" ht="31.9" customHeight="1" x14ac:dyDescent="0.2">
      <c r="A118" s="170" t="s">
        <v>196</v>
      </c>
      <c r="B118" s="15" t="s">
        <v>5</v>
      </c>
      <c r="C118" s="13" t="s">
        <v>7</v>
      </c>
      <c r="D118" s="13" t="s">
        <v>332</v>
      </c>
      <c r="E118" s="13"/>
      <c r="F118" s="175">
        <f t="shared" si="19"/>
        <v>943.2</v>
      </c>
      <c r="G118" s="175">
        <f>G119</f>
        <v>1028.9000000000001</v>
      </c>
      <c r="H118" s="175">
        <f>H119</f>
        <v>1064.8</v>
      </c>
    </row>
    <row r="119" spans="1:8" ht="31.9" customHeight="1" x14ac:dyDescent="0.2">
      <c r="A119" s="170" t="s">
        <v>46</v>
      </c>
      <c r="B119" s="15" t="s">
        <v>5</v>
      </c>
      <c r="C119" s="13" t="s">
        <v>7</v>
      </c>
      <c r="D119" s="13" t="s">
        <v>332</v>
      </c>
      <c r="E119" s="13" t="s">
        <v>47</v>
      </c>
      <c r="F119" s="175">
        <v>943.2</v>
      </c>
      <c r="G119" s="175">
        <v>1028.9000000000001</v>
      </c>
      <c r="H119" s="175">
        <v>1064.8</v>
      </c>
    </row>
    <row r="120" spans="1:8" ht="37.9" customHeight="1" x14ac:dyDescent="0.2">
      <c r="A120" s="78" t="s">
        <v>15</v>
      </c>
      <c r="B120" s="87" t="s">
        <v>7</v>
      </c>
      <c r="C120" s="31"/>
      <c r="D120" s="9"/>
      <c r="E120" s="13"/>
      <c r="F120" s="21">
        <f>F121+F141</f>
        <v>3306.4</v>
      </c>
      <c r="G120" s="21">
        <f>G121+G141</f>
        <v>4624.2</v>
      </c>
      <c r="H120" s="21">
        <f>H121+H141</f>
        <v>3830.2000000000003</v>
      </c>
    </row>
    <row r="121" spans="1:8" ht="52.5" customHeight="1" x14ac:dyDescent="0.2">
      <c r="A121" s="54" t="s">
        <v>166</v>
      </c>
      <c r="B121" s="193" t="s">
        <v>7</v>
      </c>
      <c r="C121" s="194" t="s">
        <v>35</v>
      </c>
      <c r="D121" s="173"/>
      <c r="E121" s="174"/>
      <c r="F121" s="19">
        <f>F138+F122</f>
        <v>2839.4</v>
      </c>
      <c r="G121" s="19">
        <f>G138+G122</f>
        <v>4221.3999999999996</v>
      </c>
      <c r="H121" s="19">
        <f>H138+H122</f>
        <v>3427.4</v>
      </c>
    </row>
    <row r="122" spans="1:8" ht="66" customHeight="1" x14ac:dyDescent="0.2">
      <c r="A122" s="182" t="s">
        <v>452</v>
      </c>
      <c r="B122" s="195" t="s">
        <v>7</v>
      </c>
      <c r="C122" s="196" t="s">
        <v>35</v>
      </c>
      <c r="D122" s="173" t="s">
        <v>150</v>
      </c>
      <c r="E122" s="174"/>
      <c r="F122" s="175">
        <f>F123+F127</f>
        <v>2039.4</v>
      </c>
      <c r="G122" s="175">
        <f t="shared" ref="G122:H122" si="22">G123+G127</f>
        <v>3421.4</v>
      </c>
      <c r="H122" s="175">
        <f t="shared" si="22"/>
        <v>2627.4</v>
      </c>
    </row>
    <row r="123" spans="1:8" ht="21.6" customHeight="1" x14ac:dyDescent="0.2">
      <c r="A123" s="170" t="s">
        <v>266</v>
      </c>
      <c r="B123" s="197" t="s">
        <v>7</v>
      </c>
      <c r="C123" s="198" t="s">
        <v>35</v>
      </c>
      <c r="D123" s="13" t="s">
        <v>250</v>
      </c>
      <c r="E123" s="13"/>
      <c r="F123" s="175">
        <f>F124</f>
        <v>0</v>
      </c>
      <c r="G123" s="175">
        <f t="shared" ref="G123:H124" si="23">G124</f>
        <v>2382</v>
      </c>
      <c r="H123" s="175">
        <f t="shared" si="23"/>
        <v>1588</v>
      </c>
    </row>
    <row r="124" spans="1:8" ht="46.9" customHeight="1" x14ac:dyDescent="0.2">
      <c r="A124" s="170" t="s">
        <v>458</v>
      </c>
      <c r="B124" s="197" t="s">
        <v>7</v>
      </c>
      <c r="C124" s="198" t="s">
        <v>35</v>
      </c>
      <c r="D124" s="13" t="s">
        <v>459</v>
      </c>
      <c r="E124" s="13"/>
      <c r="F124" s="175">
        <f>F125</f>
        <v>0</v>
      </c>
      <c r="G124" s="175">
        <f t="shared" si="23"/>
        <v>2382</v>
      </c>
      <c r="H124" s="175">
        <f t="shared" si="23"/>
        <v>1588</v>
      </c>
    </row>
    <row r="125" spans="1:8" ht="38.450000000000003" customHeight="1" x14ac:dyDescent="0.2">
      <c r="A125" s="170" t="s">
        <v>248</v>
      </c>
      <c r="B125" s="197" t="s">
        <v>7</v>
      </c>
      <c r="C125" s="198" t="s">
        <v>35</v>
      </c>
      <c r="D125" s="13" t="s">
        <v>460</v>
      </c>
      <c r="E125" s="13"/>
      <c r="F125" s="175">
        <v>0</v>
      </c>
      <c r="G125" s="175">
        <f>G126</f>
        <v>2382</v>
      </c>
      <c r="H125" s="175">
        <f>H126</f>
        <v>1588</v>
      </c>
    </row>
    <row r="126" spans="1:8" ht="37.5" customHeight="1" x14ac:dyDescent="0.2">
      <c r="A126" s="170" t="s">
        <v>126</v>
      </c>
      <c r="B126" s="197" t="s">
        <v>7</v>
      </c>
      <c r="C126" s="198" t="s">
        <v>35</v>
      </c>
      <c r="D126" s="13" t="s">
        <v>460</v>
      </c>
      <c r="E126" s="13" t="s">
        <v>49</v>
      </c>
      <c r="F126" s="175">
        <v>0</v>
      </c>
      <c r="G126" s="175">
        <v>2382</v>
      </c>
      <c r="H126" s="175">
        <v>1588</v>
      </c>
    </row>
    <row r="127" spans="1:8" ht="25.9" customHeight="1" x14ac:dyDescent="0.2">
      <c r="A127" s="170" t="s">
        <v>586</v>
      </c>
      <c r="B127" s="197" t="s">
        <v>7</v>
      </c>
      <c r="C127" s="198" t="s">
        <v>35</v>
      </c>
      <c r="D127" s="13" t="s">
        <v>197</v>
      </c>
      <c r="E127" s="13"/>
      <c r="F127" s="175">
        <f>F128+F135</f>
        <v>2039.4</v>
      </c>
      <c r="G127" s="175">
        <f t="shared" ref="G127:H127" si="24">G128+G135</f>
        <v>1039.4000000000001</v>
      </c>
      <c r="H127" s="175">
        <f t="shared" si="24"/>
        <v>1039.4000000000001</v>
      </c>
    </row>
    <row r="128" spans="1:8" ht="127.15" customHeight="1" x14ac:dyDescent="0.2">
      <c r="A128" s="170" t="s">
        <v>490</v>
      </c>
      <c r="B128" s="197" t="s">
        <v>7</v>
      </c>
      <c r="C128" s="198" t="s">
        <v>35</v>
      </c>
      <c r="D128" s="13" t="s">
        <v>208</v>
      </c>
      <c r="E128" s="13"/>
      <c r="F128" s="175">
        <f>F129+F131+F133</f>
        <v>439.4</v>
      </c>
      <c r="G128" s="175">
        <f t="shared" ref="G128:H128" si="25">G129+G131+G133</f>
        <v>439.4</v>
      </c>
      <c r="H128" s="175">
        <f t="shared" si="25"/>
        <v>439.4</v>
      </c>
    </row>
    <row r="129" spans="1:8" ht="55.9" customHeight="1" x14ac:dyDescent="0.2">
      <c r="A129" s="170" t="s">
        <v>488</v>
      </c>
      <c r="B129" s="197" t="s">
        <v>7</v>
      </c>
      <c r="C129" s="198" t="s">
        <v>35</v>
      </c>
      <c r="D129" s="13" t="s">
        <v>489</v>
      </c>
      <c r="E129" s="29"/>
      <c r="F129" s="169">
        <f>F130</f>
        <v>162.4</v>
      </c>
      <c r="G129" s="169">
        <f t="shared" ref="G129:H129" si="26">G130</f>
        <v>162.4</v>
      </c>
      <c r="H129" s="169">
        <f t="shared" si="26"/>
        <v>162.4</v>
      </c>
    </row>
    <row r="130" spans="1:8" ht="37.5" customHeight="1" x14ac:dyDescent="0.2">
      <c r="A130" s="170" t="s">
        <v>126</v>
      </c>
      <c r="B130" s="197" t="s">
        <v>7</v>
      </c>
      <c r="C130" s="198" t="s">
        <v>35</v>
      </c>
      <c r="D130" s="13" t="s">
        <v>489</v>
      </c>
      <c r="E130" s="199" t="s">
        <v>49</v>
      </c>
      <c r="F130" s="175">
        <v>162.4</v>
      </c>
      <c r="G130" s="175">
        <v>162.4</v>
      </c>
      <c r="H130" s="175">
        <v>162.4</v>
      </c>
    </row>
    <row r="131" spans="1:8" ht="59.45" customHeight="1" x14ac:dyDescent="0.2">
      <c r="A131" s="170" t="s">
        <v>491</v>
      </c>
      <c r="B131" s="197" t="s">
        <v>7</v>
      </c>
      <c r="C131" s="198" t="s">
        <v>35</v>
      </c>
      <c r="D131" s="13" t="s">
        <v>492</v>
      </c>
      <c r="E131" s="199"/>
      <c r="F131" s="175">
        <f>F132</f>
        <v>84</v>
      </c>
      <c r="G131" s="175">
        <f t="shared" ref="G131:H131" si="27">G132</f>
        <v>84</v>
      </c>
      <c r="H131" s="175">
        <f t="shared" si="27"/>
        <v>84</v>
      </c>
    </row>
    <row r="132" spans="1:8" ht="43.9" customHeight="1" x14ac:dyDescent="0.2">
      <c r="A132" s="170" t="s">
        <v>126</v>
      </c>
      <c r="B132" s="197" t="s">
        <v>7</v>
      </c>
      <c r="C132" s="198" t="s">
        <v>35</v>
      </c>
      <c r="D132" s="13" t="s">
        <v>492</v>
      </c>
      <c r="E132" s="199" t="s">
        <v>49</v>
      </c>
      <c r="F132" s="175">
        <v>84</v>
      </c>
      <c r="G132" s="175">
        <v>84</v>
      </c>
      <c r="H132" s="175">
        <v>84</v>
      </c>
    </row>
    <row r="133" spans="1:8" ht="45" customHeight="1" x14ac:dyDescent="0.2">
      <c r="A133" s="170" t="s">
        <v>493</v>
      </c>
      <c r="B133" s="197" t="s">
        <v>7</v>
      </c>
      <c r="C133" s="198" t="s">
        <v>35</v>
      </c>
      <c r="D133" s="13" t="s">
        <v>494</v>
      </c>
      <c r="E133" s="199"/>
      <c r="F133" s="175">
        <f>F134</f>
        <v>193</v>
      </c>
      <c r="G133" s="175">
        <f t="shared" ref="G133:H133" si="28">G134</f>
        <v>193</v>
      </c>
      <c r="H133" s="175">
        <f t="shared" si="28"/>
        <v>193</v>
      </c>
    </row>
    <row r="134" spans="1:8" ht="48" customHeight="1" x14ac:dyDescent="0.2">
      <c r="A134" s="170" t="s">
        <v>126</v>
      </c>
      <c r="B134" s="197" t="s">
        <v>7</v>
      </c>
      <c r="C134" s="198" t="s">
        <v>35</v>
      </c>
      <c r="D134" s="13" t="s">
        <v>494</v>
      </c>
      <c r="E134" s="199" t="s">
        <v>49</v>
      </c>
      <c r="F134" s="175">
        <v>193</v>
      </c>
      <c r="G134" s="175">
        <v>193</v>
      </c>
      <c r="H134" s="175">
        <v>193</v>
      </c>
    </row>
    <row r="135" spans="1:8" ht="40.9" customHeight="1" x14ac:dyDescent="0.2">
      <c r="A135" s="170" t="s">
        <v>496</v>
      </c>
      <c r="B135" s="197" t="s">
        <v>7</v>
      </c>
      <c r="C135" s="198" t="s">
        <v>35</v>
      </c>
      <c r="D135" s="13" t="s">
        <v>495</v>
      </c>
      <c r="E135" s="132"/>
      <c r="F135" s="175">
        <f>F136</f>
        <v>1600</v>
      </c>
      <c r="G135" s="175">
        <f t="shared" ref="G135:H135" si="29">G136</f>
        <v>600</v>
      </c>
      <c r="H135" s="175">
        <f t="shared" si="29"/>
        <v>600</v>
      </c>
    </row>
    <row r="136" spans="1:8" ht="37.5" customHeight="1" x14ac:dyDescent="0.2">
      <c r="A136" s="170" t="s">
        <v>497</v>
      </c>
      <c r="B136" s="197" t="s">
        <v>7</v>
      </c>
      <c r="C136" s="198" t="s">
        <v>35</v>
      </c>
      <c r="D136" s="13" t="s">
        <v>498</v>
      </c>
      <c r="E136" s="132"/>
      <c r="F136" s="175">
        <f>F137</f>
        <v>1600</v>
      </c>
      <c r="G136" s="175">
        <f>G137</f>
        <v>600</v>
      </c>
      <c r="H136" s="175">
        <f>H137</f>
        <v>600</v>
      </c>
    </row>
    <row r="137" spans="1:8" ht="46.15" customHeight="1" x14ac:dyDescent="0.2">
      <c r="A137" s="170" t="s">
        <v>126</v>
      </c>
      <c r="B137" s="197" t="s">
        <v>7</v>
      </c>
      <c r="C137" s="198" t="s">
        <v>35</v>
      </c>
      <c r="D137" s="13" t="s">
        <v>498</v>
      </c>
      <c r="E137" s="199" t="s">
        <v>49</v>
      </c>
      <c r="F137" s="175">
        <v>1600</v>
      </c>
      <c r="G137" s="175">
        <v>600</v>
      </c>
      <c r="H137" s="175">
        <v>600</v>
      </c>
    </row>
    <row r="138" spans="1:8" ht="44.45" customHeight="1" x14ac:dyDescent="0.2">
      <c r="A138" s="200" t="s">
        <v>63</v>
      </c>
      <c r="B138" s="197" t="s">
        <v>7</v>
      </c>
      <c r="C138" s="198" t="s">
        <v>35</v>
      </c>
      <c r="D138" s="13" t="s">
        <v>94</v>
      </c>
      <c r="E138" s="13"/>
      <c r="F138" s="175">
        <f t="shared" ref="F138:H139" si="30">F139</f>
        <v>800</v>
      </c>
      <c r="G138" s="175">
        <f t="shared" si="30"/>
        <v>800</v>
      </c>
      <c r="H138" s="175">
        <f t="shared" si="30"/>
        <v>800</v>
      </c>
    </row>
    <row r="139" spans="1:8" ht="42" customHeight="1" x14ac:dyDescent="0.2">
      <c r="A139" s="200" t="s">
        <v>64</v>
      </c>
      <c r="B139" s="197" t="s">
        <v>7</v>
      </c>
      <c r="C139" s="198" t="s">
        <v>35</v>
      </c>
      <c r="D139" s="13" t="s">
        <v>95</v>
      </c>
      <c r="E139" s="13"/>
      <c r="F139" s="175">
        <f t="shared" si="30"/>
        <v>800</v>
      </c>
      <c r="G139" s="175">
        <f t="shared" si="30"/>
        <v>800</v>
      </c>
      <c r="H139" s="175">
        <f t="shared" si="30"/>
        <v>800</v>
      </c>
    </row>
    <row r="140" spans="1:8" ht="39.4" customHeight="1" x14ac:dyDescent="0.2">
      <c r="A140" s="182" t="s">
        <v>126</v>
      </c>
      <c r="B140" s="195" t="s">
        <v>7</v>
      </c>
      <c r="C140" s="196" t="s">
        <v>35</v>
      </c>
      <c r="D140" s="173" t="s">
        <v>95</v>
      </c>
      <c r="E140" s="174" t="s">
        <v>49</v>
      </c>
      <c r="F140" s="175">
        <v>800</v>
      </c>
      <c r="G140" s="175">
        <v>800</v>
      </c>
      <c r="H140" s="175">
        <v>800</v>
      </c>
    </row>
    <row r="141" spans="1:8" ht="40.700000000000003" customHeight="1" x14ac:dyDescent="0.2">
      <c r="A141" s="53" t="s">
        <v>97</v>
      </c>
      <c r="B141" s="201" t="s">
        <v>7</v>
      </c>
      <c r="C141" s="202" t="s">
        <v>40</v>
      </c>
      <c r="D141" s="27"/>
      <c r="E141" s="32"/>
      <c r="F141" s="19">
        <f>F142</f>
        <v>467</v>
      </c>
      <c r="G141" s="19">
        <f>G142</f>
        <v>402.8</v>
      </c>
      <c r="H141" s="19">
        <f>H142</f>
        <v>402.8</v>
      </c>
    </row>
    <row r="142" spans="1:8" ht="58.9" customHeight="1" x14ac:dyDescent="0.2">
      <c r="A142" s="171" t="s">
        <v>452</v>
      </c>
      <c r="B142" s="203" t="s">
        <v>7</v>
      </c>
      <c r="C142" s="204" t="s">
        <v>40</v>
      </c>
      <c r="D142" s="27" t="s">
        <v>150</v>
      </c>
      <c r="E142" s="32"/>
      <c r="F142" s="175">
        <f>F143+F147</f>
        <v>467</v>
      </c>
      <c r="G142" s="175">
        <f t="shared" ref="G142:H142" si="31">G143+G147</f>
        <v>402.8</v>
      </c>
      <c r="H142" s="175">
        <f t="shared" si="31"/>
        <v>402.8</v>
      </c>
    </row>
    <row r="143" spans="1:8" ht="24.6" customHeight="1" x14ac:dyDescent="0.2">
      <c r="A143" s="170" t="s">
        <v>266</v>
      </c>
      <c r="B143" s="197" t="s">
        <v>7</v>
      </c>
      <c r="C143" s="198" t="s">
        <v>40</v>
      </c>
      <c r="D143" s="13" t="s">
        <v>250</v>
      </c>
      <c r="E143" s="13"/>
      <c r="F143" s="184">
        <f>F144</f>
        <v>132</v>
      </c>
      <c r="G143" s="175">
        <f t="shared" ref="G143:H144" si="32">G144</f>
        <v>67.8</v>
      </c>
      <c r="H143" s="175">
        <f t="shared" si="32"/>
        <v>67.8</v>
      </c>
    </row>
    <row r="144" spans="1:8" ht="30" customHeight="1" x14ac:dyDescent="0.2">
      <c r="A144" s="182" t="s">
        <v>461</v>
      </c>
      <c r="B144" s="195" t="s">
        <v>7</v>
      </c>
      <c r="C144" s="196" t="s">
        <v>40</v>
      </c>
      <c r="D144" s="205" t="s">
        <v>462</v>
      </c>
      <c r="E144" s="174"/>
      <c r="F144" s="175">
        <f>F145</f>
        <v>132</v>
      </c>
      <c r="G144" s="175">
        <f t="shared" si="32"/>
        <v>67.8</v>
      </c>
      <c r="H144" s="175">
        <f t="shared" si="32"/>
        <v>67.8</v>
      </c>
    </row>
    <row r="145" spans="1:8" ht="43.9" customHeight="1" x14ac:dyDescent="0.2">
      <c r="A145" s="171" t="s">
        <v>78</v>
      </c>
      <c r="B145" s="203" t="s">
        <v>7</v>
      </c>
      <c r="C145" s="204" t="s">
        <v>40</v>
      </c>
      <c r="D145" s="13" t="s">
        <v>463</v>
      </c>
      <c r="E145" s="32"/>
      <c r="F145" s="175">
        <f t="shared" ref="F145:H145" si="33">F146</f>
        <v>132</v>
      </c>
      <c r="G145" s="175">
        <f t="shared" si="33"/>
        <v>67.8</v>
      </c>
      <c r="H145" s="175">
        <f t="shared" si="33"/>
        <v>67.8</v>
      </c>
    </row>
    <row r="146" spans="1:8" ht="45.6" customHeight="1" x14ac:dyDescent="0.2">
      <c r="A146" s="171" t="s">
        <v>126</v>
      </c>
      <c r="B146" s="203" t="s">
        <v>7</v>
      </c>
      <c r="C146" s="204" t="s">
        <v>40</v>
      </c>
      <c r="D146" s="13" t="s">
        <v>463</v>
      </c>
      <c r="E146" s="32" t="s">
        <v>49</v>
      </c>
      <c r="F146" s="175">
        <v>132</v>
      </c>
      <c r="G146" s="175">
        <v>67.8</v>
      </c>
      <c r="H146" s="175">
        <v>67.8</v>
      </c>
    </row>
    <row r="147" spans="1:8" ht="24.75" customHeight="1" x14ac:dyDescent="0.2">
      <c r="A147" s="170" t="s">
        <v>272</v>
      </c>
      <c r="B147" s="203" t="s">
        <v>7</v>
      </c>
      <c r="C147" s="204" t="s">
        <v>40</v>
      </c>
      <c r="D147" s="13" t="s">
        <v>197</v>
      </c>
      <c r="E147" s="32"/>
      <c r="F147" s="175">
        <f>F148+F163+F170</f>
        <v>335</v>
      </c>
      <c r="G147" s="175">
        <f t="shared" ref="G147:H147" si="34">G148+G163+G170</f>
        <v>335</v>
      </c>
      <c r="H147" s="175">
        <f t="shared" si="34"/>
        <v>335</v>
      </c>
    </row>
    <row r="148" spans="1:8" ht="29.45" customHeight="1" x14ac:dyDescent="0.2">
      <c r="A148" s="170" t="s">
        <v>464</v>
      </c>
      <c r="B148" s="203" t="s">
        <v>7</v>
      </c>
      <c r="C148" s="204" t="s">
        <v>40</v>
      </c>
      <c r="D148" s="13" t="s">
        <v>198</v>
      </c>
      <c r="E148" s="32"/>
      <c r="F148" s="175">
        <f>F149+F151+F153+F155+F157+F159+F161</f>
        <v>140</v>
      </c>
      <c r="G148" s="175">
        <f>G149+G151+G153+G155+G157+G159+G161</f>
        <v>140</v>
      </c>
      <c r="H148" s="175">
        <f t="shared" ref="H148" si="35">H149+H151+H153+H155+H157+H159+H161</f>
        <v>140</v>
      </c>
    </row>
    <row r="149" spans="1:8" ht="46.15" customHeight="1" x14ac:dyDescent="0.2">
      <c r="A149" s="170" t="s">
        <v>465</v>
      </c>
      <c r="B149" s="203" t="s">
        <v>7</v>
      </c>
      <c r="C149" s="204" t="s">
        <v>40</v>
      </c>
      <c r="D149" s="13" t="s">
        <v>466</v>
      </c>
      <c r="E149" s="32"/>
      <c r="F149" s="175">
        <f t="shared" ref="F149:H149" si="36">F150</f>
        <v>35</v>
      </c>
      <c r="G149" s="175">
        <f t="shared" si="36"/>
        <v>35</v>
      </c>
      <c r="H149" s="175">
        <f t="shared" si="36"/>
        <v>35</v>
      </c>
    </row>
    <row r="150" spans="1:8" ht="24.75" customHeight="1" x14ac:dyDescent="0.2">
      <c r="A150" s="206" t="s">
        <v>65</v>
      </c>
      <c r="B150" s="203" t="s">
        <v>7</v>
      </c>
      <c r="C150" s="204" t="s">
        <v>40</v>
      </c>
      <c r="D150" s="13" t="s">
        <v>466</v>
      </c>
      <c r="E150" s="32" t="s">
        <v>66</v>
      </c>
      <c r="F150" s="175">
        <v>35</v>
      </c>
      <c r="G150" s="175">
        <v>35</v>
      </c>
      <c r="H150" s="175">
        <v>35</v>
      </c>
    </row>
    <row r="151" spans="1:8" ht="66.400000000000006" customHeight="1" x14ac:dyDescent="0.2">
      <c r="A151" s="170" t="s">
        <v>587</v>
      </c>
      <c r="B151" s="203" t="s">
        <v>7</v>
      </c>
      <c r="C151" s="204" t="s">
        <v>40</v>
      </c>
      <c r="D151" s="13" t="s">
        <v>467</v>
      </c>
      <c r="E151" s="32"/>
      <c r="F151" s="175">
        <f>F152</f>
        <v>35</v>
      </c>
      <c r="G151" s="175">
        <f t="shared" ref="G151:H151" si="37">G152</f>
        <v>35</v>
      </c>
      <c r="H151" s="175">
        <f t="shared" si="37"/>
        <v>35</v>
      </c>
    </row>
    <row r="152" spans="1:8" ht="24.75" customHeight="1" x14ac:dyDescent="0.2">
      <c r="A152" s="206" t="s">
        <v>65</v>
      </c>
      <c r="B152" s="203" t="s">
        <v>7</v>
      </c>
      <c r="C152" s="204" t="s">
        <v>40</v>
      </c>
      <c r="D152" s="13" t="s">
        <v>467</v>
      </c>
      <c r="E152" s="32" t="s">
        <v>66</v>
      </c>
      <c r="F152" s="175">
        <v>35</v>
      </c>
      <c r="G152" s="175">
        <v>35</v>
      </c>
      <c r="H152" s="175">
        <v>35</v>
      </c>
    </row>
    <row r="153" spans="1:8" ht="21" customHeight="1" x14ac:dyDescent="0.2">
      <c r="A153" s="170" t="s">
        <v>469</v>
      </c>
      <c r="B153" s="203" t="s">
        <v>7</v>
      </c>
      <c r="C153" s="204" t="s">
        <v>40</v>
      </c>
      <c r="D153" s="13" t="s">
        <v>468</v>
      </c>
      <c r="E153" s="32"/>
      <c r="F153" s="175">
        <f>F154</f>
        <v>15</v>
      </c>
      <c r="G153" s="175">
        <f>G154</f>
        <v>15</v>
      </c>
      <c r="H153" s="175">
        <f>H154</f>
        <v>15</v>
      </c>
    </row>
    <row r="154" spans="1:8" ht="23.45" customHeight="1" x14ac:dyDescent="0.2">
      <c r="A154" s="170" t="s">
        <v>128</v>
      </c>
      <c r="B154" s="203" t="s">
        <v>7</v>
      </c>
      <c r="C154" s="204" t="s">
        <v>40</v>
      </c>
      <c r="D154" s="13" t="s">
        <v>468</v>
      </c>
      <c r="E154" s="32" t="s">
        <v>129</v>
      </c>
      <c r="F154" s="175">
        <v>15</v>
      </c>
      <c r="G154" s="175">
        <v>15</v>
      </c>
      <c r="H154" s="175">
        <v>15</v>
      </c>
    </row>
    <row r="155" spans="1:8" ht="72" customHeight="1" x14ac:dyDescent="0.2">
      <c r="A155" s="170" t="s">
        <v>470</v>
      </c>
      <c r="B155" s="203" t="s">
        <v>7</v>
      </c>
      <c r="C155" s="204" t="s">
        <v>40</v>
      </c>
      <c r="D155" s="13" t="s">
        <v>471</v>
      </c>
      <c r="E155" s="32"/>
      <c r="F155" s="175">
        <f>F156</f>
        <v>10</v>
      </c>
      <c r="G155" s="175">
        <f t="shared" ref="G155:H155" si="38">G156</f>
        <v>10</v>
      </c>
      <c r="H155" s="175">
        <f t="shared" si="38"/>
        <v>10</v>
      </c>
    </row>
    <row r="156" spans="1:8" ht="24.75" customHeight="1" x14ac:dyDescent="0.2">
      <c r="A156" s="170" t="s">
        <v>128</v>
      </c>
      <c r="B156" s="203" t="s">
        <v>7</v>
      </c>
      <c r="C156" s="204" t="s">
        <v>40</v>
      </c>
      <c r="D156" s="13" t="s">
        <v>471</v>
      </c>
      <c r="E156" s="32" t="s">
        <v>129</v>
      </c>
      <c r="F156" s="175">
        <v>10</v>
      </c>
      <c r="G156" s="175">
        <v>10</v>
      </c>
      <c r="H156" s="175">
        <v>10</v>
      </c>
    </row>
    <row r="157" spans="1:8" ht="18" customHeight="1" x14ac:dyDescent="0.2">
      <c r="A157" s="170" t="s">
        <v>472</v>
      </c>
      <c r="B157" s="203" t="s">
        <v>7</v>
      </c>
      <c r="C157" s="204" t="s">
        <v>40</v>
      </c>
      <c r="D157" s="13" t="s">
        <v>473</v>
      </c>
      <c r="E157" s="32"/>
      <c r="F157" s="175">
        <f>F158</f>
        <v>10</v>
      </c>
      <c r="G157" s="175">
        <f t="shared" ref="G157:H157" si="39">G158</f>
        <v>10</v>
      </c>
      <c r="H157" s="175">
        <f t="shared" si="39"/>
        <v>10</v>
      </c>
    </row>
    <row r="158" spans="1:8" ht="37.15" customHeight="1" x14ac:dyDescent="0.2">
      <c r="A158" s="170" t="s">
        <v>126</v>
      </c>
      <c r="B158" s="203" t="s">
        <v>7</v>
      </c>
      <c r="C158" s="204" t="s">
        <v>40</v>
      </c>
      <c r="D158" s="13" t="s">
        <v>473</v>
      </c>
      <c r="E158" s="32" t="s">
        <v>49</v>
      </c>
      <c r="F158" s="175">
        <v>10</v>
      </c>
      <c r="G158" s="175">
        <v>10</v>
      </c>
      <c r="H158" s="175">
        <v>10</v>
      </c>
    </row>
    <row r="159" spans="1:8" ht="75" customHeight="1" x14ac:dyDescent="0.2">
      <c r="A159" s="170" t="s">
        <v>601</v>
      </c>
      <c r="B159" s="203" t="s">
        <v>7</v>
      </c>
      <c r="C159" s="204" t="s">
        <v>40</v>
      </c>
      <c r="D159" s="13" t="s">
        <v>474</v>
      </c>
      <c r="E159" s="32"/>
      <c r="F159" s="175">
        <f>F160</f>
        <v>10</v>
      </c>
      <c r="G159" s="175">
        <f t="shared" ref="G159:H159" si="40">G160</f>
        <v>10</v>
      </c>
      <c r="H159" s="175">
        <f t="shared" si="40"/>
        <v>10</v>
      </c>
    </row>
    <row r="160" spans="1:8" ht="39.75" customHeight="1" x14ac:dyDescent="0.2">
      <c r="A160" s="170" t="s">
        <v>126</v>
      </c>
      <c r="B160" s="203" t="s">
        <v>7</v>
      </c>
      <c r="C160" s="204" t="s">
        <v>40</v>
      </c>
      <c r="D160" s="13" t="s">
        <v>474</v>
      </c>
      <c r="E160" s="32" t="s">
        <v>49</v>
      </c>
      <c r="F160" s="175">
        <v>10</v>
      </c>
      <c r="G160" s="175">
        <v>10</v>
      </c>
      <c r="H160" s="175">
        <v>10</v>
      </c>
    </row>
    <row r="161" spans="1:8" ht="42.6" customHeight="1" x14ac:dyDescent="0.2">
      <c r="A161" s="170" t="s">
        <v>513</v>
      </c>
      <c r="B161" s="203" t="s">
        <v>7</v>
      </c>
      <c r="C161" s="204" t="s">
        <v>40</v>
      </c>
      <c r="D161" s="13" t="s">
        <v>475</v>
      </c>
      <c r="E161" s="32"/>
      <c r="F161" s="175">
        <f>F162</f>
        <v>25</v>
      </c>
      <c r="G161" s="175">
        <f>G162</f>
        <v>25</v>
      </c>
      <c r="H161" s="175">
        <f>H162</f>
        <v>25</v>
      </c>
    </row>
    <row r="162" spans="1:8" ht="46.15" customHeight="1" x14ac:dyDescent="0.2">
      <c r="A162" s="188" t="s">
        <v>126</v>
      </c>
      <c r="B162" s="207" t="s">
        <v>7</v>
      </c>
      <c r="C162" s="208" t="s">
        <v>40</v>
      </c>
      <c r="D162" s="212" t="s">
        <v>475</v>
      </c>
      <c r="E162" s="210" t="s">
        <v>49</v>
      </c>
      <c r="F162" s="211">
        <v>25</v>
      </c>
      <c r="G162" s="175">
        <v>25</v>
      </c>
      <c r="H162" s="175">
        <v>25</v>
      </c>
    </row>
    <row r="163" spans="1:8" ht="30" customHeight="1" x14ac:dyDescent="0.2">
      <c r="A163" s="170" t="s">
        <v>476</v>
      </c>
      <c r="B163" s="207" t="s">
        <v>7</v>
      </c>
      <c r="C163" s="208" t="s">
        <v>40</v>
      </c>
      <c r="D163" s="13" t="s">
        <v>206</v>
      </c>
      <c r="E163" s="13"/>
      <c r="F163" s="175">
        <f>F164+F166+F168</f>
        <v>185</v>
      </c>
      <c r="G163" s="175">
        <f t="shared" ref="G163:H163" si="41">G164+G166+G168</f>
        <v>185</v>
      </c>
      <c r="H163" s="175">
        <f t="shared" si="41"/>
        <v>185</v>
      </c>
    </row>
    <row r="164" spans="1:8" ht="60" customHeight="1" x14ac:dyDescent="0.2">
      <c r="A164" s="170" t="s">
        <v>478</v>
      </c>
      <c r="B164" s="207" t="s">
        <v>7</v>
      </c>
      <c r="C164" s="208" t="s">
        <v>40</v>
      </c>
      <c r="D164" s="13" t="s">
        <v>477</v>
      </c>
      <c r="E164" s="13"/>
      <c r="F164" s="175">
        <f>F165</f>
        <v>10</v>
      </c>
      <c r="G164" s="175">
        <f t="shared" ref="G164:H164" si="42">G165</f>
        <v>10</v>
      </c>
      <c r="H164" s="175">
        <f t="shared" si="42"/>
        <v>10</v>
      </c>
    </row>
    <row r="165" spans="1:8" ht="22.9" customHeight="1" x14ac:dyDescent="0.2">
      <c r="A165" s="206" t="s">
        <v>65</v>
      </c>
      <c r="B165" s="207" t="s">
        <v>7</v>
      </c>
      <c r="C165" s="208" t="s">
        <v>40</v>
      </c>
      <c r="D165" s="13" t="s">
        <v>477</v>
      </c>
      <c r="E165" s="13" t="s">
        <v>66</v>
      </c>
      <c r="F165" s="175">
        <v>10</v>
      </c>
      <c r="G165" s="175">
        <v>10</v>
      </c>
      <c r="H165" s="175">
        <v>10</v>
      </c>
    </row>
    <row r="166" spans="1:8" ht="57" customHeight="1" x14ac:dyDescent="0.2">
      <c r="A166" s="170" t="s">
        <v>479</v>
      </c>
      <c r="B166" s="207" t="s">
        <v>7</v>
      </c>
      <c r="C166" s="208" t="s">
        <v>40</v>
      </c>
      <c r="D166" s="13" t="s">
        <v>480</v>
      </c>
      <c r="E166" s="138"/>
      <c r="F166" s="175">
        <f>F167</f>
        <v>165</v>
      </c>
      <c r="G166" s="175">
        <f t="shared" ref="G166:H166" si="43">G167</f>
        <v>165</v>
      </c>
      <c r="H166" s="175">
        <f t="shared" si="43"/>
        <v>165</v>
      </c>
    </row>
    <row r="167" spans="1:8" ht="22.9" customHeight="1" x14ac:dyDescent="0.2">
      <c r="A167" s="206" t="s">
        <v>65</v>
      </c>
      <c r="B167" s="207" t="s">
        <v>7</v>
      </c>
      <c r="C167" s="208" t="s">
        <v>40</v>
      </c>
      <c r="D167" s="13" t="s">
        <v>480</v>
      </c>
      <c r="E167" s="13" t="s">
        <v>66</v>
      </c>
      <c r="F167" s="175">
        <v>165</v>
      </c>
      <c r="G167" s="175">
        <v>165</v>
      </c>
      <c r="H167" s="175">
        <v>165</v>
      </c>
    </row>
    <row r="168" spans="1:8" ht="30.6" customHeight="1" x14ac:dyDescent="0.2">
      <c r="A168" s="170" t="s">
        <v>481</v>
      </c>
      <c r="B168" s="207" t="s">
        <v>7</v>
      </c>
      <c r="C168" s="208" t="s">
        <v>40</v>
      </c>
      <c r="D168" s="13" t="s">
        <v>482</v>
      </c>
      <c r="E168" s="13"/>
      <c r="F168" s="175">
        <f>F169</f>
        <v>10</v>
      </c>
      <c r="G168" s="175">
        <f>G169</f>
        <v>10</v>
      </c>
      <c r="H168" s="175">
        <f>H169</f>
        <v>10</v>
      </c>
    </row>
    <row r="169" spans="1:8" ht="39.75" customHeight="1" x14ac:dyDescent="0.2">
      <c r="A169" s="188" t="s">
        <v>126</v>
      </c>
      <c r="B169" s="207" t="s">
        <v>7</v>
      </c>
      <c r="C169" s="208" t="s">
        <v>40</v>
      </c>
      <c r="D169" s="212" t="s">
        <v>482</v>
      </c>
      <c r="E169" s="212" t="s">
        <v>49</v>
      </c>
      <c r="F169" s="175">
        <v>10</v>
      </c>
      <c r="G169" s="175">
        <v>10</v>
      </c>
      <c r="H169" s="175">
        <v>10</v>
      </c>
    </row>
    <row r="170" spans="1:8" ht="75" customHeight="1" x14ac:dyDescent="0.2">
      <c r="A170" s="170" t="s">
        <v>485</v>
      </c>
      <c r="B170" s="207" t="s">
        <v>7</v>
      </c>
      <c r="C170" s="208" t="s">
        <v>40</v>
      </c>
      <c r="D170" s="13" t="s">
        <v>207</v>
      </c>
      <c r="E170" s="13"/>
      <c r="F170" s="175">
        <f>F171</f>
        <v>10</v>
      </c>
      <c r="G170" s="175">
        <f t="shared" ref="G170:H171" si="44">G171</f>
        <v>10</v>
      </c>
      <c r="H170" s="175">
        <f t="shared" si="44"/>
        <v>10</v>
      </c>
    </row>
    <row r="171" spans="1:8" ht="64.150000000000006" customHeight="1" x14ac:dyDescent="0.2">
      <c r="A171" s="170" t="s">
        <v>487</v>
      </c>
      <c r="B171" s="207" t="s">
        <v>7</v>
      </c>
      <c r="C171" s="208" t="s">
        <v>40</v>
      </c>
      <c r="D171" s="13" t="s">
        <v>486</v>
      </c>
      <c r="E171" s="13"/>
      <c r="F171" s="175">
        <f>F172</f>
        <v>10</v>
      </c>
      <c r="G171" s="175">
        <f t="shared" si="44"/>
        <v>10</v>
      </c>
      <c r="H171" s="175">
        <f t="shared" si="44"/>
        <v>10</v>
      </c>
    </row>
    <row r="172" spans="1:8" ht="39.75" customHeight="1" x14ac:dyDescent="0.2">
      <c r="A172" s="170" t="s">
        <v>126</v>
      </c>
      <c r="B172" s="207" t="s">
        <v>7</v>
      </c>
      <c r="C172" s="208" t="s">
        <v>40</v>
      </c>
      <c r="D172" s="13" t="s">
        <v>486</v>
      </c>
      <c r="E172" s="13" t="s">
        <v>49</v>
      </c>
      <c r="F172" s="175">
        <v>10</v>
      </c>
      <c r="G172" s="175">
        <v>10</v>
      </c>
      <c r="H172" s="175">
        <v>10</v>
      </c>
    </row>
    <row r="173" spans="1:8" ht="15" customHeight="1" x14ac:dyDescent="0.2">
      <c r="A173" s="125" t="s">
        <v>17</v>
      </c>
      <c r="B173" s="7" t="s">
        <v>8</v>
      </c>
      <c r="C173" s="8"/>
      <c r="D173" s="13"/>
      <c r="E173" s="13"/>
      <c r="F173" s="21">
        <f>F174+F204+F180+F221+F196</f>
        <v>203767.4</v>
      </c>
      <c r="G173" s="21">
        <f>G174+G204+G180+G221+G196</f>
        <v>27183</v>
      </c>
      <c r="H173" s="21">
        <f>H174+H204+H180+H221+H196</f>
        <v>52189.999999999993</v>
      </c>
    </row>
    <row r="174" spans="1:8" ht="15" customHeight="1" x14ac:dyDescent="0.2">
      <c r="A174" s="213" t="s">
        <v>18</v>
      </c>
      <c r="B174" s="11" t="s">
        <v>8</v>
      </c>
      <c r="C174" s="12" t="s">
        <v>3</v>
      </c>
      <c r="D174" s="13"/>
      <c r="E174" s="13"/>
      <c r="F174" s="19">
        <f>F175</f>
        <v>200</v>
      </c>
      <c r="G174" s="19">
        <f>G175</f>
        <v>200</v>
      </c>
      <c r="H174" s="19">
        <f>H175</f>
        <v>200</v>
      </c>
    </row>
    <row r="175" spans="1:8" ht="28.9" customHeight="1" x14ac:dyDescent="0.2">
      <c r="A175" s="171" t="s">
        <v>235</v>
      </c>
      <c r="B175" s="172" t="s">
        <v>8</v>
      </c>
      <c r="C175" s="173" t="s">
        <v>3</v>
      </c>
      <c r="D175" s="173" t="s">
        <v>155</v>
      </c>
      <c r="E175" s="174"/>
      <c r="F175" s="175">
        <f>F178</f>
        <v>200</v>
      </c>
      <c r="G175" s="175">
        <f>G178</f>
        <v>200</v>
      </c>
      <c r="H175" s="175">
        <f>H178</f>
        <v>200</v>
      </c>
    </row>
    <row r="176" spans="1:8" ht="22.9" customHeight="1" x14ac:dyDescent="0.2">
      <c r="A176" s="171" t="s">
        <v>323</v>
      </c>
      <c r="B176" s="168" t="s">
        <v>8</v>
      </c>
      <c r="C176" s="27" t="s">
        <v>3</v>
      </c>
      <c r="D176" s="27" t="s">
        <v>386</v>
      </c>
      <c r="E176" s="32"/>
      <c r="F176" s="175">
        <f>F178</f>
        <v>200</v>
      </c>
      <c r="G176" s="175">
        <f>G178</f>
        <v>200</v>
      </c>
      <c r="H176" s="175">
        <f>H178</f>
        <v>200</v>
      </c>
    </row>
    <row r="177" spans="1:8" ht="71.45" customHeight="1" x14ac:dyDescent="0.2">
      <c r="A177" s="171" t="s">
        <v>404</v>
      </c>
      <c r="B177" s="168" t="s">
        <v>8</v>
      </c>
      <c r="C177" s="27" t="s">
        <v>3</v>
      </c>
      <c r="D177" s="27" t="s">
        <v>394</v>
      </c>
      <c r="E177" s="32"/>
      <c r="F177" s="175">
        <f t="shared" ref="F177:H178" si="45">F178</f>
        <v>200</v>
      </c>
      <c r="G177" s="175">
        <f t="shared" si="45"/>
        <v>200</v>
      </c>
      <c r="H177" s="175">
        <f t="shared" si="45"/>
        <v>200</v>
      </c>
    </row>
    <row r="178" spans="1:8" ht="43.15" customHeight="1" x14ac:dyDescent="0.2">
      <c r="A178" s="171" t="s">
        <v>215</v>
      </c>
      <c r="B178" s="168" t="s">
        <v>8</v>
      </c>
      <c r="C178" s="27" t="s">
        <v>3</v>
      </c>
      <c r="D178" s="13" t="s">
        <v>413</v>
      </c>
      <c r="E178" s="32"/>
      <c r="F178" s="175">
        <f t="shared" si="45"/>
        <v>200</v>
      </c>
      <c r="G178" s="175">
        <f t="shared" si="45"/>
        <v>200</v>
      </c>
      <c r="H178" s="175">
        <f t="shared" si="45"/>
        <v>200</v>
      </c>
    </row>
    <row r="179" spans="1:8" ht="42" customHeight="1" x14ac:dyDescent="0.2">
      <c r="A179" s="171" t="s">
        <v>126</v>
      </c>
      <c r="B179" s="168" t="s">
        <v>8</v>
      </c>
      <c r="C179" s="27" t="s">
        <v>3</v>
      </c>
      <c r="D179" s="13" t="s">
        <v>413</v>
      </c>
      <c r="E179" s="32" t="s">
        <v>49</v>
      </c>
      <c r="F179" s="175">
        <v>200</v>
      </c>
      <c r="G179" s="175">
        <v>200</v>
      </c>
      <c r="H179" s="175">
        <v>200</v>
      </c>
    </row>
    <row r="180" spans="1:8" ht="17.45" customHeight="1" x14ac:dyDescent="0.2">
      <c r="A180" s="51" t="s">
        <v>96</v>
      </c>
      <c r="B180" s="83" t="s">
        <v>8</v>
      </c>
      <c r="C180" s="26" t="s">
        <v>21</v>
      </c>
      <c r="D180" s="27"/>
      <c r="E180" s="32"/>
      <c r="F180" s="19">
        <f>F181</f>
        <v>1926.8</v>
      </c>
      <c r="G180" s="19">
        <f t="shared" ref="G180:H180" si="46">G181</f>
        <v>160</v>
      </c>
      <c r="H180" s="19">
        <f t="shared" si="46"/>
        <v>160</v>
      </c>
    </row>
    <row r="181" spans="1:8" ht="50.45" customHeight="1" x14ac:dyDescent="0.2">
      <c r="A181" s="171" t="s">
        <v>525</v>
      </c>
      <c r="B181" s="168" t="s">
        <v>8</v>
      </c>
      <c r="C181" s="27" t="s">
        <v>21</v>
      </c>
      <c r="D181" s="27" t="s">
        <v>139</v>
      </c>
      <c r="E181" s="32"/>
      <c r="F181" s="175">
        <f>F182+F188+F192</f>
        <v>1926.8</v>
      </c>
      <c r="G181" s="175">
        <f t="shared" ref="G181:H181" si="47">G182+G188+G192</f>
        <v>160</v>
      </c>
      <c r="H181" s="175">
        <f t="shared" si="47"/>
        <v>160</v>
      </c>
    </row>
    <row r="182" spans="1:8" ht="32.450000000000003" customHeight="1" x14ac:dyDescent="0.2">
      <c r="A182" s="171" t="s">
        <v>500</v>
      </c>
      <c r="B182" s="168" t="s">
        <v>8</v>
      </c>
      <c r="C182" s="27" t="s">
        <v>21</v>
      </c>
      <c r="D182" s="27" t="s">
        <v>516</v>
      </c>
      <c r="E182" s="32"/>
      <c r="F182" s="175">
        <f>F183</f>
        <v>330</v>
      </c>
      <c r="G182" s="175">
        <f t="shared" ref="G182:H182" si="48">G183</f>
        <v>0</v>
      </c>
      <c r="H182" s="175">
        <f t="shared" si="48"/>
        <v>0</v>
      </c>
    </row>
    <row r="183" spans="1:8" ht="27.6" customHeight="1" x14ac:dyDescent="0.2">
      <c r="A183" s="171" t="s">
        <v>355</v>
      </c>
      <c r="B183" s="168" t="s">
        <v>8</v>
      </c>
      <c r="C183" s="27" t="s">
        <v>21</v>
      </c>
      <c r="D183" s="27" t="s">
        <v>517</v>
      </c>
      <c r="E183" s="32"/>
      <c r="F183" s="175">
        <f>F184+F186</f>
        <v>330</v>
      </c>
      <c r="G183" s="175">
        <f t="shared" ref="G183:H183" si="49">G184+G186</f>
        <v>0</v>
      </c>
      <c r="H183" s="175">
        <f t="shared" si="49"/>
        <v>0</v>
      </c>
    </row>
    <row r="184" spans="1:8" ht="61.9" customHeight="1" x14ac:dyDescent="0.2">
      <c r="A184" s="171" t="s">
        <v>520</v>
      </c>
      <c r="B184" s="168" t="s">
        <v>8</v>
      </c>
      <c r="C184" s="27" t="s">
        <v>21</v>
      </c>
      <c r="D184" s="13" t="s">
        <v>522</v>
      </c>
      <c r="E184" s="32"/>
      <c r="F184" s="175">
        <f>F185</f>
        <v>110</v>
      </c>
      <c r="G184" s="175">
        <f>G185</f>
        <v>0</v>
      </c>
      <c r="H184" s="175">
        <f>H185</f>
        <v>0</v>
      </c>
    </row>
    <row r="185" spans="1:8" ht="44.45" customHeight="1" x14ac:dyDescent="0.2">
      <c r="A185" s="171" t="s">
        <v>126</v>
      </c>
      <c r="B185" s="168" t="s">
        <v>8</v>
      </c>
      <c r="C185" s="27" t="s">
        <v>21</v>
      </c>
      <c r="D185" s="13" t="s">
        <v>522</v>
      </c>
      <c r="E185" s="32" t="s">
        <v>49</v>
      </c>
      <c r="F185" s="175">
        <v>110</v>
      </c>
      <c r="G185" s="175">
        <v>0</v>
      </c>
      <c r="H185" s="175">
        <v>0</v>
      </c>
    </row>
    <row r="186" spans="1:8" ht="45.6" customHeight="1" x14ac:dyDescent="0.2">
      <c r="A186" s="171" t="s">
        <v>521</v>
      </c>
      <c r="B186" s="168" t="s">
        <v>8</v>
      </c>
      <c r="C186" s="27" t="s">
        <v>21</v>
      </c>
      <c r="D186" s="27" t="s">
        <v>523</v>
      </c>
      <c r="E186" s="32"/>
      <c r="F186" s="175">
        <f>F187</f>
        <v>220</v>
      </c>
      <c r="G186" s="175">
        <f>G187</f>
        <v>0</v>
      </c>
      <c r="H186" s="175">
        <f>H187</f>
        <v>0</v>
      </c>
    </row>
    <row r="187" spans="1:8" ht="44.45" customHeight="1" x14ac:dyDescent="0.2">
      <c r="A187" s="171" t="s">
        <v>126</v>
      </c>
      <c r="B187" s="168" t="s">
        <v>8</v>
      </c>
      <c r="C187" s="27" t="s">
        <v>21</v>
      </c>
      <c r="D187" s="27" t="s">
        <v>523</v>
      </c>
      <c r="E187" s="32" t="s">
        <v>49</v>
      </c>
      <c r="F187" s="175">
        <v>220</v>
      </c>
      <c r="G187" s="175">
        <v>0</v>
      </c>
      <c r="H187" s="175">
        <v>0</v>
      </c>
    </row>
    <row r="188" spans="1:8" ht="19.899999999999999" customHeight="1" x14ac:dyDescent="0.2">
      <c r="A188" s="170" t="s">
        <v>266</v>
      </c>
      <c r="B188" s="168" t="s">
        <v>8</v>
      </c>
      <c r="C188" s="27" t="s">
        <v>21</v>
      </c>
      <c r="D188" s="13" t="s">
        <v>354</v>
      </c>
      <c r="E188" s="32"/>
      <c r="F188" s="175">
        <f>F189</f>
        <v>1436.8</v>
      </c>
      <c r="G188" s="175">
        <f t="shared" ref="G188:H188" si="50">G189</f>
        <v>0</v>
      </c>
      <c r="H188" s="175">
        <f t="shared" si="50"/>
        <v>0</v>
      </c>
    </row>
    <row r="189" spans="1:8" ht="28.9" customHeight="1" x14ac:dyDescent="0.2">
      <c r="A189" s="170" t="s">
        <v>357</v>
      </c>
      <c r="B189" s="168" t="s">
        <v>8</v>
      </c>
      <c r="C189" s="27" t="s">
        <v>21</v>
      </c>
      <c r="D189" s="13" t="s">
        <v>356</v>
      </c>
      <c r="E189" s="32"/>
      <c r="F189" s="175">
        <f>F190</f>
        <v>1436.8</v>
      </c>
      <c r="G189" s="175">
        <f>G190</f>
        <v>0</v>
      </c>
      <c r="H189" s="175">
        <f>H190</f>
        <v>0</v>
      </c>
    </row>
    <row r="190" spans="1:8" ht="44.45" customHeight="1" x14ac:dyDescent="0.2">
      <c r="A190" s="171" t="s">
        <v>189</v>
      </c>
      <c r="B190" s="168" t="s">
        <v>8</v>
      </c>
      <c r="C190" s="27" t="s">
        <v>21</v>
      </c>
      <c r="D190" s="13" t="s">
        <v>526</v>
      </c>
      <c r="E190" s="32"/>
      <c r="F190" s="175">
        <f>F191</f>
        <v>1436.8</v>
      </c>
      <c r="G190" s="175">
        <f t="shared" ref="G190:H190" si="51">G191</f>
        <v>0</v>
      </c>
      <c r="H190" s="175">
        <f t="shared" si="51"/>
        <v>0</v>
      </c>
    </row>
    <row r="191" spans="1:8" ht="44.45" customHeight="1" x14ac:dyDescent="0.2">
      <c r="A191" s="171" t="s">
        <v>126</v>
      </c>
      <c r="B191" s="168" t="s">
        <v>8</v>
      </c>
      <c r="C191" s="27" t="s">
        <v>21</v>
      </c>
      <c r="D191" s="13" t="s">
        <v>526</v>
      </c>
      <c r="E191" s="32" t="s">
        <v>49</v>
      </c>
      <c r="F191" s="175">
        <v>1436.8</v>
      </c>
      <c r="G191" s="175">
        <v>0</v>
      </c>
      <c r="H191" s="175">
        <v>0</v>
      </c>
    </row>
    <row r="192" spans="1:8" ht="18.600000000000001" customHeight="1" x14ac:dyDescent="0.2">
      <c r="A192" s="170" t="s">
        <v>323</v>
      </c>
      <c r="B192" s="168" t="s">
        <v>8</v>
      </c>
      <c r="C192" s="27" t="s">
        <v>21</v>
      </c>
      <c r="D192" s="13" t="s">
        <v>358</v>
      </c>
      <c r="E192" s="32"/>
      <c r="F192" s="175">
        <f>F193</f>
        <v>160</v>
      </c>
      <c r="G192" s="175">
        <f t="shared" ref="G192:H192" si="52">G193</f>
        <v>160</v>
      </c>
      <c r="H192" s="175">
        <f t="shared" si="52"/>
        <v>160</v>
      </c>
    </row>
    <row r="193" spans="1:8" ht="38.450000000000003" customHeight="1" x14ac:dyDescent="0.2">
      <c r="A193" s="170" t="s">
        <v>359</v>
      </c>
      <c r="B193" s="168" t="s">
        <v>8</v>
      </c>
      <c r="C193" s="27" t="s">
        <v>21</v>
      </c>
      <c r="D193" s="13" t="s">
        <v>362</v>
      </c>
      <c r="E193" s="32"/>
      <c r="F193" s="175">
        <f t="shared" ref="F193:H194" si="53">F194</f>
        <v>160</v>
      </c>
      <c r="G193" s="175">
        <f t="shared" si="53"/>
        <v>160</v>
      </c>
      <c r="H193" s="175">
        <f t="shared" si="53"/>
        <v>160</v>
      </c>
    </row>
    <row r="194" spans="1:8" ht="25.9" customHeight="1" x14ac:dyDescent="0.2">
      <c r="A194" s="170" t="s">
        <v>364</v>
      </c>
      <c r="B194" s="168" t="s">
        <v>8</v>
      </c>
      <c r="C194" s="27" t="s">
        <v>21</v>
      </c>
      <c r="D194" s="13" t="s">
        <v>365</v>
      </c>
      <c r="E194" s="32"/>
      <c r="F194" s="175">
        <f t="shared" si="53"/>
        <v>160</v>
      </c>
      <c r="G194" s="175">
        <f t="shared" si="53"/>
        <v>160</v>
      </c>
      <c r="H194" s="175">
        <f t="shared" si="53"/>
        <v>160</v>
      </c>
    </row>
    <row r="195" spans="1:8" ht="37.9" customHeight="1" x14ac:dyDescent="0.2">
      <c r="A195" s="170" t="s">
        <v>126</v>
      </c>
      <c r="B195" s="168" t="s">
        <v>8</v>
      </c>
      <c r="C195" s="27" t="s">
        <v>21</v>
      </c>
      <c r="D195" s="13" t="s">
        <v>365</v>
      </c>
      <c r="E195" s="32" t="s">
        <v>49</v>
      </c>
      <c r="F195" s="175">
        <v>160</v>
      </c>
      <c r="G195" s="175">
        <v>160</v>
      </c>
      <c r="H195" s="175">
        <v>160</v>
      </c>
    </row>
    <row r="196" spans="1:8" ht="22.9" customHeight="1" x14ac:dyDescent="0.2">
      <c r="A196" s="51" t="s">
        <v>228</v>
      </c>
      <c r="B196" s="83" t="s">
        <v>8</v>
      </c>
      <c r="C196" s="26" t="s">
        <v>30</v>
      </c>
      <c r="D196" s="27"/>
      <c r="E196" s="32"/>
      <c r="F196" s="19">
        <f t="shared" ref="F196:H202" si="54">F197</f>
        <v>10800</v>
      </c>
      <c r="G196" s="19">
        <f t="shared" si="54"/>
        <v>4337.7</v>
      </c>
      <c r="H196" s="19">
        <f t="shared" si="54"/>
        <v>4337.7</v>
      </c>
    </row>
    <row r="197" spans="1:8" ht="47.45" customHeight="1" x14ac:dyDescent="0.2">
      <c r="A197" s="171" t="s">
        <v>451</v>
      </c>
      <c r="B197" s="168" t="s">
        <v>8</v>
      </c>
      <c r="C197" s="27" t="s">
        <v>30</v>
      </c>
      <c r="D197" s="27" t="s">
        <v>152</v>
      </c>
      <c r="E197" s="32"/>
      <c r="F197" s="175">
        <f>F198</f>
        <v>10800</v>
      </c>
      <c r="G197" s="175">
        <f t="shared" si="54"/>
        <v>4337.7</v>
      </c>
      <c r="H197" s="175">
        <f t="shared" si="54"/>
        <v>4337.7</v>
      </c>
    </row>
    <row r="198" spans="1:8" ht="22.15" customHeight="1" x14ac:dyDescent="0.2">
      <c r="A198" s="171" t="s">
        <v>266</v>
      </c>
      <c r="B198" s="168" t="s">
        <v>8</v>
      </c>
      <c r="C198" s="27" t="s">
        <v>30</v>
      </c>
      <c r="D198" s="27" t="s">
        <v>556</v>
      </c>
      <c r="E198" s="32"/>
      <c r="F198" s="175">
        <f>F199</f>
        <v>10800</v>
      </c>
      <c r="G198" s="175">
        <f t="shared" ref="G198:H198" si="55">G199</f>
        <v>4337.7</v>
      </c>
      <c r="H198" s="175">
        <f t="shared" si="55"/>
        <v>4337.7</v>
      </c>
    </row>
    <row r="199" spans="1:8" ht="19.149999999999999" customHeight="1" x14ac:dyDescent="0.2">
      <c r="A199" s="171" t="s">
        <v>563</v>
      </c>
      <c r="B199" s="168" t="s">
        <v>8</v>
      </c>
      <c r="C199" s="27" t="s">
        <v>30</v>
      </c>
      <c r="D199" s="27" t="s">
        <v>564</v>
      </c>
      <c r="E199" s="32"/>
      <c r="F199" s="175">
        <f>F202+F200</f>
        <v>10800</v>
      </c>
      <c r="G199" s="175">
        <f>G202</f>
        <v>4337.7</v>
      </c>
      <c r="H199" s="175">
        <f>H202</f>
        <v>4337.7</v>
      </c>
    </row>
    <row r="200" spans="1:8" ht="63" customHeight="1" x14ac:dyDescent="0.2">
      <c r="A200" s="171" t="s">
        <v>251</v>
      </c>
      <c r="B200" s="168" t="s">
        <v>8</v>
      </c>
      <c r="C200" s="27" t="s">
        <v>30</v>
      </c>
      <c r="D200" s="27" t="s">
        <v>566</v>
      </c>
      <c r="E200" s="32"/>
      <c r="F200" s="175">
        <f>F201</f>
        <v>3582.6</v>
      </c>
      <c r="G200" s="175">
        <v>0</v>
      </c>
      <c r="H200" s="175">
        <v>0</v>
      </c>
    </row>
    <row r="201" spans="1:8" ht="45.6" customHeight="1" x14ac:dyDescent="0.2">
      <c r="A201" s="170" t="s">
        <v>126</v>
      </c>
      <c r="B201" s="168" t="s">
        <v>8</v>
      </c>
      <c r="C201" s="27" t="s">
        <v>30</v>
      </c>
      <c r="D201" s="27" t="s">
        <v>566</v>
      </c>
      <c r="E201" s="32" t="s">
        <v>49</v>
      </c>
      <c r="F201" s="175">
        <v>3582.6</v>
      </c>
      <c r="G201" s="175">
        <v>0</v>
      </c>
      <c r="H201" s="175">
        <v>0</v>
      </c>
    </row>
    <row r="202" spans="1:8" ht="43.9" customHeight="1" x14ac:dyDescent="0.2">
      <c r="A202" s="171" t="s">
        <v>229</v>
      </c>
      <c r="B202" s="168" t="s">
        <v>8</v>
      </c>
      <c r="C202" s="27" t="s">
        <v>30</v>
      </c>
      <c r="D202" s="27" t="s">
        <v>565</v>
      </c>
      <c r="E202" s="32"/>
      <c r="F202" s="175">
        <f t="shared" si="54"/>
        <v>7217.4</v>
      </c>
      <c r="G202" s="175">
        <f t="shared" si="54"/>
        <v>4337.7</v>
      </c>
      <c r="H202" s="175">
        <f t="shared" si="54"/>
        <v>4337.7</v>
      </c>
    </row>
    <row r="203" spans="1:8" ht="50.45" customHeight="1" x14ac:dyDescent="0.2">
      <c r="A203" s="170" t="s">
        <v>126</v>
      </c>
      <c r="B203" s="168" t="s">
        <v>8</v>
      </c>
      <c r="C203" s="27" t="s">
        <v>30</v>
      </c>
      <c r="D203" s="27" t="s">
        <v>565</v>
      </c>
      <c r="E203" s="32" t="s">
        <v>49</v>
      </c>
      <c r="F203" s="175">
        <v>7217.4</v>
      </c>
      <c r="G203" s="175">
        <v>4337.7</v>
      </c>
      <c r="H203" s="175">
        <v>4337.7</v>
      </c>
    </row>
    <row r="204" spans="1:8" ht="21" customHeight="1" x14ac:dyDescent="0.2">
      <c r="A204" s="51" t="s">
        <v>19</v>
      </c>
      <c r="B204" s="83" t="s">
        <v>8</v>
      </c>
      <c r="C204" s="26" t="s">
        <v>16</v>
      </c>
      <c r="D204" s="27"/>
      <c r="E204" s="32"/>
      <c r="F204" s="19">
        <f>F210+F205</f>
        <v>189332.1</v>
      </c>
      <c r="G204" s="19">
        <f>G210</f>
        <v>21045.1</v>
      </c>
      <c r="H204" s="19">
        <f>H210</f>
        <v>45902.1</v>
      </c>
    </row>
    <row r="205" spans="1:8" ht="54.6" customHeight="1" x14ac:dyDescent="0.2">
      <c r="A205" s="177" t="s">
        <v>452</v>
      </c>
      <c r="B205" s="168" t="s">
        <v>8</v>
      </c>
      <c r="C205" s="27" t="s">
        <v>16</v>
      </c>
      <c r="D205" s="27" t="s">
        <v>150</v>
      </c>
      <c r="E205" s="32"/>
      <c r="F205" s="175">
        <f>F206</f>
        <v>1700</v>
      </c>
      <c r="G205" s="175">
        <f t="shared" ref="G205:H208" si="56">G206</f>
        <v>0</v>
      </c>
      <c r="H205" s="175">
        <f t="shared" si="56"/>
        <v>0</v>
      </c>
    </row>
    <row r="206" spans="1:8" ht="21" customHeight="1" x14ac:dyDescent="0.2">
      <c r="A206" s="177" t="s">
        <v>272</v>
      </c>
      <c r="B206" s="168" t="s">
        <v>8</v>
      </c>
      <c r="C206" s="27" t="s">
        <v>16</v>
      </c>
      <c r="D206" s="27" t="s">
        <v>197</v>
      </c>
      <c r="E206" s="32"/>
      <c r="F206" s="175">
        <f>F207</f>
        <v>1700</v>
      </c>
      <c r="G206" s="175">
        <f t="shared" si="56"/>
        <v>0</v>
      </c>
      <c r="H206" s="175">
        <f t="shared" si="56"/>
        <v>0</v>
      </c>
    </row>
    <row r="207" spans="1:8" ht="36.6" customHeight="1" x14ac:dyDescent="0.2">
      <c r="A207" s="170" t="s">
        <v>476</v>
      </c>
      <c r="B207" s="168" t="s">
        <v>8</v>
      </c>
      <c r="C207" s="27" t="s">
        <v>16</v>
      </c>
      <c r="D207" s="27" t="s">
        <v>206</v>
      </c>
      <c r="E207" s="32"/>
      <c r="F207" s="175">
        <f>F208</f>
        <v>1700</v>
      </c>
      <c r="G207" s="175">
        <f t="shared" si="56"/>
        <v>0</v>
      </c>
      <c r="H207" s="175">
        <f t="shared" si="56"/>
        <v>0</v>
      </c>
    </row>
    <row r="208" spans="1:8" ht="49.15" customHeight="1" x14ac:dyDescent="0.2">
      <c r="A208" s="170" t="s">
        <v>483</v>
      </c>
      <c r="B208" s="168" t="s">
        <v>8</v>
      </c>
      <c r="C208" s="27" t="s">
        <v>16</v>
      </c>
      <c r="D208" s="13" t="s">
        <v>484</v>
      </c>
      <c r="E208" s="32"/>
      <c r="F208" s="175">
        <f>F209</f>
        <v>1700</v>
      </c>
      <c r="G208" s="175">
        <f t="shared" si="56"/>
        <v>0</v>
      </c>
      <c r="H208" s="175">
        <f t="shared" si="56"/>
        <v>0</v>
      </c>
    </row>
    <row r="209" spans="1:9" ht="51.6" customHeight="1" x14ac:dyDescent="0.2">
      <c r="A209" s="170" t="s">
        <v>126</v>
      </c>
      <c r="B209" s="168" t="s">
        <v>8</v>
      </c>
      <c r="C209" s="27" t="s">
        <v>16</v>
      </c>
      <c r="D209" s="13" t="s">
        <v>484</v>
      </c>
      <c r="E209" s="32" t="s">
        <v>49</v>
      </c>
      <c r="F209" s="175">
        <v>1700</v>
      </c>
      <c r="G209" s="175">
        <v>0</v>
      </c>
      <c r="H209" s="175">
        <v>0</v>
      </c>
    </row>
    <row r="210" spans="1:9" ht="40.9" customHeight="1" x14ac:dyDescent="0.2">
      <c r="A210" s="177" t="s">
        <v>451</v>
      </c>
      <c r="B210" s="168" t="s">
        <v>8</v>
      </c>
      <c r="C210" s="27" t="s">
        <v>16</v>
      </c>
      <c r="D210" s="27" t="s">
        <v>152</v>
      </c>
      <c r="E210" s="32"/>
      <c r="F210" s="175">
        <f>F211+F217</f>
        <v>187632.1</v>
      </c>
      <c r="G210" s="175">
        <f t="shared" ref="G210:H210" si="57">G211+G217</f>
        <v>21045.1</v>
      </c>
      <c r="H210" s="175">
        <f t="shared" si="57"/>
        <v>45902.1</v>
      </c>
    </row>
    <row r="211" spans="1:9" ht="23.45" customHeight="1" x14ac:dyDescent="0.2">
      <c r="A211" s="170" t="s">
        <v>266</v>
      </c>
      <c r="B211" s="168" t="s">
        <v>8</v>
      </c>
      <c r="C211" s="27" t="s">
        <v>16</v>
      </c>
      <c r="D211" s="13" t="s">
        <v>556</v>
      </c>
      <c r="E211" s="66"/>
      <c r="F211" s="175">
        <f>F212</f>
        <v>166135.20000000001</v>
      </c>
      <c r="G211" s="175">
        <f t="shared" ref="G211:H211" si="58">G212</f>
        <v>3806.1</v>
      </c>
      <c r="H211" s="175">
        <f t="shared" si="58"/>
        <v>3806.1</v>
      </c>
    </row>
    <row r="212" spans="1:9" ht="45" customHeight="1" x14ac:dyDescent="0.2">
      <c r="A212" s="170" t="s">
        <v>557</v>
      </c>
      <c r="B212" s="15" t="s">
        <v>8</v>
      </c>
      <c r="C212" s="13" t="s">
        <v>16</v>
      </c>
      <c r="D212" s="13" t="s">
        <v>558</v>
      </c>
      <c r="E212" s="13"/>
      <c r="F212" s="169">
        <f>F213+F215</f>
        <v>166135.20000000001</v>
      </c>
      <c r="G212" s="169">
        <f t="shared" ref="G212:H212" si="59">G213+G215</f>
        <v>3806.1</v>
      </c>
      <c r="H212" s="169">
        <f t="shared" si="59"/>
        <v>3806.1</v>
      </c>
    </row>
    <row r="213" spans="1:9" ht="55.5" customHeight="1" x14ac:dyDescent="0.2">
      <c r="A213" s="170" t="s">
        <v>559</v>
      </c>
      <c r="B213" s="15" t="s">
        <v>8</v>
      </c>
      <c r="C213" s="13" t="s">
        <v>16</v>
      </c>
      <c r="D213" s="13" t="s">
        <v>561</v>
      </c>
      <c r="E213" s="13"/>
      <c r="F213" s="175">
        <f>F214</f>
        <v>165062.70000000001</v>
      </c>
      <c r="G213" s="175">
        <f t="shared" ref="G213:H213" si="60">G214</f>
        <v>2733.6</v>
      </c>
      <c r="H213" s="175">
        <f t="shared" si="60"/>
        <v>2733.6</v>
      </c>
      <c r="I213" s="63"/>
    </row>
    <row r="214" spans="1:9" ht="42" customHeight="1" x14ac:dyDescent="0.2">
      <c r="A214" s="170" t="s">
        <v>126</v>
      </c>
      <c r="B214" s="209" t="s">
        <v>8</v>
      </c>
      <c r="C214" s="212" t="s">
        <v>16</v>
      </c>
      <c r="D214" s="13" t="s">
        <v>561</v>
      </c>
      <c r="E214" s="212" t="s">
        <v>49</v>
      </c>
      <c r="F214" s="175">
        <v>165062.70000000001</v>
      </c>
      <c r="G214" s="175">
        <v>2733.6</v>
      </c>
      <c r="H214" s="175">
        <v>2733.6</v>
      </c>
      <c r="I214" s="67"/>
    </row>
    <row r="215" spans="1:9" ht="88.9" customHeight="1" x14ac:dyDescent="0.2">
      <c r="A215" s="170" t="s">
        <v>560</v>
      </c>
      <c r="B215" s="15" t="s">
        <v>8</v>
      </c>
      <c r="C215" s="13" t="s">
        <v>16</v>
      </c>
      <c r="D215" s="13" t="s">
        <v>562</v>
      </c>
      <c r="E215" s="13"/>
      <c r="F215" s="175">
        <f>F216</f>
        <v>1072.5</v>
      </c>
      <c r="G215" s="175">
        <f>G216</f>
        <v>1072.5</v>
      </c>
      <c r="H215" s="175">
        <f>H216</f>
        <v>1072.5</v>
      </c>
      <c r="I215" s="63"/>
    </row>
    <row r="216" spans="1:9" ht="40.15" customHeight="1" x14ac:dyDescent="0.2">
      <c r="A216" s="170" t="s">
        <v>126</v>
      </c>
      <c r="B216" s="15" t="s">
        <v>8</v>
      </c>
      <c r="C216" s="13" t="s">
        <v>16</v>
      </c>
      <c r="D216" s="13" t="s">
        <v>562</v>
      </c>
      <c r="E216" s="13" t="s">
        <v>49</v>
      </c>
      <c r="F216" s="175">
        <v>1072.5</v>
      </c>
      <c r="G216" s="175">
        <v>1072.5</v>
      </c>
      <c r="H216" s="175">
        <v>1072.5</v>
      </c>
      <c r="I216" s="63"/>
    </row>
    <row r="217" spans="1:9" ht="21.6" customHeight="1" x14ac:dyDescent="0.2">
      <c r="A217" s="170" t="s">
        <v>323</v>
      </c>
      <c r="B217" s="15" t="s">
        <v>8</v>
      </c>
      <c r="C217" s="13" t="s">
        <v>16</v>
      </c>
      <c r="D217" s="13" t="s">
        <v>567</v>
      </c>
      <c r="E217" s="13"/>
      <c r="F217" s="175">
        <f>F218</f>
        <v>21496.9</v>
      </c>
      <c r="G217" s="175">
        <f t="shared" ref="G217:H218" si="61">G218</f>
        <v>17239</v>
      </c>
      <c r="H217" s="175">
        <f t="shared" si="61"/>
        <v>42096</v>
      </c>
    </row>
    <row r="218" spans="1:9" ht="57.4" customHeight="1" x14ac:dyDescent="0.2">
      <c r="A218" s="170" t="s">
        <v>568</v>
      </c>
      <c r="B218" s="15" t="s">
        <v>8</v>
      </c>
      <c r="C218" s="13" t="s">
        <v>16</v>
      </c>
      <c r="D218" s="13" t="s">
        <v>570</v>
      </c>
      <c r="E218" s="13"/>
      <c r="F218" s="175">
        <f>F219</f>
        <v>21496.9</v>
      </c>
      <c r="G218" s="175">
        <f t="shared" si="61"/>
        <v>17239</v>
      </c>
      <c r="H218" s="175">
        <f t="shared" si="61"/>
        <v>42096</v>
      </c>
    </row>
    <row r="219" spans="1:9" ht="41.25" customHeight="1" x14ac:dyDescent="0.2">
      <c r="A219" s="170" t="s">
        <v>569</v>
      </c>
      <c r="B219" s="15" t="s">
        <v>8</v>
      </c>
      <c r="C219" s="13" t="s">
        <v>16</v>
      </c>
      <c r="D219" s="13" t="s">
        <v>571</v>
      </c>
      <c r="E219" s="13"/>
      <c r="F219" s="175">
        <f>F220</f>
        <v>21496.9</v>
      </c>
      <c r="G219" s="175">
        <f>G220</f>
        <v>17239</v>
      </c>
      <c r="H219" s="175">
        <f>H220</f>
        <v>42096</v>
      </c>
    </row>
    <row r="220" spans="1:9" ht="45" customHeight="1" x14ac:dyDescent="0.2">
      <c r="A220" s="170" t="s">
        <v>126</v>
      </c>
      <c r="B220" s="15" t="s">
        <v>8</v>
      </c>
      <c r="C220" s="13" t="s">
        <v>16</v>
      </c>
      <c r="D220" s="13" t="s">
        <v>571</v>
      </c>
      <c r="E220" s="13" t="s">
        <v>49</v>
      </c>
      <c r="F220" s="175">
        <v>21496.9</v>
      </c>
      <c r="G220" s="175">
        <v>17239</v>
      </c>
      <c r="H220" s="175">
        <v>42096</v>
      </c>
    </row>
    <row r="221" spans="1:9" ht="27" customHeight="1" x14ac:dyDescent="0.2">
      <c r="A221" s="47" t="s">
        <v>117</v>
      </c>
      <c r="B221" s="11" t="s">
        <v>8</v>
      </c>
      <c r="C221" s="12" t="s">
        <v>118</v>
      </c>
      <c r="D221" s="12"/>
      <c r="E221" s="12"/>
      <c r="F221" s="19">
        <f>F222+F231+F236</f>
        <v>1508.5</v>
      </c>
      <c r="G221" s="19">
        <f t="shared" ref="G221:H221" si="62">G222+G231+G236</f>
        <v>1440.2</v>
      </c>
      <c r="H221" s="19">
        <f t="shared" si="62"/>
        <v>1590.2</v>
      </c>
    </row>
    <row r="222" spans="1:9" ht="49.15" customHeight="1" x14ac:dyDescent="0.2">
      <c r="A222" s="170" t="s">
        <v>525</v>
      </c>
      <c r="B222" s="15" t="s">
        <v>8</v>
      </c>
      <c r="C222" s="13" t="s">
        <v>118</v>
      </c>
      <c r="D222" s="13" t="s">
        <v>139</v>
      </c>
      <c r="E222" s="13"/>
      <c r="F222" s="175">
        <f>F223+F227</f>
        <v>415.1</v>
      </c>
      <c r="G222" s="175">
        <f t="shared" ref="G222:H222" si="63">G223+G227</f>
        <v>300</v>
      </c>
      <c r="H222" s="175">
        <f t="shared" si="63"/>
        <v>300</v>
      </c>
    </row>
    <row r="223" spans="1:9" ht="31.15" customHeight="1" x14ac:dyDescent="0.2">
      <c r="A223" s="170" t="s">
        <v>500</v>
      </c>
      <c r="B223" s="15" t="s">
        <v>8</v>
      </c>
      <c r="C223" s="13" t="s">
        <v>118</v>
      </c>
      <c r="D223" s="13" t="s">
        <v>516</v>
      </c>
      <c r="E223" s="13"/>
      <c r="F223" s="175">
        <f>F224</f>
        <v>115.1</v>
      </c>
      <c r="G223" s="175">
        <f t="shared" ref="G223:H224" si="64">G224</f>
        <v>0</v>
      </c>
      <c r="H223" s="175">
        <f t="shared" si="64"/>
        <v>0</v>
      </c>
    </row>
    <row r="224" spans="1:9" ht="32.450000000000003" customHeight="1" x14ac:dyDescent="0.2">
      <c r="A224" s="170" t="s">
        <v>355</v>
      </c>
      <c r="B224" s="15" t="s">
        <v>8</v>
      </c>
      <c r="C224" s="13" t="s">
        <v>118</v>
      </c>
      <c r="D224" s="13" t="s">
        <v>517</v>
      </c>
      <c r="E224" s="13"/>
      <c r="F224" s="175">
        <f>F225</f>
        <v>115.1</v>
      </c>
      <c r="G224" s="175">
        <f t="shared" si="64"/>
        <v>0</v>
      </c>
      <c r="H224" s="175">
        <f t="shared" si="64"/>
        <v>0</v>
      </c>
    </row>
    <row r="225" spans="1:8" ht="22.15" customHeight="1" x14ac:dyDescent="0.2">
      <c r="A225" s="170" t="s">
        <v>231</v>
      </c>
      <c r="B225" s="15" t="s">
        <v>8</v>
      </c>
      <c r="C225" s="13" t="s">
        <v>118</v>
      </c>
      <c r="D225" s="13" t="s">
        <v>519</v>
      </c>
      <c r="E225" s="13"/>
      <c r="F225" s="175">
        <f>F226</f>
        <v>115.1</v>
      </c>
      <c r="G225" s="175">
        <v>0</v>
      </c>
      <c r="H225" s="175">
        <v>0</v>
      </c>
    </row>
    <row r="226" spans="1:8" ht="41.25" customHeight="1" x14ac:dyDescent="0.2">
      <c r="A226" s="170" t="s">
        <v>126</v>
      </c>
      <c r="B226" s="15" t="s">
        <v>8</v>
      </c>
      <c r="C226" s="13" t="s">
        <v>118</v>
      </c>
      <c r="D226" s="13" t="s">
        <v>519</v>
      </c>
      <c r="E226" s="13" t="s">
        <v>49</v>
      </c>
      <c r="F226" s="175">
        <v>115.1</v>
      </c>
      <c r="G226" s="175">
        <v>0</v>
      </c>
      <c r="H226" s="175">
        <v>0</v>
      </c>
    </row>
    <row r="227" spans="1:8" ht="24.6" customHeight="1" x14ac:dyDescent="0.2">
      <c r="A227" s="170" t="s">
        <v>323</v>
      </c>
      <c r="B227" s="15" t="s">
        <v>8</v>
      </c>
      <c r="C227" s="13" t="s">
        <v>118</v>
      </c>
      <c r="D227" s="13" t="s">
        <v>358</v>
      </c>
      <c r="E227" s="13"/>
      <c r="F227" s="175">
        <f>F228</f>
        <v>300</v>
      </c>
      <c r="G227" s="175">
        <f t="shared" ref="G227:H229" si="65">G228</f>
        <v>300</v>
      </c>
      <c r="H227" s="175">
        <f t="shared" si="65"/>
        <v>300</v>
      </c>
    </row>
    <row r="228" spans="1:8" ht="36" customHeight="1" x14ac:dyDescent="0.2">
      <c r="A228" s="170" t="s">
        <v>359</v>
      </c>
      <c r="B228" s="15" t="s">
        <v>8</v>
      </c>
      <c r="C228" s="13" t="s">
        <v>118</v>
      </c>
      <c r="D228" s="13" t="s">
        <v>362</v>
      </c>
      <c r="E228" s="13"/>
      <c r="F228" s="175">
        <f>F229</f>
        <v>300</v>
      </c>
      <c r="G228" s="175">
        <f t="shared" si="65"/>
        <v>300</v>
      </c>
      <c r="H228" s="175">
        <f t="shared" si="65"/>
        <v>300</v>
      </c>
    </row>
    <row r="229" spans="1:8" ht="22.15" customHeight="1" x14ac:dyDescent="0.2">
      <c r="A229" s="170" t="s">
        <v>231</v>
      </c>
      <c r="B229" s="15" t="s">
        <v>8</v>
      </c>
      <c r="C229" s="13" t="s">
        <v>118</v>
      </c>
      <c r="D229" s="13" t="s">
        <v>363</v>
      </c>
      <c r="E229" s="13"/>
      <c r="F229" s="175">
        <f>F230</f>
        <v>300</v>
      </c>
      <c r="G229" s="175">
        <f t="shared" si="65"/>
        <v>300</v>
      </c>
      <c r="H229" s="175">
        <f t="shared" si="65"/>
        <v>300</v>
      </c>
    </row>
    <row r="230" spans="1:8" ht="41.25" customHeight="1" x14ac:dyDescent="0.2">
      <c r="A230" s="170" t="s">
        <v>126</v>
      </c>
      <c r="B230" s="15" t="s">
        <v>8</v>
      </c>
      <c r="C230" s="13" t="s">
        <v>118</v>
      </c>
      <c r="D230" s="13" t="s">
        <v>363</v>
      </c>
      <c r="E230" s="13" t="s">
        <v>49</v>
      </c>
      <c r="F230" s="175">
        <v>300</v>
      </c>
      <c r="G230" s="175">
        <v>300</v>
      </c>
      <c r="H230" s="175">
        <v>300</v>
      </c>
    </row>
    <row r="231" spans="1:8" ht="64.900000000000006" customHeight="1" x14ac:dyDescent="0.2">
      <c r="A231" s="170" t="s">
        <v>366</v>
      </c>
      <c r="B231" s="15" t="s">
        <v>8</v>
      </c>
      <c r="C231" s="13" t="s">
        <v>118</v>
      </c>
      <c r="D231" s="13" t="s">
        <v>371</v>
      </c>
      <c r="E231" s="13"/>
      <c r="F231" s="175">
        <f>F232</f>
        <v>500</v>
      </c>
      <c r="G231" s="175">
        <f t="shared" ref="G231:H233" si="66">G232</f>
        <v>500</v>
      </c>
      <c r="H231" s="175">
        <f t="shared" si="66"/>
        <v>650</v>
      </c>
    </row>
    <row r="232" spans="1:8" ht="23.45" customHeight="1" x14ac:dyDescent="0.2">
      <c r="A232" s="170" t="s">
        <v>272</v>
      </c>
      <c r="B232" s="15" t="s">
        <v>8</v>
      </c>
      <c r="C232" s="13" t="s">
        <v>118</v>
      </c>
      <c r="D232" s="13" t="s">
        <v>378</v>
      </c>
      <c r="E232" s="13"/>
      <c r="F232" s="175">
        <f>F233</f>
        <v>500</v>
      </c>
      <c r="G232" s="175">
        <f t="shared" si="66"/>
        <v>500</v>
      </c>
      <c r="H232" s="175">
        <f t="shared" si="66"/>
        <v>650</v>
      </c>
    </row>
    <row r="233" spans="1:8" ht="41.25" customHeight="1" x14ac:dyDescent="0.2">
      <c r="A233" s="214" t="s">
        <v>527</v>
      </c>
      <c r="B233" s="15" t="s">
        <v>8</v>
      </c>
      <c r="C233" s="13" t="s">
        <v>118</v>
      </c>
      <c r="D233" s="13" t="s">
        <v>379</v>
      </c>
      <c r="E233" s="13"/>
      <c r="F233" s="175">
        <f>F234</f>
        <v>500</v>
      </c>
      <c r="G233" s="175">
        <f t="shared" si="66"/>
        <v>500</v>
      </c>
      <c r="H233" s="175">
        <f t="shared" si="66"/>
        <v>650</v>
      </c>
    </row>
    <row r="234" spans="1:8" ht="71.45" customHeight="1" x14ac:dyDescent="0.2">
      <c r="A234" s="170" t="s">
        <v>214</v>
      </c>
      <c r="B234" s="15" t="s">
        <v>8</v>
      </c>
      <c r="C234" s="13" t="s">
        <v>118</v>
      </c>
      <c r="D234" s="13" t="s">
        <v>381</v>
      </c>
      <c r="E234" s="13"/>
      <c r="F234" s="175">
        <f>F235</f>
        <v>500</v>
      </c>
      <c r="G234" s="175">
        <f t="shared" ref="G234:H234" si="67">G235</f>
        <v>500</v>
      </c>
      <c r="H234" s="175">
        <f t="shared" si="67"/>
        <v>650</v>
      </c>
    </row>
    <row r="235" spans="1:8" ht="41.25" customHeight="1" x14ac:dyDescent="0.2">
      <c r="A235" s="170" t="s">
        <v>126</v>
      </c>
      <c r="B235" s="15" t="s">
        <v>8</v>
      </c>
      <c r="C235" s="13" t="s">
        <v>118</v>
      </c>
      <c r="D235" s="13" t="s">
        <v>381</v>
      </c>
      <c r="E235" s="13" t="s">
        <v>49</v>
      </c>
      <c r="F235" s="175">
        <v>500</v>
      </c>
      <c r="G235" s="175">
        <v>500</v>
      </c>
      <c r="H235" s="175">
        <v>650</v>
      </c>
    </row>
    <row r="236" spans="1:8" ht="30.6" customHeight="1" x14ac:dyDescent="0.2">
      <c r="A236" s="170" t="s">
        <v>528</v>
      </c>
      <c r="B236" s="15" t="s">
        <v>8</v>
      </c>
      <c r="C236" s="13" t="s">
        <v>118</v>
      </c>
      <c r="D236" s="13" t="s">
        <v>151</v>
      </c>
      <c r="E236" s="13"/>
      <c r="F236" s="175">
        <f>F237</f>
        <v>593.40000000000009</v>
      </c>
      <c r="G236" s="175">
        <f t="shared" ref="G236:H237" si="68">G237</f>
        <v>640.20000000000005</v>
      </c>
      <c r="H236" s="175">
        <f t="shared" si="68"/>
        <v>640.20000000000005</v>
      </c>
    </row>
    <row r="237" spans="1:8" ht="24.6" customHeight="1" x14ac:dyDescent="0.2">
      <c r="A237" s="170" t="s">
        <v>266</v>
      </c>
      <c r="B237" s="15" t="s">
        <v>8</v>
      </c>
      <c r="C237" s="13" t="s">
        <v>118</v>
      </c>
      <c r="D237" s="13" t="s">
        <v>344</v>
      </c>
      <c r="E237" s="13"/>
      <c r="F237" s="175">
        <f>F238</f>
        <v>593.40000000000009</v>
      </c>
      <c r="G237" s="175">
        <f t="shared" si="68"/>
        <v>640.20000000000005</v>
      </c>
      <c r="H237" s="175">
        <f t="shared" si="68"/>
        <v>640.20000000000005</v>
      </c>
    </row>
    <row r="238" spans="1:8" ht="30.6" customHeight="1" x14ac:dyDescent="0.2">
      <c r="A238" s="170" t="s">
        <v>345</v>
      </c>
      <c r="B238" s="15" t="s">
        <v>8</v>
      </c>
      <c r="C238" s="13" t="s">
        <v>118</v>
      </c>
      <c r="D238" s="13" t="s">
        <v>346</v>
      </c>
      <c r="E238" s="13"/>
      <c r="F238" s="175">
        <f>F239+F241</f>
        <v>593.40000000000009</v>
      </c>
      <c r="G238" s="175">
        <f t="shared" ref="G238:H238" si="69">G239+G241</f>
        <v>640.20000000000005</v>
      </c>
      <c r="H238" s="175">
        <f t="shared" si="69"/>
        <v>640.20000000000005</v>
      </c>
    </row>
    <row r="239" spans="1:8" ht="34.15" customHeight="1" x14ac:dyDescent="0.2">
      <c r="A239" s="170" t="s">
        <v>119</v>
      </c>
      <c r="B239" s="15" t="s">
        <v>8</v>
      </c>
      <c r="C239" s="13" t="s">
        <v>118</v>
      </c>
      <c r="D239" s="13" t="s">
        <v>347</v>
      </c>
      <c r="E239" s="13"/>
      <c r="F239" s="175">
        <f t="shared" ref="F239:H239" si="70">F240</f>
        <v>320.10000000000002</v>
      </c>
      <c r="G239" s="175">
        <f t="shared" si="70"/>
        <v>246.2</v>
      </c>
      <c r="H239" s="175">
        <f t="shared" si="70"/>
        <v>246.2</v>
      </c>
    </row>
    <row r="240" spans="1:8" ht="58.15" customHeight="1" x14ac:dyDescent="0.2">
      <c r="A240" s="170" t="s">
        <v>102</v>
      </c>
      <c r="B240" s="15" t="s">
        <v>8</v>
      </c>
      <c r="C240" s="13" t="s">
        <v>118</v>
      </c>
      <c r="D240" s="13" t="s">
        <v>347</v>
      </c>
      <c r="E240" s="13" t="s">
        <v>103</v>
      </c>
      <c r="F240" s="184">
        <v>320.10000000000002</v>
      </c>
      <c r="G240" s="184">
        <v>246.2</v>
      </c>
      <c r="H240" s="184">
        <v>246.2</v>
      </c>
    </row>
    <row r="241" spans="1:8" ht="58.15" customHeight="1" x14ac:dyDescent="0.2">
      <c r="A241" s="170" t="s">
        <v>245</v>
      </c>
      <c r="B241" s="15" t="s">
        <v>8</v>
      </c>
      <c r="C241" s="13" t="s">
        <v>118</v>
      </c>
      <c r="D241" s="13" t="s">
        <v>348</v>
      </c>
      <c r="E241" s="217"/>
      <c r="F241" s="175">
        <f>F242</f>
        <v>273.3</v>
      </c>
      <c r="G241" s="175">
        <f>G242</f>
        <v>394</v>
      </c>
      <c r="H241" s="175">
        <f>H242</f>
        <v>394</v>
      </c>
    </row>
    <row r="242" spans="1:8" ht="58.15" customHeight="1" x14ac:dyDescent="0.2">
      <c r="A242" s="170" t="s">
        <v>102</v>
      </c>
      <c r="B242" s="15" t="s">
        <v>8</v>
      </c>
      <c r="C242" s="13" t="s">
        <v>118</v>
      </c>
      <c r="D242" s="13" t="s">
        <v>348</v>
      </c>
      <c r="E242" s="217" t="s">
        <v>103</v>
      </c>
      <c r="F242" s="184">
        <v>273.3</v>
      </c>
      <c r="G242" s="184">
        <v>394</v>
      </c>
      <c r="H242" s="184">
        <v>394</v>
      </c>
    </row>
    <row r="243" spans="1:8" ht="14.25" customHeight="1" x14ac:dyDescent="0.2">
      <c r="A243" s="78" t="s">
        <v>20</v>
      </c>
      <c r="B243" s="7" t="s">
        <v>21</v>
      </c>
      <c r="C243" s="8"/>
      <c r="D243" s="13"/>
      <c r="E243" s="66"/>
      <c r="F243" s="21">
        <f>F244+F268+F290</f>
        <v>116498.6</v>
      </c>
      <c r="G243" s="21">
        <f>G244+G268+G290</f>
        <v>40654.300000000003</v>
      </c>
      <c r="H243" s="21">
        <f>H244+H268+H290</f>
        <v>38787.1</v>
      </c>
    </row>
    <row r="244" spans="1:8" ht="15" customHeight="1" x14ac:dyDescent="0.2">
      <c r="A244" s="47" t="s">
        <v>22</v>
      </c>
      <c r="B244" s="11" t="s">
        <v>21</v>
      </c>
      <c r="C244" s="12" t="s">
        <v>3</v>
      </c>
      <c r="D244" s="13"/>
      <c r="E244" s="13"/>
      <c r="F244" s="215">
        <f>F245</f>
        <v>4860.5</v>
      </c>
      <c r="G244" s="215">
        <f t="shared" ref="G244:H244" si="71">G245</f>
        <v>4860.5</v>
      </c>
      <c r="H244" s="215">
        <f t="shared" si="71"/>
        <v>4860.5</v>
      </c>
    </row>
    <row r="245" spans="1:8" ht="60" customHeight="1" x14ac:dyDescent="0.2">
      <c r="A245" s="170" t="s">
        <v>431</v>
      </c>
      <c r="B245" s="15" t="s">
        <v>21</v>
      </c>
      <c r="C245" s="13" t="s">
        <v>3</v>
      </c>
      <c r="D245" s="13" t="s">
        <v>153</v>
      </c>
      <c r="E245" s="13"/>
      <c r="F245" s="211">
        <f>F246+F252</f>
        <v>4860.5</v>
      </c>
      <c r="G245" s="211">
        <f t="shared" ref="G245:H245" si="72">G246+G252</f>
        <v>4860.5</v>
      </c>
      <c r="H245" s="211">
        <f t="shared" si="72"/>
        <v>4860.5</v>
      </c>
    </row>
    <row r="246" spans="1:8" ht="18.600000000000001" customHeight="1" x14ac:dyDescent="0.2">
      <c r="A246" s="170" t="s">
        <v>266</v>
      </c>
      <c r="B246" s="15" t="s">
        <v>21</v>
      </c>
      <c r="C246" s="13" t="s">
        <v>3</v>
      </c>
      <c r="D246" s="13" t="s">
        <v>432</v>
      </c>
      <c r="E246" s="13"/>
      <c r="F246" s="216">
        <f>F247</f>
        <v>3500</v>
      </c>
      <c r="G246" s="216">
        <f t="shared" ref="G246:H246" si="73">G247</f>
        <v>3500</v>
      </c>
      <c r="H246" s="216">
        <f t="shared" si="73"/>
        <v>3500</v>
      </c>
    </row>
    <row r="247" spans="1:8" ht="18.600000000000001" customHeight="1" x14ac:dyDescent="0.2">
      <c r="A247" s="170" t="s">
        <v>433</v>
      </c>
      <c r="B247" s="15" t="s">
        <v>21</v>
      </c>
      <c r="C247" s="13" t="s">
        <v>3</v>
      </c>
      <c r="D247" s="13" t="s">
        <v>434</v>
      </c>
      <c r="E247" s="13"/>
      <c r="F247" s="216">
        <f>F248+F250</f>
        <v>3500</v>
      </c>
      <c r="G247" s="216">
        <f t="shared" ref="G247:H247" si="74">G248+G250</f>
        <v>3500</v>
      </c>
      <c r="H247" s="216">
        <f t="shared" si="74"/>
        <v>3500</v>
      </c>
    </row>
    <row r="248" spans="1:8" ht="36" customHeight="1" x14ac:dyDescent="0.2">
      <c r="A248" s="170" t="s">
        <v>169</v>
      </c>
      <c r="B248" s="15" t="s">
        <v>21</v>
      </c>
      <c r="C248" s="13" t="s">
        <v>3</v>
      </c>
      <c r="D248" s="13" t="s">
        <v>435</v>
      </c>
      <c r="E248" s="13"/>
      <c r="F248" s="216">
        <f>F249</f>
        <v>3000</v>
      </c>
      <c r="G248" s="216">
        <f t="shared" ref="G248:H248" si="75">G249</f>
        <v>3000</v>
      </c>
      <c r="H248" s="216">
        <f t="shared" si="75"/>
        <v>3000</v>
      </c>
    </row>
    <row r="249" spans="1:8" ht="42.6" customHeight="1" x14ac:dyDescent="0.2">
      <c r="A249" s="170" t="s">
        <v>126</v>
      </c>
      <c r="B249" s="15" t="s">
        <v>21</v>
      </c>
      <c r="C249" s="13" t="s">
        <v>3</v>
      </c>
      <c r="D249" s="13" t="s">
        <v>435</v>
      </c>
      <c r="E249" s="217" t="s">
        <v>49</v>
      </c>
      <c r="F249" s="216">
        <v>3000</v>
      </c>
      <c r="G249" s="216">
        <v>3000</v>
      </c>
      <c r="H249" s="216">
        <v>3000</v>
      </c>
    </row>
    <row r="250" spans="1:8" ht="31.9" customHeight="1" x14ac:dyDescent="0.2">
      <c r="A250" s="170" t="s">
        <v>255</v>
      </c>
      <c r="B250" s="15" t="s">
        <v>21</v>
      </c>
      <c r="C250" s="13" t="s">
        <v>3</v>
      </c>
      <c r="D250" s="13" t="s">
        <v>436</v>
      </c>
      <c r="E250" s="13"/>
      <c r="F250" s="216">
        <f>F251</f>
        <v>500</v>
      </c>
      <c r="G250" s="216">
        <f>G251</f>
        <v>500</v>
      </c>
      <c r="H250" s="216">
        <f>H251</f>
        <v>500</v>
      </c>
    </row>
    <row r="251" spans="1:8" ht="22.15" customHeight="1" x14ac:dyDescent="0.2">
      <c r="A251" s="170" t="s">
        <v>68</v>
      </c>
      <c r="B251" s="168" t="s">
        <v>21</v>
      </c>
      <c r="C251" s="27" t="s">
        <v>3</v>
      </c>
      <c r="D251" s="13" t="s">
        <v>436</v>
      </c>
      <c r="E251" s="32" t="s">
        <v>99</v>
      </c>
      <c r="F251" s="216">
        <v>500</v>
      </c>
      <c r="G251" s="216">
        <v>500</v>
      </c>
      <c r="H251" s="216">
        <v>500</v>
      </c>
    </row>
    <row r="252" spans="1:8" ht="19.149999999999999" customHeight="1" x14ac:dyDescent="0.2">
      <c r="A252" s="170" t="s">
        <v>272</v>
      </c>
      <c r="B252" s="168" t="s">
        <v>21</v>
      </c>
      <c r="C252" s="27" t="s">
        <v>3</v>
      </c>
      <c r="D252" s="13" t="s">
        <v>437</v>
      </c>
      <c r="E252" s="210" t="s">
        <v>49</v>
      </c>
      <c r="F252" s="211">
        <f>F253</f>
        <v>1360.5</v>
      </c>
      <c r="G252" s="211">
        <f t="shared" ref="G252" si="76">G253</f>
        <v>1360.5</v>
      </c>
      <c r="H252" s="211">
        <f t="shared" ref="H252" si="77">H253</f>
        <v>1360.5</v>
      </c>
    </row>
    <row r="253" spans="1:8" ht="43.9" customHeight="1" x14ac:dyDescent="0.2">
      <c r="A253" s="170" t="s">
        <v>439</v>
      </c>
      <c r="B253" s="209" t="s">
        <v>21</v>
      </c>
      <c r="C253" s="212" t="s">
        <v>3</v>
      </c>
      <c r="D253" s="13" t="s">
        <v>438</v>
      </c>
      <c r="E253" s="210"/>
      <c r="F253" s="211">
        <f>F254+F256+F258+F260+F262+F264+F266</f>
        <v>1360.5</v>
      </c>
      <c r="G253" s="211">
        <f t="shared" ref="G253:H253" si="78">G254+G256+G258+G260+G262+G264+G266</f>
        <v>1360.5</v>
      </c>
      <c r="H253" s="211">
        <f t="shared" si="78"/>
        <v>1360.5</v>
      </c>
    </row>
    <row r="254" spans="1:8" ht="31.15" customHeight="1" x14ac:dyDescent="0.2">
      <c r="A254" s="170" t="s">
        <v>168</v>
      </c>
      <c r="B254" s="209" t="s">
        <v>21</v>
      </c>
      <c r="C254" s="212" t="s">
        <v>3</v>
      </c>
      <c r="D254" s="13" t="s">
        <v>441</v>
      </c>
      <c r="E254" s="13"/>
      <c r="F254" s="216">
        <f>F255</f>
        <v>90</v>
      </c>
      <c r="G254" s="216">
        <f t="shared" ref="G254:H254" si="79">G255</f>
        <v>90</v>
      </c>
      <c r="H254" s="216">
        <f t="shared" si="79"/>
        <v>90</v>
      </c>
    </row>
    <row r="255" spans="1:8" ht="42.6" customHeight="1" x14ac:dyDescent="0.2">
      <c r="A255" s="177" t="s">
        <v>126</v>
      </c>
      <c r="B255" s="209" t="s">
        <v>21</v>
      </c>
      <c r="C255" s="212" t="s">
        <v>3</v>
      </c>
      <c r="D255" s="13" t="s">
        <v>441</v>
      </c>
      <c r="E255" s="13" t="s">
        <v>49</v>
      </c>
      <c r="F255" s="216">
        <v>90</v>
      </c>
      <c r="G255" s="216">
        <v>90</v>
      </c>
      <c r="H255" s="216">
        <v>90</v>
      </c>
    </row>
    <row r="256" spans="1:8" ht="18.600000000000001" customHeight="1" x14ac:dyDescent="0.2">
      <c r="A256" s="170" t="s">
        <v>252</v>
      </c>
      <c r="B256" s="209" t="s">
        <v>21</v>
      </c>
      <c r="C256" s="212" t="s">
        <v>3</v>
      </c>
      <c r="D256" s="13" t="s">
        <v>442</v>
      </c>
      <c r="E256" s="13"/>
      <c r="F256" s="216">
        <f>F257</f>
        <v>1.5</v>
      </c>
      <c r="G256" s="216">
        <f t="shared" ref="G256:H256" si="80">G257</f>
        <v>1.5</v>
      </c>
      <c r="H256" s="216">
        <f t="shared" si="80"/>
        <v>1.5</v>
      </c>
    </row>
    <row r="257" spans="1:8" ht="43.15" customHeight="1" x14ac:dyDescent="0.2">
      <c r="A257" s="170" t="s">
        <v>126</v>
      </c>
      <c r="B257" s="209" t="s">
        <v>21</v>
      </c>
      <c r="C257" s="212" t="s">
        <v>3</v>
      </c>
      <c r="D257" s="13" t="s">
        <v>442</v>
      </c>
      <c r="E257" s="13" t="s">
        <v>49</v>
      </c>
      <c r="F257" s="216">
        <v>1.5</v>
      </c>
      <c r="G257" s="216">
        <v>1.5</v>
      </c>
      <c r="H257" s="216">
        <v>1.5</v>
      </c>
    </row>
    <row r="258" spans="1:8" ht="42.6" customHeight="1" x14ac:dyDescent="0.2">
      <c r="A258" s="170" t="s">
        <v>167</v>
      </c>
      <c r="B258" s="168" t="s">
        <v>21</v>
      </c>
      <c r="C258" s="13" t="s">
        <v>3</v>
      </c>
      <c r="D258" s="13" t="s">
        <v>440</v>
      </c>
      <c r="E258" s="13"/>
      <c r="F258" s="216">
        <f>F259</f>
        <v>60</v>
      </c>
      <c r="G258" s="216">
        <f t="shared" ref="G258:H258" si="81">G259</f>
        <v>60</v>
      </c>
      <c r="H258" s="216">
        <f t="shared" si="81"/>
        <v>60</v>
      </c>
    </row>
    <row r="259" spans="1:8" ht="43.15" customHeight="1" x14ac:dyDescent="0.2">
      <c r="A259" s="171" t="s">
        <v>126</v>
      </c>
      <c r="B259" s="168" t="s">
        <v>21</v>
      </c>
      <c r="C259" s="13" t="s">
        <v>3</v>
      </c>
      <c r="D259" s="13" t="s">
        <v>440</v>
      </c>
      <c r="E259" s="13" t="s">
        <v>49</v>
      </c>
      <c r="F259" s="216">
        <v>60</v>
      </c>
      <c r="G259" s="216">
        <v>60</v>
      </c>
      <c r="H259" s="216">
        <v>60</v>
      </c>
    </row>
    <row r="260" spans="1:8" ht="32.450000000000003" customHeight="1" x14ac:dyDescent="0.2">
      <c r="A260" s="170" t="s">
        <v>443</v>
      </c>
      <c r="B260" s="15" t="s">
        <v>21</v>
      </c>
      <c r="C260" s="13" t="s">
        <v>3</v>
      </c>
      <c r="D260" s="13" t="s">
        <v>444</v>
      </c>
      <c r="E260" s="13"/>
      <c r="F260" s="216">
        <f>F261</f>
        <v>59</v>
      </c>
      <c r="G260" s="216">
        <f t="shared" ref="G260:H260" si="82">G261</f>
        <v>59</v>
      </c>
      <c r="H260" s="216">
        <f t="shared" si="82"/>
        <v>59</v>
      </c>
    </row>
    <row r="261" spans="1:8" ht="40.9" customHeight="1" x14ac:dyDescent="0.2">
      <c r="A261" s="170" t="s">
        <v>126</v>
      </c>
      <c r="B261" s="15" t="s">
        <v>21</v>
      </c>
      <c r="C261" s="13" t="s">
        <v>3</v>
      </c>
      <c r="D261" s="13" t="s">
        <v>444</v>
      </c>
      <c r="E261" s="13" t="s">
        <v>49</v>
      </c>
      <c r="F261" s="216">
        <v>59</v>
      </c>
      <c r="G261" s="216">
        <v>59</v>
      </c>
      <c r="H261" s="216">
        <v>59</v>
      </c>
    </row>
    <row r="262" spans="1:8" ht="32.450000000000003" customHeight="1" x14ac:dyDescent="0.2">
      <c r="A262" s="170" t="s">
        <v>445</v>
      </c>
      <c r="B262" s="15" t="s">
        <v>21</v>
      </c>
      <c r="C262" s="13" t="s">
        <v>3</v>
      </c>
      <c r="D262" s="13" t="s">
        <v>446</v>
      </c>
      <c r="E262" s="13"/>
      <c r="F262" s="216">
        <f>F263</f>
        <v>500</v>
      </c>
      <c r="G262" s="216">
        <f t="shared" ref="G262:H262" si="83">G263</f>
        <v>500</v>
      </c>
      <c r="H262" s="216">
        <f t="shared" si="83"/>
        <v>500</v>
      </c>
    </row>
    <row r="263" spans="1:8" ht="39.6" customHeight="1" x14ac:dyDescent="0.2">
      <c r="A263" s="170" t="s">
        <v>126</v>
      </c>
      <c r="B263" s="15" t="s">
        <v>21</v>
      </c>
      <c r="C263" s="13" t="s">
        <v>3</v>
      </c>
      <c r="D263" s="13" t="s">
        <v>446</v>
      </c>
      <c r="E263" s="13" t="s">
        <v>49</v>
      </c>
      <c r="F263" s="216">
        <v>500</v>
      </c>
      <c r="G263" s="216">
        <v>500</v>
      </c>
      <c r="H263" s="216">
        <v>500</v>
      </c>
    </row>
    <row r="264" spans="1:8" ht="49.15" customHeight="1" x14ac:dyDescent="0.2">
      <c r="A264" s="170" t="s">
        <v>448</v>
      </c>
      <c r="B264" s="15" t="s">
        <v>21</v>
      </c>
      <c r="C264" s="13" t="s">
        <v>3</v>
      </c>
      <c r="D264" s="13" t="s">
        <v>447</v>
      </c>
      <c r="E264" s="13"/>
      <c r="F264" s="216">
        <f>F265</f>
        <v>150</v>
      </c>
      <c r="G264" s="216">
        <f t="shared" ref="G264:H264" si="84">G265</f>
        <v>150</v>
      </c>
      <c r="H264" s="216">
        <f t="shared" si="84"/>
        <v>150</v>
      </c>
    </row>
    <row r="265" spans="1:8" ht="44.45" customHeight="1" x14ac:dyDescent="0.2">
      <c r="A265" s="170" t="s">
        <v>126</v>
      </c>
      <c r="B265" s="15" t="s">
        <v>21</v>
      </c>
      <c r="C265" s="13" t="s">
        <v>3</v>
      </c>
      <c r="D265" s="13" t="s">
        <v>447</v>
      </c>
      <c r="E265" s="13" t="s">
        <v>49</v>
      </c>
      <c r="F265" s="216">
        <v>150</v>
      </c>
      <c r="G265" s="216">
        <v>150</v>
      </c>
      <c r="H265" s="216">
        <v>150</v>
      </c>
    </row>
    <row r="266" spans="1:8" ht="42" customHeight="1" x14ac:dyDescent="0.2">
      <c r="A266" s="170" t="s">
        <v>449</v>
      </c>
      <c r="B266" s="15" t="s">
        <v>21</v>
      </c>
      <c r="C266" s="13" t="s">
        <v>3</v>
      </c>
      <c r="D266" s="13" t="s">
        <v>450</v>
      </c>
      <c r="E266" s="13"/>
      <c r="F266" s="216">
        <f>F267</f>
        <v>500</v>
      </c>
      <c r="G266" s="216">
        <f>G267</f>
        <v>500</v>
      </c>
      <c r="H266" s="216">
        <f>H267</f>
        <v>500</v>
      </c>
    </row>
    <row r="267" spans="1:8" ht="43.15" customHeight="1" x14ac:dyDescent="0.2">
      <c r="A267" s="170" t="s">
        <v>126</v>
      </c>
      <c r="B267" s="15" t="s">
        <v>21</v>
      </c>
      <c r="C267" s="13" t="s">
        <v>3</v>
      </c>
      <c r="D267" s="13" t="s">
        <v>450</v>
      </c>
      <c r="E267" s="13" t="s">
        <v>49</v>
      </c>
      <c r="F267" s="216">
        <v>500</v>
      </c>
      <c r="G267" s="216">
        <v>500</v>
      </c>
      <c r="H267" s="216">
        <v>500</v>
      </c>
    </row>
    <row r="268" spans="1:8" ht="15" customHeight="1" x14ac:dyDescent="0.2">
      <c r="A268" s="47" t="s">
        <v>86</v>
      </c>
      <c r="B268" s="11" t="s">
        <v>21</v>
      </c>
      <c r="C268" s="12" t="s">
        <v>5</v>
      </c>
      <c r="D268" s="205"/>
      <c r="E268" s="13"/>
      <c r="F268" s="19">
        <f>F269</f>
        <v>72735.100000000006</v>
      </c>
      <c r="G268" s="19">
        <f t="shared" ref="G268:H268" si="85">G269</f>
        <v>14142.1</v>
      </c>
      <c r="H268" s="19">
        <f t="shared" si="85"/>
        <v>13810</v>
      </c>
    </row>
    <row r="269" spans="1:8" ht="63" customHeight="1" x14ac:dyDescent="0.2">
      <c r="A269" s="170" t="s">
        <v>366</v>
      </c>
      <c r="B269" s="15" t="s">
        <v>21</v>
      </c>
      <c r="C269" s="13" t="s">
        <v>5</v>
      </c>
      <c r="D269" s="13" t="s">
        <v>371</v>
      </c>
      <c r="E269" s="13"/>
      <c r="F269" s="175">
        <f>F270+F278</f>
        <v>72735.100000000006</v>
      </c>
      <c r="G269" s="175">
        <f t="shared" ref="G269:H269" si="86">G270+G278</f>
        <v>14142.1</v>
      </c>
      <c r="H269" s="175">
        <f t="shared" si="86"/>
        <v>13810</v>
      </c>
    </row>
    <row r="270" spans="1:8" ht="18.600000000000001" customHeight="1" x14ac:dyDescent="0.2">
      <c r="A270" s="214" t="s">
        <v>367</v>
      </c>
      <c r="B270" s="15" t="s">
        <v>21</v>
      </c>
      <c r="C270" s="13" t="s">
        <v>5</v>
      </c>
      <c r="D270" s="13" t="s">
        <v>372</v>
      </c>
      <c r="E270" s="13"/>
      <c r="F270" s="175">
        <f>F271</f>
        <v>60504.4</v>
      </c>
      <c r="G270" s="175">
        <f t="shared" ref="G270:H270" si="87">G271</f>
        <v>3500</v>
      </c>
      <c r="H270" s="175">
        <f t="shared" si="87"/>
        <v>3500</v>
      </c>
    </row>
    <row r="271" spans="1:8" ht="34.15" customHeight="1" x14ac:dyDescent="0.2">
      <c r="A271" s="214" t="s">
        <v>368</v>
      </c>
      <c r="B271" s="15" t="s">
        <v>21</v>
      </c>
      <c r="C271" s="13" t="s">
        <v>5</v>
      </c>
      <c r="D271" s="13" t="s">
        <v>373</v>
      </c>
      <c r="E271" s="13"/>
      <c r="F271" s="175">
        <f>F272+F274+F276</f>
        <v>60504.4</v>
      </c>
      <c r="G271" s="175">
        <f t="shared" ref="G271:H271" si="88">G272+G274</f>
        <v>3500</v>
      </c>
      <c r="H271" s="175">
        <f t="shared" si="88"/>
        <v>3500</v>
      </c>
    </row>
    <row r="272" spans="1:8" ht="34.15" customHeight="1" x14ac:dyDescent="0.2">
      <c r="A272" s="214" t="s">
        <v>369</v>
      </c>
      <c r="B272" s="15" t="s">
        <v>21</v>
      </c>
      <c r="C272" s="13" t="s">
        <v>5</v>
      </c>
      <c r="D272" s="13" t="s">
        <v>374</v>
      </c>
      <c r="E272" s="13"/>
      <c r="F272" s="175">
        <f>F273</f>
        <v>1500</v>
      </c>
      <c r="G272" s="175">
        <f t="shared" ref="G272:H272" si="89">G273</f>
        <v>1500</v>
      </c>
      <c r="H272" s="175">
        <f t="shared" si="89"/>
        <v>1500</v>
      </c>
    </row>
    <row r="273" spans="1:8" ht="49.9" customHeight="1" x14ac:dyDescent="0.2">
      <c r="A273" s="170" t="s">
        <v>126</v>
      </c>
      <c r="B273" s="15" t="s">
        <v>21</v>
      </c>
      <c r="C273" s="13" t="s">
        <v>5</v>
      </c>
      <c r="D273" s="13" t="s">
        <v>374</v>
      </c>
      <c r="E273" s="13" t="s">
        <v>49</v>
      </c>
      <c r="F273" s="175">
        <v>1500</v>
      </c>
      <c r="G273" s="175">
        <v>1500</v>
      </c>
      <c r="H273" s="175">
        <v>1500</v>
      </c>
    </row>
    <row r="274" spans="1:8" ht="27" customHeight="1" x14ac:dyDescent="0.2">
      <c r="A274" s="214" t="s">
        <v>370</v>
      </c>
      <c r="B274" s="15" t="s">
        <v>21</v>
      </c>
      <c r="C274" s="13" t="s">
        <v>5</v>
      </c>
      <c r="D274" s="13" t="s">
        <v>375</v>
      </c>
      <c r="E274" s="13"/>
      <c r="F274" s="175">
        <f>F275</f>
        <v>2000</v>
      </c>
      <c r="G274" s="175">
        <f t="shared" ref="G274:H274" si="90">G275</f>
        <v>2000</v>
      </c>
      <c r="H274" s="175">
        <f t="shared" si="90"/>
        <v>2000</v>
      </c>
    </row>
    <row r="275" spans="1:8" ht="46.9" customHeight="1" x14ac:dyDescent="0.2">
      <c r="A275" s="170" t="s">
        <v>126</v>
      </c>
      <c r="B275" s="15" t="s">
        <v>21</v>
      </c>
      <c r="C275" s="13" t="s">
        <v>5</v>
      </c>
      <c r="D275" s="13" t="s">
        <v>375</v>
      </c>
      <c r="E275" s="13" t="s">
        <v>49</v>
      </c>
      <c r="F275" s="175">
        <v>2000</v>
      </c>
      <c r="G275" s="175">
        <v>2000</v>
      </c>
      <c r="H275" s="175">
        <v>2000</v>
      </c>
    </row>
    <row r="276" spans="1:8" ht="131.44999999999999" customHeight="1" x14ac:dyDescent="0.2">
      <c r="A276" s="214" t="s">
        <v>501</v>
      </c>
      <c r="B276" s="15" t="s">
        <v>21</v>
      </c>
      <c r="C276" s="13" t="s">
        <v>5</v>
      </c>
      <c r="D276" s="13" t="s">
        <v>534</v>
      </c>
      <c r="E276" s="13"/>
      <c r="F276" s="175">
        <f>F277</f>
        <v>57004.4</v>
      </c>
      <c r="G276" s="175">
        <f t="shared" ref="G276:H276" si="91">G277</f>
        <v>0</v>
      </c>
      <c r="H276" s="175">
        <f t="shared" si="91"/>
        <v>0</v>
      </c>
    </row>
    <row r="277" spans="1:8" ht="25.9" customHeight="1" x14ac:dyDescent="0.2">
      <c r="A277" s="170" t="s">
        <v>68</v>
      </c>
      <c r="B277" s="15" t="s">
        <v>21</v>
      </c>
      <c r="C277" s="13" t="s">
        <v>5</v>
      </c>
      <c r="D277" s="13" t="s">
        <v>534</v>
      </c>
      <c r="E277" s="13" t="s">
        <v>99</v>
      </c>
      <c r="F277" s="175">
        <v>57004.4</v>
      </c>
      <c r="G277" s="175">
        <v>0</v>
      </c>
      <c r="H277" s="175">
        <v>0</v>
      </c>
    </row>
    <row r="278" spans="1:8" ht="25.9" customHeight="1" x14ac:dyDescent="0.2">
      <c r="A278" s="214" t="s">
        <v>272</v>
      </c>
      <c r="B278" s="15" t="s">
        <v>21</v>
      </c>
      <c r="C278" s="13" t="s">
        <v>5</v>
      </c>
      <c r="D278" s="13" t="s">
        <v>378</v>
      </c>
      <c r="E278" s="13"/>
      <c r="F278" s="175">
        <f>F279</f>
        <v>12230.7</v>
      </c>
      <c r="G278" s="175">
        <f t="shared" ref="G278:H278" si="92">G279</f>
        <v>10642.1</v>
      </c>
      <c r="H278" s="175">
        <f t="shared" si="92"/>
        <v>10310</v>
      </c>
    </row>
    <row r="279" spans="1:8" ht="46.15" customHeight="1" x14ac:dyDescent="0.2">
      <c r="A279" s="214" t="s">
        <v>527</v>
      </c>
      <c r="B279" s="15" t="s">
        <v>21</v>
      </c>
      <c r="C279" s="13" t="s">
        <v>5</v>
      </c>
      <c r="D279" s="13" t="s">
        <v>379</v>
      </c>
      <c r="E279" s="13"/>
      <c r="F279" s="175">
        <f>F280+F282+F284+F286+F288</f>
        <v>12230.7</v>
      </c>
      <c r="G279" s="175">
        <f t="shared" ref="G279:H279" si="93">G280+G282+G284+G286+G288</f>
        <v>10642.1</v>
      </c>
      <c r="H279" s="175">
        <f t="shared" si="93"/>
        <v>10310</v>
      </c>
    </row>
    <row r="280" spans="1:8" ht="64.900000000000006" customHeight="1" x14ac:dyDescent="0.2">
      <c r="A280" s="170" t="s">
        <v>223</v>
      </c>
      <c r="B280" s="15" t="s">
        <v>21</v>
      </c>
      <c r="C280" s="13" t="s">
        <v>5</v>
      </c>
      <c r="D280" s="212" t="s">
        <v>380</v>
      </c>
      <c r="E280" s="13"/>
      <c r="F280" s="175">
        <f>F281</f>
        <v>1000</v>
      </c>
      <c r="G280" s="175">
        <f t="shared" ref="G280:H280" si="94">G281</f>
        <v>1000</v>
      </c>
      <c r="H280" s="175">
        <f t="shared" si="94"/>
        <v>500</v>
      </c>
    </row>
    <row r="281" spans="1:8" ht="63.6" customHeight="1" x14ac:dyDescent="0.2">
      <c r="A281" s="170" t="s">
        <v>102</v>
      </c>
      <c r="B281" s="15" t="s">
        <v>21</v>
      </c>
      <c r="C281" s="13" t="s">
        <v>5</v>
      </c>
      <c r="D281" s="212" t="s">
        <v>380</v>
      </c>
      <c r="E281" s="13" t="s">
        <v>103</v>
      </c>
      <c r="F281" s="175">
        <v>1000</v>
      </c>
      <c r="G281" s="175">
        <v>1000</v>
      </c>
      <c r="H281" s="175">
        <v>500</v>
      </c>
    </row>
    <row r="282" spans="1:8" ht="32.450000000000003" customHeight="1" x14ac:dyDescent="0.2">
      <c r="A282" s="170" t="s">
        <v>213</v>
      </c>
      <c r="B282" s="15" t="s">
        <v>21</v>
      </c>
      <c r="C282" s="13" t="s">
        <v>5</v>
      </c>
      <c r="D282" s="13" t="s">
        <v>382</v>
      </c>
      <c r="E282" s="13"/>
      <c r="F282" s="175">
        <f>F283</f>
        <v>2100</v>
      </c>
      <c r="G282" s="175">
        <f t="shared" ref="G282:H282" si="95">G283</f>
        <v>500</v>
      </c>
      <c r="H282" s="175">
        <f t="shared" si="95"/>
        <v>650</v>
      </c>
    </row>
    <row r="283" spans="1:8" ht="49.15" customHeight="1" x14ac:dyDescent="0.2">
      <c r="A283" s="170" t="s">
        <v>126</v>
      </c>
      <c r="B283" s="15" t="s">
        <v>21</v>
      </c>
      <c r="C283" s="13" t="s">
        <v>5</v>
      </c>
      <c r="D283" s="13" t="s">
        <v>382</v>
      </c>
      <c r="E283" s="13" t="s">
        <v>49</v>
      </c>
      <c r="F283" s="175">
        <v>2100</v>
      </c>
      <c r="G283" s="175">
        <v>500</v>
      </c>
      <c r="H283" s="175">
        <v>650</v>
      </c>
    </row>
    <row r="284" spans="1:8" ht="34.15" customHeight="1" x14ac:dyDescent="0.2">
      <c r="A284" s="170" t="s">
        <v>591</v>
      </c>
      <c r="B284" s="209" t="s">
        <v>21</v>
      </c>
      <c r="C284" s="212" t="s">
        <v>5</v>
      </c>
      <c r="D284" s="212" t="s">
        <v>383</v>
      </c>
      <c r="E284" s="212"/>
      <c r="F284" s="175">
        <f>F285</f>
        <v>2000</v>
      </c>
      <c r="G284" s="175">
        <f t="shared" ref="G284:H284" si="96">G285</f>
        <v>2000</v>
      </c>
      <c r="H284" s="175">
        <f t="shared" si="96"/>
        <v>2000</v>
      </c>
    </row>
    <row r="285" spans="1:8" ht="41.45" customHeight="1" x14ac:dyDescent="0.2">
      <c r="A285" s="170" t="s">
        <v>126</v>
      </c>
      <c r="B285" s="209" t="s">
        <v>21</v>
      </c>
      <c r="C285" s="212" t="s">
        <v>5</v>
      </c>
      <c r="D285" s="212" t="s">
        <v>383</v>
      </c>
      <c r="E285" s="212" t="s">
        <v>49</v>
      </c>
      <c r="F285" s="175">
        <v>2000</v>
      </c>
      <c r="G285" s="175">
        <v>2000</v>
      </c>
      <c r="H285" s="175">
        <v>2000</v>
      </c>
    </row>
    <row r="286" spans="1:8" ht="24.6" customHeight="1" x14ac:dyDescent="0.2">
      <c r="A286" s="214" t="s">
        <v>384</v>
      </c>
      <c r="B286" s="209" t="s">
        <v>21</v>
      </c>
      <c r="C286" s="212" t="s">
        <v>5</v>
      </c>
      <c r="D286" s="212" t="s">
        <v>385</v>
      </c>
      <c r="E286" s="212"/>
      <c r="F286" s="175">
        <f>F287</f>
        <v>130.69999999999999</v>
      </c>
      <c r="G286" s="175">
        <f t="shared" ref="G286:H286" si="97">G287</f>
        <v>142.1</v>
      </c>
      <c r="H286" s="175">
        <f t="shared" si="97"/>
        <v>160</v>
      </c>
    </row>
    <row r="287" spans="1:8" ht="45" customHeight="1" x14ac:dyDescent="0.2">
      <c r="A287" s="170" t="s">
        <v>126</v>
      </c>
      <c r="B287" s="209" t="s">
        <v>21</v>
      </c>
      <c r="C287" s="212" t="s">
        <v>5</v>
      </c>
      <c r="D287" s="212" t="s">
        <v>385</v>
      </c>
      <c r="E287" s="212" t="s">
        <v>49</v>
      </c>
      <c r="F287" s="175">
        <v>130.69999999999999</v>
      </c>
      <c r="G287" s="175">
        <v>142.1</v>
      </c>
      <c r="H287" s="175">
        <v>160</v>
      </c>
    </row>
    <row r="288" spans="1:8" ht="33" customHeight="1" x14ac:dyDescent="0.2">
      <c r="A288" s="214" t="s">
        <v>429</v>
      </c>
      <c r="B288" s="209" t="s">
        <v>21</v>
      </c>
      <c r="C288" s="212" t="s">
        <v>5</v>
      </c>
      <c r="D288" s="212" t="s">
        <v>430</v>
      </c>
      <c r="E288" s="212"/>
      <c r="F288" s="175">
        <f>F289</f>
        <v>7000</v>
      </c>
      <c r="G288" s="175">
        <f t="shared" ref="G288:H288" si="98">G289</f>
        <v>7000</v>
      </c>
      <c r="H288" s="175">
        <f t="shared" si="98"/>
        <v>7000</v>
      </c>
    </row>
    <row r="289" spans="1:8" ht="42" customHeight="1" x14ac:dyDescent="0.2">
      <c r="A289" s="170" t="s">
        <v>126</v>
      </c>
      <c r="B289" s="209" t="s">
        <v>21</v>
      </c>
      <c r="C289" s="212" t="s">
        <v>5</v>
      </c>
      <c r="D289" s="212" t="s">
        <v>430</v>
      </c>
      <c r="E289" s="13" t="s">
        <v>49</v>
      </c>
      <c r="F289" s="175">
        <v>7000</v>
      </c>
      <c r="G289" s="175">
        <v>7000</v>
      </c>
      <c r="H289" s="175">
        <v>7000</v>
      </c>
    </row>
    <row r="290" spans="1:8" ht="22.15" customHeight="1" x14ac:dyDescent="0.2">
      <c r="A290" s="47" t="s">
        <v>120</v>
      </c>
      <c r="B290" s="11" t="s">
        <v>21</v>
      </c>
      <c r="C290" s="12" t="s">
        <v>7</v>
      </c>
      <c r="D290" s="13"/>
      <c r="E290" s="13"/>
      <c r="F290" s="19">
        <f>F291+F308+F324+F319</f>
        <v>38903</v>
      </c>
      <c r="G290" s="19">
        <f t="shared" ref="G290:H290" si="99">G291+G308+G324+G319</f>
        <v>21651.7</v>
      </c>
      <c r="H290" s="19">
        <f t="shared" si="99"/>
        <v>20116.599999999999</v>
      </c>
    </row>
    <row r="291" spans="1:8" ht="45" customHeight="1" x14ac:dyDescent="0.2">
      <c r="A291" s="48" t="s">
        <v>236</v>
      </c>
      <c r="B291" s="220" t="s">
        <v>21</v>
      </c>
      <c r="C291" s="205" t="s">
        <v>7</v>
      </c>
      <c r="D291" s="13" t="s">
        <v>121</v>
      </c>
      <c r="E291" s="13"/>
      <c r="F291" s="175">
        <f>F292+F298+F304</f>
        <v>11228.3</v>
      </c>
      <c r="G291" s="175">
        <f t="shared" ref="G291:H291" si="100">G292+G298+G304</f>
        <v>1587.8</v>
      </c>
      <c r="H291" s="175">
        <f t="shared" si="100"/>
        <v>1524.6</v>
      </c>
    </row>
    <row r="292" spans="1:8" ht="19.899999999999999" customHeight="1" x14ac:dyDescent="0.2">
      <c r="A292" s="170" t="s">
        <v>551</v>
      </c>
      <c r="B292" s="220" t="s">
        <v>21</v>
      </c>
      <c r="C292" s="205" t="s">
        <v>7</v>
      </c>
      <c r="D292" s="13" t="s">
        <v>572</v>
      </c>
      <c r="E292" s="13"/>
      <c r="F292" s="175">
        <f>F293</f>
        <v>3616.2</v>
      </c>
      <c r="G292" s="175">
        <f t="shared" ref="G292:H294" si="101">G293</f>
        <v>1587.8</v>
      </c>
      <c r="H292" s="175">
        <f t="shared" si="101"/>
        <v>1524.6</v>
      </c>
    </row>
    <row r="293" spans="1:8" ht="31.9" customHeight="1" x14ac:dyDescent="0.2">
      <c r="A293" s="170" t="s">
        <v>573</v>
      </c>
      <c r="B293" s="220" t="s">
        <v>21</v>
      </c>
      <c r="C293" s="205" t="s">
        <v>7</v>
      </c>
      <c r="D293" s="13" t="s">
        <v>574</v>
      </c>
      <c r="E293" s="13"/>
      <c r="F293" s="175">
        <f>F294+F296</f>
        <v>3616.2</v>
      </c>
      <c r="G293" s="175">
        <f t="shared" si="101"/>
        <v>1587.8</v>
      </c>
      <c r="H293" s="175">
        <f t="shared" si="101"/>
        <v>1524.6</v>
      </c>
    </row>
    <row r="294" spans="1:8" ht="27.6" customHeight="1" x14ac:dyDescent="0.2">
      <c r="A294" s="170" t="s">
        <v>618</v>
      </c>
      <c r="B294" s="220" t="s">
        <v>21</v>
      </c>
      <c r="C294" s="205" t="s">
        <v>7</v>
      </c>
      <c r="D294" s="13" t="s">
        <v>617</v>
      </c>
      <c r="E294" s="13"/>
      <c r="F294" s="175">
        <f>F295</f>
        <v>1652.4</v>
      </c>
      <c r="G294" s="175">
        <f t="shared" si="101"/>
        <v>1587.8</v>
      </c>
      <c r="H294" s="175">
        <f t="shared" si="101"/>
        <v>1524.6</v>
      </c>
    </row>
    <row r="295" spans="1:8" ht="43.9" customHeight="1" x14ac:dyDescent="0.2">
      <c r="A295" s="170" t="s">
        <v>126</v>
      </c>
      <c r="B295" s="220" t="s">
        <v>21</v>
      </c>
      <c r="C295" s="205" t="s">
        <v>7</v>
      </c>
      <c r="D295" s="13" t="s">
        <v>617</v>
      </c>
      <c r="E295" s="13" t="s">
        <v>49</v>
      </c>
      <c r="F295" s="175">
        <v>1652.4</v>
      </c>
      <c r="G295" s="175">
        <v>1587.8</v>
      </c>
      <c r="H295" s="175">
        <v>1524.6</v>
      </c>
    </row>
    <row r="296" spans="1:8" ht="27.6" customHeight="1" x14ac:dyDescent="0.2">
      <c r="A296" s="170" t="s">
        <v>634</v>
      </c>
      <c r="B296" s="220" t="s">
        <v>21</v>
      </c>
      <c r="C296" s="205" t="s">
        <v>7</v>
      </c>
      <c r="D296" s="15" t="s">
        <v>635</v>
      </c>
      <c r="E296" s="13"/>
      <c r="F296" s="175">
        <f>F297</f>
        <v>1963.8</v>
      </c>
      <c r="G296" s="175">
        <v>0</v>
      </c>
      <c r="H296" s="175">
        <v>0</v>
      </c>
    </row>
    <row r="297" spans="1:8" ht="43.9" customHeight="1" x14ac:dyDescent="0.2">
      <c r="A297" s="170" t="s">
        <v>126</v>
      </c>
      <c r="B297" s="220" t="s">
        <v>21</v>
      </c>
      <c r="C297" s="205" t="s">
        <v>7</v>
      </c>
      <c r="D297" s="15" t="s">
        <v>635</v>
      </c>
      <c r="E297" s="13" t="s">
        <v>49</v>
      </c>
      <c r="F297" s="175">
        <v>1963.8</v>
      </c>
      <c r="G297" s="175">
        <v>0</v>
      </c>
      <c r="H297" s="175">
        <v>0</v>
      </c>
    </row>
    <row r="298" spans="1:8" ht="22.15" customHeight="1" x14ac:dyDescent="0.2">
      <c r="A298" s="170" t="s">
        <v>266</v>
      </c>
      <c r="B298" s="220" t="s">
        <v>21</v>
      </c>
      <c r="C298" s="205" t="s">
        <v>7</v>
      </c>
      <c r="D298" s="13" t="s">
        <v>576</v>
      </c>
      <c r="E298" s="13"/>
      <c r="F298" s="175">
        <f>F299</f>
        <v>7517.1</v>
      </c>
      <c r="G298" s="175">
        <f t="shared" ref="G298:H302" si="102">G299</f>
        <v>0</v>
      </c>
      <c r="H298" s="175">
        <f t="shared" si="102"/>
        <v>0</v>
      </c>
    </row>
    <row r="299" spans="1:8" ht="34.15" customHeight="1" x14ac:dyDescent="0.2">
      <c r="A299" s="170" t="s">
        <v>575</v>
      </c>
      <c r="B299" s="220" t="s">
        <v>21</v>
      </c>
      <c r="C299" s="205" t="s">
        <v>7</v>
      </c>
      <c r="D299" s="13" t="s">
        <v>577</v>
      </c>
      <c r="E299" s="13"/>
      <c r="F299" s="175">
        <f>F302+F300</f>
        <v>7517.1</v>
      </c>
      <c r="G299" s="175">
        <f>G302</f>
        <v>0</v>
      </c>
      <c r="H299" s="175">
        <f>H302</f>
        <v>0</v>
      </c>
    </row>
    <row r="300" spans="1:8" ht="34.15" customHeight="1" x14ac:dyDescent="0.2">
      <c r="A300" s="170" t="s">
        <v>620</v>
      </c>
      <c r="B300" s="220" t="s">
        <v>21</v>
      </c>
      <c r="C300" s="205" t="s">
        <v>7</v>
      </c>
      <c r="D300" s="15" t="s">
        <v>619</v>
      </c>
      <c r="E300" s="13"/>
      <c r="F300" s="175">
        <f>F301</f>
        <v>3770.4</v>
      </c>
      <c r="G300" s="175">
        <f t="shared" ref="G300:H300" si="103">G301</f>
        <v>0</v>
      </c>
      <c r="H300" s="175">
        <f t="shared" si="103"/>
        <v>0</v>
      </c>
    </row>
    <row r="301" spans="1:8" ht="46.15" customHeight="1" x14ac:dyDescent="0.2">
      <c r="A301" s="170" t="s">
        <v>126</v>
      </c>
      <c r="B301" s="220" t="s">
        <v>21</v>
      </c>
      <c r="C301" s="205" t="s">
        <v>7</v>
      </c>
      <c r="D301" s="15" t="s">
        <v>619</v>
      </c>
      <c r="E301" s="13" t="s">
        <v>49</v>
      </c>
      <c r="F301" s="175">
        <v>3770.4</v>
      </c>
      <c r="G301" s="175">
        <v>0</v>
      </c>
      <c r="H301" s="175">
        <v>0</v>
      </c>
    </row>
    <row r="302" spans="1:8" ht="33.6" customHeight="1" x14ac:dyDescent="0.2">
      <c r="A302" s="170" t="s">
        <v>242</v>
      </c>
      <c r="B302" s="220" t="s">
        <v>21</v>
      </c>
      <c r="C302" s="205" t="s">
        <v>7</v>
      </c>
      <c r="D302" s="13" t="s">
        <v>578</v>
      </c>
      <c r="E302" s="13"/>
      <c r="F302" s="175">
        <f>F303</f>
        <v>3746.7</v>
      </c>
      <c r="G302" s="175">
        <f t="shared" si="102"/>
        <v>0</v>
      </c>
      <c r="H302" s="175">
        <f t="shared" si="102"/>
        <v>0</v>
      </c>
    </row>
    <row r="303" spans="1:8" ht="48" customHeight="1" x14ac:dyDescent="0.2">
      <c r="A303" s="170" t="s">
        <v>126</v>
      </c>
      <c r="B303" s="220" t="s">
        <v>21</v>
      </c>
      <c r="C303" s="205" t="s">
        <v>7</v>
      </c>
      <c r="D303" s="13" t="s">
        <v>578</v>
      </c>
      <c r="E303" s="13" t="s">
        <v>49</v>
      </c>
      <c r="F303" s="175">
        <v>3746.7</v>
      </c>
      <c r="G303" s="175">
        <v>0</v>
      </c>
      <c r="H303" s="175">
        <v>0</v>
      </c>
    </row>
    <row r="304" spans="1:8" ht="21.6" customHeight="1" x14ac:dyDescent="0.2">
      <c r="A304" s="170" t="s">
        <v>580</v>
      </c>
      <c r="B304" s="220" t="s">
        <v>21</v>
      </c>
      <c r="C304" s="205" t="s">
        <v>7</v>
      </c>
      <c r="D304" s="13" t="s">
        <v>579</v>
      </c>
      <c r="E304" s="13"/>
      <c r="F304" s="175">
        <f>F305</f>
        <v>95</v>
      </c>
      <c r="G304" s="175">
        <f t="shared" ref="G304:H306" si="104">G305</f>
        <v>0</v>
      </c>
      <c r="H304" s="175">
        <f t="shared" si="104"/>
        <v>0</v>
      </c>
    </row>
    <row r="305" spans="1:8" ht="26.45" customHeight="1" x14ac:dyDescent="0.2">
      <c r="A305" s="170" t="s">
        <v>584</v>
      </c>
      <c r="B305" s="220" t="s">
        <v>21</v>
      </c>
      <c r="C305" s="205" t="s">
        <v>7</v>
      </c>
      <c r="D305" s="13" t="s">
        <v>581</v>
      </c>
      <c r="E305" s="13"/>
      <c r="F305" s="175">
        <f>F306</f>
        <v>95</v>
      </c>
      <c r="G305" s="175">
        <f t="shared" si="104"/>
        <v>0</v>
      </c>
      <c r="H305" s="175">
        <f t="shared" si="104"/>
        <v>0</v>
      </c>
    </row>
    <row r="306" spans="1:8" ht="27" customHeight="1" x14ac:dyDescent="0.2">
      <c r="A306" s="170" t="s">
        <v>582</v>
      </c>
      <c r="B306" s="220" t="s">
        <v>21</v>
      </c>
      <c r="C306" s="205" t="s">
        <v>7</v>
      </c>
      <c r="D306" s="13" t="s">
        <v>583</v>
      </c>
      <c r="E306" s="13"/>
      <c r="F306" s="175">
        <f>F307</f>
        <v>95</v>
      </c>
      <c r="G306" s="175">
        <f t="shared" si="104"/>
        <v>0</v>
      </c>
      <c r="H306" s="175">
        <f t="shared" si="104"/>
        <v>0</v>
      </c>
    </row>
    <row r="307" spans="1:8" ht="42.6" customHeight="1" x14ac:dyDescent="0.2">
      <c r="A307" s="170" t="s">
        <v>126</v>
      </c>
      <c r="B307" s="220" t="s">
        <v>21</v>
      </c>
      <c r="C307" s="205" t="s">
        <v>7</v>
      </c>
      <c r="D307" s="13" t="s">
        <v>583</v>
      </c>
      <c r="E307" s="13" t="s">
        <v>49</v>
      </c>
      <c r="F307" s="175">
        <v>95</v>
      </c>
      <c r="G307" s="175">
        <v>0</v>
      </c>
      <c r="H307" s="175">
        <v>0</v>
      </c>
    </row>
    <row r="308" spans="1:8" ht="45.6" customHeight="1" x14ac:dyDescent="0.2">
      <c r="A308" s="170" t="s">
        <v>525</v>
      </c>
      <c r="B308" s="15" t="s">
        <v>21</v>
      </c>
      <c r="C308" s="13" t="s">
        <v>7</v>
      </c>
      <c r="D308" s="13" t="s">
        <v>139</v>
      </c>
      <c r="E308" s="13"/>
      <c r="F308" s="211">
        <f>F309+F315</f>
        <v>14339.2</v>
      </c>
      <c r="G308" s="211">
        <f t="shared" ref="G308:H308" si="105">G309+G315</f>
        <v>4815.5</v>
      </c>
      <c r="H308" s="211">
        <f t="shared" si="105"/>
        <v>4300</v>
      </c>
    </row>
    <row r="309" spans="1:8" ht="19.149999999999999" customHeight="1" x14ac:dyDescent="0.2">
      <c r="A309" s="170" t="s">
        <v>266</v>
      </c>
      <c r="B309" s="15" t="s">
        <v>21</v>
      </c>
      <c r="C309" s="13" t="s">
        <v>7</v>
      </c>
      <c r="D309" s="13" t="s">
        <v>354</v>
      </c>
      <c r="E309" s="13"/>
      <c r="F309" s="211">
        <f>F310</f>
        <v>5221.7</v>
      </c>
      <c r="G309" s="211">
        <f t="shared" ref="G309:H309" si="106">G310</f>
        <v>515.5</v>
      </c>
      <c r="H309" s="211">
        <f t="shared" si="106"/>
        <v>0</v>
      </c>
    </row>
    <row r="310" spans="1:8" ht="30" customHeight="1" x14ac:dyDescent="0.2">
      <c r="A310" s="170" t="s">
        <v>357</v>
      </c>
      <c r="B310" s="15" t="s">
        <v>21</v>
      </c>
      <c r="C310" s="13" t="s">
        <v>7</v>
      </c>
      <c r="D310" s="13" t="s">
        <v>356</v>
      </c>
      <c r="E310" s="13"/>
      <c r="F310" s="211">
        <f>F311+F313</f>
        <v>5221.7</v>
      </c>
      <c r="G310" s="211">
        <f t="shared" ref="G310:H310" si="107">G311+G313</f>
        <v>515.5</v>
      </c>
      <c r="H310" s="211">
        <f t="shared" si="107"/>
        <v>0</v>
      </c>
    </row>
    <row r="311" spans="1:8" ht="21" customHeight="1" x14ac:dyDescent="0.2">
      <c r="A311" s="170" t="s">
        <v>246</v>
      </c>
      <c r="B311" s="15" t="s">
        <v>21</v>
      </c>
      <c r="C311" s="13" t="s">
        <v>7</v>
      </c>
      <c r="D311" s="13" t="s">
        <v>531</v>
      </c>
      <c r="E311" s="13"/>
      <c r="F311" s="211">
        <f>F312</f>
        <v>721.7</v>
      </c>
      <c r="G311" s="211">
        <f>G312</f>
        <v>515.5</v>
      </c>
      <c r="H311" s="211">
        <f>H312</f>
        <v>0</v>
      </c>
    </row>
    <row r="312" spans="1:8" ht="40.9" customHeight="1" x14ac:dyDescent="0.2">
      <c r="A312" s="170" t="s">
        <v>126</v>
      </c>
      <c r="B312" s="15" t="s">
        <v>21</v>
      </c>
      <c r="C312" s="13" t="s">
        <v>7</v>
      </c>
      <c r="D312" s="13" t="s">
        <v>531</v>
      </c>
      <c r="E312" s="13" t="s">
        <v>49</v>
      </c>
      <c r="F312" s="175">
        <v>721.7</v>
      </c>
      <c r="G312" s="175">
        <v>515.5</v>
      </c>
      <c r="H312" s="211">
        <v>0</v>
      </c>
    </row>
    <row r="313" spans="1:8" ht="30" customHeight="1" x14ac:dyDescent="0.2">
      <c r="A313" s="170" t="s">
        <v>224</v>
      </c>
      <c r="B313" s="15" t="s">
        <v>21</v>
      </c>
      <c r="C313" s="13" t="s">
        <v>7</v>
      </c>
      <c r="D313" s="13" t="s">
        <v>532</v>
      </c>
      <c r="E313" s="13"/>
      <c r="F313" s="211">
        <f>F314</f>
        <v>4500</v>
      </c>
      <c r="G313" s="211">
        <v>0</v>
      </c>
      <c r="H313" s="211">
        <v>0</v>
      </c>
    </row>
    <row r="314" spans="1:8" ht="40.9" customHeight="1" x14ac:dyDescent="0.2">
      <c r="A314" s="170" t="s">
        <v>126</v>
      </c>
      <c r="B314" s="15" t="s">
        <v>21</v>
      </c>
      <c r="C314" s="13" t="s">
        <v>7</v>
      </c>
      <c r="D314" s="13" t="s">
        <v>532</v>
      </c>
      <c r="E314" s="13" t="s">
        <v>49</v>
      </c>
      <c r="F314" s="211">
        <v>4500</v>
      </c>
      <c r="G314" s="211">
        <v>0</v>
      </c>
      <c r="H314" s="211">
        <v>0</v>
      </c>
    </row>
    <row r="315" spans="1:8" ht="20.45" customHeight="1" x14ac:dyDescent="0.2">
      <c r="A315" s="170" t="s">
        <v>259</v>
      </c>
      <c r="B315" s="15" t="s">
        <v>21</v>
      </c>
      <c r="C315" s="13" t="s">
        <v>7</v>
      </c>
      <c r="D315" s="13" t="s">
        <v>358</v>
      </c>
      <c r="E315" s="13"/>
      <c r="F315" s="211">
        <f>F316</f>
        <v>9117.5</v>
      </c>
      <c r="G315" s="211">
        <f t="shared" ref="G315:H317" si="108">G316</f>
        <v>4300</v>
      </c>
      <c r="H315" s="211">
        <f t="shared" si="108"/>
        <v>4300</v>
      </c>
    </row>
    <row r="316" spans="1:8" ht="32.450000000000003" customHeight="1" x14ac:dyDescent="0.2">
      <c r="A316" s="170" t="s">
        <v>359</v>
      </c>
      <c r="B316" s="15" t="s">
        <v>21</v>
      </c>
      <c r="C316" s="13" t="s">
        <v>7</v>
      </c>
      <c r="D316" s="13" t="s">
        <v>362</v>
      </c>
      <c r="E316" s="13"/>
      <c r="F316" s="211">
        <f>F317</f>
        <v>9117.5</v>
      </c>
      <c r="G316" s="211">
        <f t="shared" si="108"/>
        <v>4300</v>
      </c>
      <c r="H316" s="211">
        <f t="shared" si="108"/>
        <v>4300</v>
      </c>
    </row>
    <row r="317" spans="1:8" ht="33" customHeight="1" x14ac:dyDescent="0.2">
      <c r="A317" s="170" t="s">
        <v>360</v>
      </c>
      <c r="B317" s="15" t="s">
        <v>21</v>
      </c>
      <c r="C317" s="13" t="s">
        <v>7</v>
      </c>
      <c r="D317" s="13" t="s">
        <v>361</v>
      </c>
      <c r="E317" s="13"/>
      <c r="F317" s="211">
        <f>F318</f>
        <v>9117.5</v>
      </c>
      <c r="G317" s="211">
        <f t="shared" si="108"/>
        <v>4300</v>
      </c>
      <c r="H317" s="211">
        <f t="shared" si="108"/>
        <v>4300</v>
      </c>
    </row>
    <row r="318" spans="1:8" ht="40.9" customHeight="1" x14ac:dyDescent="0.2">
      <c r="A318" s="170" t="s">
        <v>126</v>
      </c>
      <c r="B318" s="15" t="s">
        <v>21</v>
      </c>
      <c r="C318" s="13" t="s">
        <v>7</v>
      </c>
      <c r="D318" s="13" t="s">
        <v>361</v>
      </c>
      <c r="E318" s="13" t="s">
        <v>49</v>
      </c>
      <c r="F318" s="211">
        <v>9117.5</v>
      </c>
      <c r="G318" s="211">
        <v>4300</v>
      </c>
      <c r="H318" s="211">
        <v>4300</v>
      </c>
    </row>
    <row r="319" spans="1:8" ht="54.6" customHeight="1" x14ac:dyDescent="0.2">
      <c r="A319" s="170" t="s">
        <v>452</v>
      </c>
      <c r="B319" s="15" t="s">
        <v>21</v>
      </c>
      <c r="C319" s="13" t="s">
        <v>7</v>
      </c>
      <c r="D319" s="13" t="s">
        <v>150</v>
      </c>
      <c r="E319" s="13"/>
      <c r="F319" s="211">
        <f>F320</f>
        <v>97</v>
      </c>
      <c r="G319" s="211">
        <f t="shared" ref="G319:H322" si="109">G320</f>
        <v>97</v>
      </c>
      <c r="H319" s="211">
        <f t="shared" si="109"/>
        <v>97</v>
      </c>
    </row>
    <row r="320" spans="1:8" ht="24" customHeight="1" x14ac:dyDescent="0.2">
      <c r="A320" s="170" t="s">
        <v>272</v>
      </c>
      <c r="B320" s="15" t="s">
        <v>21</v>
      </c>
      <c r="C320" s="13" t="s">
        <v>7</v>
      </c>
      <c r="D320" s="13" t="s">
        <v>197</v>
      </c>
      <c r="E320" s="13"/>
      <c r="F320" s="211">
        <f>F321</f>
        <v>97</v>
      </c>
      <c r="G320" s="211">
        <f t="shared" si="109"/>
        <v>97</v>
      </c>
      <c r="H320" s="211">
        <f t="shared" si="109"/>
        <v>97</v>
      </c>
    </row>
    <row r="321" spans="1:8" ht="132" customHeight="1" x14ac:dyDescent="0.2">
      <c r="A321" s="170" t="s">
        <v>490</v>
      </c>
      <c r="B321" s="15" t="s">
        <v>21</v>
      </c>
      <c r="C321" s="13" t="s">
        <v>7</v>
      </c>
      <c r="D321" s="13" t="s">
        <v>208</v>
      </c>
      <c r="E321" s="13"/>
      <c r="F321" s="211">
        <f>F322</f>
        <v>97</v>
      </c>
      <c r="G321" s="211">
        <f t="shared" si="109"/>
        <v>97</v>
      </c>
      <c r="H321" s="211">
        <f t="shared" si="109"/>
        <v>97</v>
      </c>
    </row>
    <row r="322" spans="1:8" ht="40.9" customHeight="1" x14ac:dyDescent="0.2">
      <c r="A322" s="170" t="s">
        <v>512</v>
      </c>
      <c r="B322" s="15" t="s">
        <v>21</v>
      </c>
      <c r="C322" s="13" t="s">
        <v>7</v>
      </c>
      <c r="D322" s="13" t="s">
        <v>511</v>
      </c>
      <c r="E322" s="13"/>
      <c r="F322" s="211">
        <f>F323</f>
        <v>97</v>
      </c>
      <c r="G322" s="211">
        <f t="shared" si="109"/>
        <v>97</v>
      </c>
      <c r="H322" s="211">
        <f t="shared" si="109"/>
        <v>97</v>
      </c>
    </row>
    <row r="323" spans="1:8" ht="40.9" customHeight="1" x14ac:dyDescent="0.2">
      <c r="A323" s="170" t="s">
        <v>126</v>
      </c>
      <c r="B323" s="15" t="s">
        <v>21</v>
      </c>
      <c r="C323" s="13" t="s">
        <v>7</v>
      </c>
      <c r="D323" s="13" t="s">
        <v>511</v>
      </c>
      <c r="E323" s="13" t="s">
        <v>49</v>
      </c>
      <c r="F323" s="211">
        <v>97</v>
      </c>
      <c r="G323" s="211">
        <v>97</v>
      </c>
      <c r="H323" s="211">
        <v>97</v>
      </c>
    </row>
    <row r="324" spans="1:8" ht="62.45" customHeight="1" x14ac:dyDescent="0.2">
      <c r="A324" s="170" t="s">
        <v>366</v>
      </c>
      <c r="B324" s="15" t="s">
        <v>21</v>
      </c>
      <c r="C324" s="13" t="s">
        <v>7</v>
      </c>
      <c r="D324" s="13" t="s">
        <v>371</v>
      </c>
      <c r="E324" s="13"/>
      <c r="F324" s="211">
        <f>F325</f>
        <v>13238.5</v>
      </c>
      <c r="G324" s="211">
        <f t="shared" ref="G324:H325" si="110">G325</f>
        <v>15151.400000000001</v>
      </c>
      <c r="H324" s="211">
        <f t="shared" si="110"/>
        <v>14195</v>
      </c>
    </row>
    <row r="325" spans="1:8" ht="16.899999999999999" customHeight="1" x14ac:dyDescent="0.2">
      <c r="A325" s="170" t="s">
        <v>266</v>
      </c>
      <c r="B325" s="15" t="s">
        <v>21</v>
      </c>
      <c r="C325" s="13" t="s">
        <v>7</v>
      </c>
      <c r="D325" s="13" t="s">
        <v>372</v>
      </c>
      <c r="E325" s="13"/>
      <c r="F325" s="211">
        <f>F326</f>
        <v>13238.5</v>
      </c>
      <c r="G325" s="211">
        <f t="shared" si="110"/>
        <v>15151.400000000001</v>
      </c>
      <c r="H325" s="211">
        <f t="shared" si="110"/>
        <v>14195</v>
      </c>
    </row>
    <row r="326" spans="1:8" ht="33.6" customHeight="1" x14ac:dyDescent="0.2">
      <c r="A326" s="214" t="s">
        <v>368</v>
      </c>
      <c r="B326" s="15" t="s">
        <v>21</v>
      </c>
      <c r="C326" s="13" t="s">
        <v>7</v>
      </c>
      <c r="D326" s="13" t="s">
        <v>373</v>
      </c>
      <c r="E326" s="13"/>
      <c r="F326" s="211">
        <f>F327+F329+F331</f>
        <v>13238.5</v>
      </c>
      <c r="G326" s="211">
        <f>G327+G329+G331</f>
        <v>15151.400000000001</v>
      </c>
      <c r="H326" s="211">
        <f>H327+H329+H331</f>
        <v>14195</v>
      </c>
    </row>
    <row r="327" spans="1:8" ht="46.15" customHeight="1" x14ac:dyDescent="0.2">
      <c r="A327" s="170" t="s">
        <v>191</v>
      </c>
      <c r="B327" s="15" t="s">
        <v>21</v>
      </c>
      <c r="C327" s="13" t="s">
        <v>7</v>
      </c>
      <c r="D327" s="13" t="s">
        <v>376</v>
      </c>
      <c r="E327" s="13"/>
      <c r="F327" s="211">
        <f>F328</f>
        <v>8282.1</v>
      </c>
      <c r="G327" s="211">
        <f>G328</f>
        <v>8282.1</v>
      </c>
      <c r="H327" s="211">
        <f>H328</f>
        <v>8282.1</v>
      </c>
    </row>
    <row r="328" spans="1:8" ht="40.9" customHeight="1" x14ac:dyDescent="0.2">
      <c r="A328" s="170" t="s">
        <v>126</v>
      </c>
      <c r="B328" s="15" t="s">
        <v>21</v>
      </c>
      <c r="C328" s="13" t="s">
        <v>7</v>
      </c>
      <c r="D328" s="13" t="s">
        <v>376</v>
      </c>
      <c r="E328" s="13" t="s">
        <v>49</v>
      </c>
      <c r="F328" s="211">
        <v>8282.1</v>
      </c>
      <c r="G328" s="211">
        <v>8282.1</v>
      </c>
      <c r="H328" s="211">
        <v>8282.1</v>
      </c>
    </row>
    <row r="329" spans="1:8" ht="20.45" customHeight="1" x14ac:dyDescent="0.2">
      <c r="A329" s="170" t="s">
        <v>247</v>
      </c>
      <c r="B329" s="15" t="s">
        <v>21</v>
      </c>
      <c r="C329" s="13" t="s">
        <v>7</v>
      </c>
      <c r="D329" s="13" t="s">
        <v>377</v>
      </c>
      <c r="E329" s="13"/>
      <c r="F329" s="211">
        <f>F330</f>
        <v>956.4</v>
      </c>
      <c r="G329" s="211">
        <f t="shared" ref="G329:H329" si="111">G330</f>
        <v>2869.3</v>
      </c>
      <c r="H329" s="211">
        <f t="shared" si="111"/>
        <v>1912.9</v>
      </c>
    </row>
    <row r="330" spans="1:8" ht="45" customHeight="1" x14ac:dyDescent="0.2">
      <c r="A330" s="170" t="s">
        <v>126</v>
      </c>
      <c r="B330" s="15" t="s">
        <v>21</v>
      </c>
      <c r="C330" s="13" t="s">
        <v>7</v>
      </c>
      <c r="D330" s="13" t="s">
        <v>377</v>
      </c>
      <c r="E330" s="13" t="s">
        <v>49</v>
      </c>
      <c r="F330" s="175">
        <v>956.4</v>
      </c>
      <c r="G330" s="175">
        <v>2869.3</v>
      </c>
      <c r="H330" s="175">
        <v>1912.9</v>
      </c>
    </row>
    <row r="331" spans="1:8" ht="31.15" customHeight="1" x14ac:dyDescent="0.2">
      <c r="A331" s="170" t="s">
        <v>190</v>
      </c>
      <c r="B331" s="15" t="s">
        <v>21</v>
      </c>
      <c r="C331" s="13" t="s">
        <v>7</v>
      </c>
      <c r="D331" s="13" t="s">
        <v>529</v>
      </c>
      <c r="E331" s="13"/>
      <c r="F331" s="211">
        <f>F332+F333</f>
        <v>4000</v>
      </c>
      <c r="G331" s="211">
        <f>G332</f>
        <v>4000</v>
      </c>
      <c r="H331" s="211">
        <f>H332</f>
        <v>4000</v>
      </c>
    </row>
    <row r="332" spans="1:8" ht="40.9" customHeight="1" x14ac:dyDescent="0.2">
      <c r="A332" s="170" t="s">
        <v>126</v>
      </c>
      <c r="B332" s="15" t="s">
        <v>21</v>
      </c>
      <c r="C332" s="13" t="s">
        <v>7</v>
      </c>
      <c r="D332" s="13" t="s">
        <v>529</v>
      </c>
      <c r="E332" s="13" t="s">
        <v>49</v>
      </c>
      <c r="F332" s="211">
        <v>4000</v>
      </c>
      <c r="G332" s="211">
        <v>4000</v>
      </c>
      <c r="H332" s="211">
        <v>4000</v>
      </c>
    </row>
    <row r="333" spans="1:8" ht="21" customHeight="1" x14ac:dyDescent="0.2">
      <c r="A333" s="171" t="s">
        <v>50</v>
      </c>
      <c r="B333" s="15" t="s">
        <v>21</v>
      </c>
      <c r="C333" s="13" t="s">
        <v>7</v>
      </c>
      <c r="D333" s="13" t="s">
        <v>529</v>
      </c>
      <c r="E333" s="13" t="s">
        <v>51</v>
      </c>
      <c r="F333" s="211">
        <v>0</v>
      </c>
      <c r="G333" s="211">
        <v>0</v>
      </c>
      <c r="H333" s="211">
        <v>0</v>
      </c>
    </row>
    <row r="334" spans="1:8" ht="15" customHeight="1" x14ac:dyDescent="0.2">
      <c r="A334" s="78" t="s">
        <v>23</v>
      </c>
      <c r="B334" s="7" t="s">
        <v>10</v>
      </c>
      <c r="C334" s="8"/>
      <c r="D334" s="9"/>
      <c r="E334" s="9"/>
      <c r="F334" s="21">
        <f t="shared" ref="F334:H335" si="112">F335</f>
        <v>595</v>
      </c>
      <c r="G334" s="21">
        <f t="shared" si="112"/>
        <v>595</v>
      </c>
      <c r="H334" s="21">
        <f t="shared" si="112"/>
        <v>705</v>
      </c>
    </row>
    <row r="335" spans="1:8" ht="32.450000000000003" customHeight="1" x14ac:dyDescent="0.2">
      <c r="A335" s="54" t="s">
        <v>24</v>
      </c>
      <c r="B335" s="94" t="s">
        <v>10</v>
      </c>
      <c r="C335" s="65" t="s">
        <v>7</v>
      </c>
      <c r="D335" s="173"/>
      <c r="E335" s="174"/>
      <c r="F335" s="19">
        <f t="shared" si="112"/>
        <v>595</v>
      </c>
      <c r="G335" s="19">
        <f t="shared" si="112"/>
        <v>595</v>
      </c>
      <c r="H335" s="19">
        <f t="shared" si="112"/>
        <v>705</v>
      </c>
    </row>
    <row r="336" spans="1:8" ht="34.15" customHeight="1" x14ac:dyDescent="0.2">
      <c r="A336" s="171" t="s">
        <v>427</v>
      </c>
      <c r="B336" s="168" t="s">
        <v>10</v>
      </c>
      <c r="C336" s="27" t="s">
        <v>7</v>
      </c>
      <c r="D336" s="27" t="s">
        <v>154</v>
      </c>
      <c r="E336" s="32"/>
      <c r="F336" s="175">
        <f>F337+F343</f>
        <v>595</v>
      </c>
      <c r="G336" s="175">
        <f t="shared" ref="G336:H336" si="113">G337+G343</f>
        <v>595</v>
      </c>
      <c r="H336" s="175">
        <f t="shared" si="113"/>
        <v>705</v>
      </c>
    </row>
    <row r="337" spans="1:8" ht="22.9" customHeight="1" x14ac:dyDescent="0.2">
      <c r="A337" s="171" t="s">
        <v>266</v>
      </c>
      <c r="B337" s="168" t="s">
        <v>10</v>
      </c>
      <c r="C337" s="27" t="s">
        <v>7</v>
      </c>
      <c r="D337" s="27" t="s">
        <v>267</v>
      </c>
      <c r="E337" s="32"/>
      <c r="F337" s="175">
        <f>F338</f>
        <v>460</v>
      </c>
      <c r="G337" s="175">
        <f t="shared" ref="G337:H337" si="114">G338</f>
        <v>460</v>
      </c>
      <c r="H337" s="175">
        <f t="shared" si="114"/>
        <v>570</v>
      </c>
    </row>
    <row r="338" spans="1:8" ht="35.450000000000003" customHeight="1" x14ac:dyDescent="0.2">
      <c r="A338" s="170" t="s">
        <v>268</v>
      </c>
      <c r="B338" s="168" t="s">
        <v>10</v>
      </c>
      <c r="C338" s="27" t="s">
        <v>7</v>
      </c>
      <c r="D338" s="27" t="s">
        <v>269</v>
      </c>
      <c r="E338" s="32"/>
      <c r="F338" s="175">
        <f>F339+F341</f>
        <v>460</v>
      </c>
      <c r="G338" s="175">
        <f t="shared" ref="G338:H338" si="115">G339+G341</f>
        <v>460</v>
      </c>
      <c r="H338" s="175">
        <f t="shared" si="115"/>
        <v>570</v>
      </c>
    </row>
    <row r="339" spans="1:8" ht="45" customHeight="1" x14ac:dyDescent="0.2">
      <c r="A339" s="171" t="s">
        <v>453</v>
      </c>
      <c r="B339" s="168" t="s">
        <v>10</v>
      </c>
      <c r="C339" s="27" t="s">
        <v>7</v>
      </c>
      <c r="D339" s="13" t="s">
        <v>270</v>
      </c>
      <c r="E339" s="32"/>
      <c r="F339" s="175">
        <f>F340</f>
        <v>420</v>
      </c>
      <c r="G339" s="175">
        <f t="shared" ref="G339:H339" si="116">G340</f>
        <v>420</v>
      </c>
      <c r="H339" s="175">
        <f t="shared" si="116"/>
        <v>520</v>
      </c>
    </row>
    <row r="340" spans="1:8" ht="42" customHeight="1" x14ac:dyDescent="0.2">
      <c r="A340" s="171" t="s">
        <v>126</v>
      </c>
      <c r="B340" s="168" t="s">
        <v>10</v>
      </c>
      <c r="C340" s="27" t="s">
        <v>7</v>
      </c>
      <c r="D340" s="13" t="s">
        <v>270</v>
      </c>
      <c r="E340" s="32" t="s">
        <v>49</v>
      </c>
      <c r="F340" s="175">
        <v>420</v>
      </c>
      <c r="G340" s="175">
        <v>420</v>
      </c>
      <c r="H340" s="175">
        <v>520</v>
      </c>
    </row>
    <row r="341" spans="1:8" ht="34.15" customHeight="1" x14ac:dyDescent="0.2">
      <c r="A341" s="170" t="s">
        <v>454</v>
      </c>
      <c r="B341" s="168" t="s">
        <v>10</v>
      </c>
      <c r="C341" s="27" t="s">
        <v>7</v>
      </c>
      <c r="D341" s="13" t="s">
        <v>271</v>
      </c>
      <c r="E341" s="32"/>
      <c r="F341" s="175">
        <f t="shared" ref="F341:H341" si="117">F342</f>
        <v>40</v>
      </c>
      <c r="G341" s="175">
        <f t="shared" si="117"/>
        <v>40</v>
      </c>
      <c r="H341" s="175">
        <f t="shared" si="117"/>
        <v>50</v>
      </c>
    </row>
    <row r="342" spans="1:8" ht="38.25" customHeight="1" x14ac:dyDescent="0.2">
      <c r="A342" s="171" t="s">
        <v>126</v>
      </c>
      <c r="B342" s="168" t="s">
        <v>10</v>
      </c>
      <c r="C342" s="27" t="s">
        <v>7</v>
      </c>
      <c r="D342" s="13" t="s">
        <v>271</v>
      </c>
      <c r="E342" s="32" t="s">
        <v>49</v>
      </c>
      <c r="F342" s="175">
        <v>40</v>
      </c>
      <c r="G342" s="175">
        <v>40</v>
      </c>
      <c r="H342" s="175">
        <v>50</v>
      </c>
    </row>
    <row r="343" spans="1:8" ht="25.15" customHeight="1" x14ac:dyDescent="0.2">
      <c r="A343" s="170" t="s">
        <v>272</v>
      </c>
      <c r="B343" s="168" t="s">
        <v>10</v>
      </c>
      <c r="C343" s="27" t="s">
        <v>7</v>
      </c>
      <c r="D343" s="66" t="s">
        <v>273</v>
      </c>
      <c r="E343" s="32"/>
      <c r="F343" s="175">
        <f>F344</f>
        <v>135</v>
      </c>
      <c r="G343" s="175">
        <f t="shared" ref="G343:H343" si="118">G344</f>
        <v>135</v>
      </c>
      <c r="H343" s="175">
        <f t="shared" si="118"/>
        <v>135</v>
      </c>
    </row>
    <row r="344" spans="1:8" ht="55.15" customHeight="1" x14ac:dyDescent="0.2">
      <c r="A344" s="171" t="s">
        <v>275</v>
      </c>
      <c r="B344" s="168" t="s">
        <v>10</v>
      </c>
      <c r="C344" s="27" t="s">
        <v>7</v>
      </c>
      <c r="D344" s="27" t="s">
        <v>274</v>
      </c>
      <c r="E344" s="32"/>
      <c r="F344" s="175">
        <f>F345</f>
        <v>135</v>
      </c>
      <c r="G344" s="175">
        <f>G345</f>
        <v>135</v>
      </c>
      <c r="H344" s="175">
        <f>H345</f>
        <v>135</v>
      </c>
    </row>
    <row r="345" spans="1:8" ht="27.6" customHeight="1" x14ac:dyDescent="0.2">
      <c r="A345" s="171" t="s">
        <v>455</v>
      </c>
      <c r="B345" s="168" t="s">
        <v>10</v>
      </c>
      <c r="C345" s="27" t="s">
        <v>7</v>
      </c>
      <c r="D345" s="13" t="s">
        <v>276</v>
      </c>
      <c r="E345" s="32"/>
      <c r="F345" s="175">
        <f>F346+F347</f>
        <v>135</v>
      </c>
      <c r="G345" s="175">
        <f>G346+G347</f>
        <v>135</v>
      </c>
      <c r="H345" s="175">
        <f>H346+H347</f>
        <v>135</v>
      </c>
    </row>
    <row r="346" spans="1:8" ht="44.25" customHeight="1" x14ac:dyDescent="0.2">
      <c r="A346" s="171" t="s">
        <v>126</v>
      </c>
      <c r="B346" s="168" t="s">
        <v>10</v>
      </c>
      <c r="C346" s="27" t="s">
        <v>7</v>
      </c>
      <c r="D346" s="13" t="s">
        <v>276</v>
      </c>
      <c r="E346" s="32" t="s">
        <v>49</v>
      </c>
      <c r="F346" s="175">
        <v>25</v>
      </c>
      <c r="G346" s="175">
        <v>25</v>
      </c>
      <c r="H346" s="175">
        <v>25</v>
      </c>
    </row>
    <row r="347" spans="1:8" ht="16.899999999999999" customHeight="1" x14ac:dyDescent="0.2">
      <c r="A347" s="170" t="s">
        <v>65</v>
      </c>
      <c r="B347" s="168" t="s">
        <v>10</v>
      </c>
      <c r="C347" s="27" t="s">
        <v>7</v>
      </c>
      <c r="D347" s="13" t="s">
        <v>276</v>
      </c>
      <c r="E347" s="32" t="s">
        <v>66</v>
      </c>
      <c r="F347" s="175">
        <v>110</v>
      </c>
      <c r="G347" s="175">
        <v>110</v>
      </c>
      <c r="H347" s="175">
        <v>110</v>
      </c>
    </row>
    <row r="348" spans="1:8" ht="15" x14ac:dyDescent="0.2">
      <c r="A348" s="50" t="s">
        <v>25</v>
      </c>
      <c r="B348" s="83" t="s">
        <v>26</v>
      </c>
      <c r="C348" s="26"/>
      <c r="D348" s="27"/>
      <c r="E348" s="32"/>
      <c r="F348" s="21">
        <f>F349+F367+F442+F453+F417</f>
        <v>403199.5</v>
      </c>
      <c r="G348" s="21">
        <f>G349+G367+G442+G453+G417</f>
        <v>385882.2</v>
      </c>
      <c r="H348" s="21">
        <f>H349+H367+H442+H453+H417</f>
        <v>432205.30000000005</v>
      </c>
    </row>
    <row r="349" spans="1:8" ht="13.7" customHeight="1" x14ac:dyDescent="0.2">
      <c r="A349" s="51" t="s">
        <v>27</v>
      </c>
      <c r="B349" s="83" t="s">
        <v>26</v>
      </c>
      <c r="C349" s="26" t="s">
        <v>3</v>
      </c>
      <c r="D349" s="27"/>
      <c r="E349" s="32"/>
      <c r="F349" s="19">
        <f t="shared" ref="F349:H351" si="119">F350</f>
        <v>59270.3</v>
      </c>
      <c r="G349" s="19">
        <f t="shared" si="119"/>
        <v>60266.3</v>
      </c>
      <c r="H349" s="19">
        <f t="shared" si="119"/>
        <v>58270.200000000004</v>
      </c>
    </row>
    <row r="350" spans="1:8" ht="31.9" customHeight="1" x14ac:dyDescent="0.2">
      <c r="A350" s="171" t="s">
        <v>235</v>
      </c>
      <c r="B350" s="168" t="s">
        <v>26</v>
      </c>
      <c r="C350" s="27" t="s">
        <v>3</v>
      </c>
      <c r="D350" s="27" t="s">
        <v>155</v>
      </c>
      <c r="E350" s="32"/>
      <c r="F350" s="175">
        <f>F351+F359</f>
        <v>59270.3</v>
      </c>
      <c r="G350" s="175">
        <f t="shared" ref="G350:H350" si="120">G351+G359</f>
        <v>60266.3</v>
      </c>
      <c r="H350" s="175">
        <f t="shared" si="120"/>
        <v>58270.200000000004</v>
      </c>
    </row>
    <row r="351" spans="1:8" ht="22.9" customHeight="1" x14ac:dyDescent="0.2">
      <c r="A351" s="170" t="s">
        <v>266</v>
      </c>
      <c r="B351" s="168" t="s">
        <v>26</v>
      </c>
      <c r="C351" s="27" t="s">
        <v>3</v>
      </c>
      <c r="D351" s="13" t="s">
        <v>156</v>
      </c>
      <c r="E351" s="13"/>
      <c r="F351" s="175">
        <f>F352</f>
        <v>1814.5</v>
      </c>
      <c r="G351" s="175">
        <f t="shared" si="119"/>
        <v>2810.5</v>
      </c>
      <c r="H351" s="175">
        <f t="shared" si="119"/>
        <v>814.4</v>
      </c>
    </row>
    <row r="352" spans="1:8" ht="31.9" customHeight="1" x14ac:dyDescent="0.2">
      <c r="A352" s="170" t="s">
        <v>395</v>
      </c>
      <c r="B352" s="168" t="s">
        <v>26</v>
      </c>
      <c r="C352" s="27" t="s">
        <v>3</v>
      </c>
      <c r="D352" s="13" t="s">
        <v>157</v>
      </c>
      <c r="E352" s="13"/>
      <c r="F352" s="175">
        <f>F353+F355+F357</f>
        <v>1814.5</v>
      </c>
      <c r="G352" s="175">
        <f t="shared" ref="G352:H352" si="121">G353+G355</f>
        <v>2810.5</v>
      </c>
      <c r="H352" s="175">
        <f t="shared" si="121"/>
        <v>814.4</v>
      </c>
    </row>
    <row r="353" spans="1:8" ht="45" customHeight="1" x14ac:dyDescent="0.2">
      <c r="A353" s="170" t="s">
        <v>398</v>
      </c>
      <c r="B353" s="168" t="s">
        <v>26</v>
      </c>
      <c r="C353" s="27" t="s">
        <v>3</v>
      </c>
      <c r="D353" s="13" t="s">
        <v>397</v>
      </c>
      <c r="E353" s="13"/>
      <c r="F353" s="175">
        <f>F354</f>
        <v>560</v>
      </c>
      <c r="G353" s="175">
        <f t="shared" ref="G353:H353" si="122">G354</f>
        <v>2256.1</v>
      </c>
      <c r="H353" s="175">
        <f t="shared" si="122"/>
        <v>260</v>
      </c>
    </row>
    <row r="354" spans="1:8" ht="18" customHeight="1" x14ac:dyDescent="0.2">
      <c r="A354" s="170" t="s">
        <v>65</v>
      </c>
      <c r="B354" s="168" t="s">
        <v>26</v>
      </c>
      <c r="C354" s="27" t="s">
        <v>3</v>
      </c>
      <c r="D354" s="13" t="s">
        <v>397</v>
      </c>
      <c r="E354" s="13" t="s">
        <v>66</v>
      </c>
      <c r="F354" s="175">
        <v>560</v>
      </c>
      <c r="G354" s="175">
        <v>2256.1</v>
      </c>
      <c r="H354" s="175">
        <v>260</v>
      </c>
    </row>
    <row r="355" spans="1:8" ht="42.6" customHeight="1" x14ac:dyDescent="0.2">
      <c r="A355" s="170" t="s">
        <v>138</v>
      </c>
      <c r="B355" s="168" t="s">
        <v>26</v>
      </c>
      <c r="C355" s="27" t="s">
        <v>3</v>
      </c>
      <c r="D355" s="13" t="s">
        <v>402</v>
      </c>
      <c r="E355" s="13"/>
      <c r="F355" s="175">
        <f>F356</f>
        <v>554.4</v>
      </c>
      <c r="G355" s="175">
        <f t="shared" ref="G355:H355" si="123">G356</f>
        <v>554.4</v>
      </c>
      <c r="H355" s="175">
        <f t="shared" si="123"/>
        <v>554.4</v>
      </c>
    </row>
    <row r="356" spans="1:8" ht="20.45" customHeight="1" x14ac:dyDescent="0.2">
      <c r="A356" s="170" t="s">
        <v>65</v>
      </c>
      <c r="B356" s="168" t="s">
        <v>26</v>
      </c>
      <c r="C356" s="27" t="s">
        <v>3</v>
      </c>
      <c r="D356" s="13" t="s">
        <v>402</v>
      </c>
      <c r="E356" s="13" t="s">
        <v>66</v>
      </c>
      <c r="F356" s="175">
        <v>554.4</v>
      </c>
      <c r="G356" s="175">
        <v>554.4</v>
      </c>
      <c r="H356" s="175">
        <v>554.4</v>
      </c>
    </row>
    <row r="357" spans="1:8" ht="72.599999999999994" customHeight="1" x14ac:dyDescent="0.2">
      <c r="A357" s="170" t="s">
        <v>549</v>
      </c>
      <c r="B357" s="168" t="s">
        <v>26</v>
      </c>
      <c r="C357" s="27" t="s">
        <v>3</v>
      </c>
      <c r="D357" s="13" t="s">
        <v>548</v>
      </c>
      <c r="E357" s="13"/>
      <c r="F357" s="175">
        <f>F358</f>
        <v>700.1</v>
      </c>
      <c r="G357" s="175">
        <f t="shared" ref="G357:H357" si="124">G358</f>
        <v>0</v>
      </c>
      <c r="H357" s="175">
        <f t="shared" si="124"/>
        <v>0</v>
      </c>
    </row>
    <row r="358" spans="1:8" ht="20.45" customHeight="1" x14ac:dyDescent="0.2">
      <c r="A358" s="170" t="s">
        <v>65</v>
      </c>
      <c r="B358" s="168" t="s">
        <v>26</v>
      </c>
      <c r="C358" s="27" t="s">
        <v>3</v>
      </c>
      <c r="D358" s="13" t="s">
        <v>548</v>
      </c>
      <c r="E358" s="13" t="s">
        <v>66</v>
      </c>
      <c r="F358" s="175">
        <v>700.1</v>
      </c>
      <c r="G358" s="175">
        <v>0</v>
      </c>
      <c r="H358" s="175">
        <v>0</v>
      </c>
    </row>
    <row r="359" spans="1:8" ht="19.149999999999999" customHeight="1" x14ac:dyDescent="0.2">
      <c r="A359" s="170" t="s">
        <v>272</v>
      </c>
      <c r="B359" s="168" t="s">
        <v>26</v>
      </c>
      <c r="C359" s="27" t="s">
        <v>3</v>
      </c>
      <c r="D359" s="13" t="s">
        <v>386</v>
      </c>
      <c r="E359" s="13"/>
      <c r="F359" s="175">
        <f>F360</f>
        <v>57455.8</v>
      </c>
      <c r="G359" s="175">
        <f t="shared" ref="G359:H359" si="125">G360</f>
        <v>57455.8</v>
      </c>
      <c r="H359" s="175">
        <f t="shared" si="125"/>
        <v>57455.8</v>
      </c>
    </row>
    <row r="360" spans="1:8" ht="42.6" customHeight="1" x14ac:dyDescent="0.2">
      <c r="A360" s="170" t="s">
        <v>387</v>
      </c>
      <c r="B360" s="168" t="s">
        <v>26</v>
      </c>
      <c r="C360" s="27" t="s">
        <v>3</v>
      </c>
      <c r="D360" s="13" t="s">
        <v>388</v>
      </c>
      <c r="E360" s="13"/>
      <c r="F360" s="175">
        <f>F361+F363+F365</f>
        <v>57455.8</v>
      </c>
      <c r="G360" s="175">
        <f t="shared" ref="G360:H360" si="126">G361+G363+G365</f>
        <v>57455.8</v>
      </c>
      <c r="H360" s="175">
        <f t="shared" si="126"/>
        <v>57455.8</v>
      </c>
    </row>
    <row r="361" spans="1:8" ht="31.9" customHeight="1" x14ac:dyDescent="0.2">
      <c r="A361" s="170" t="s">
        <v>393</v>
      </c>
      <c r="B361" s="168" t="s">
        <v>26</v>
      </c>
      <c r="C361" s="27" t="s">
        <v>3</v>
      </c>
      <c r="D361" s="13" t="s">
        <v>392</v>
      </c>
      <c r="E361" s="13"/>
      <c r="F361" s="175">
        <f>F362</f>
        <v>9897.4</v>
      </c>
      <c r="G361" s="175">
        <f>G362</f>
        <v>9897.4</v>
      </c>
      <c r="H361" s="175">
        <f>H362</f>
        <v>9897.4</v>
      </c>
    </row>
    <row r="362" spans="1:8" ht="15" customHeight="1" x14ac:dyDescent="0.2">
      <c r="A362" s="170" t="s">
        <v>65</v>
      </c>
      <c r="B362" s="168" t="s">
        <v>26</v>
      </c>
      <c r="C362" s="27" t="s">
        <v>3</v>
      </c>
      <c r="D362" s="13" t="s">
        <v>392</v>
      </c>
      <c r="E362" s="13" t="s">
        <v>66</v>
      </c>
      <c r="F362" s="175">
        <v>9897.4</v>
      </c>
      <c r="G362" s="175">
        <v>9897.4</v>
      </c>
      <c r="H362" s="175">
        <v>9897.4</v>
      </c>
    </row>
    <row r="363" spans="1:8" ht="58.15" customHeight="1" x14ac:dyDescent="0.2">
      <c r="A363" s="170" t="s">
        <v>542</v>
      </c>
      <c r="B363" s="168" t="s">
        <v>26</v>
      </c>
      <c r="C363" s="27" t="s">
        <v>3</v>
      </c>
      <c r="D363" s="13" t="s">
        <v>390</v>
      </c>
      <c r="E363" s="13"/>
      <c r="F363" s="175">
        <f>F364</f>
        <v>2039.5</v>
      </c>
      <c r="G363" s="175">
        <f>G364</f>
        <v>2039.5</v>
      </c>
      <c r="H363" s="175">
        <f>H364</f>
        <v>2039.5</v>
      </c>
    </row>
    <row r="364" spans="1:8" ht="15" customHeight="1" x14ac:dyDescent="0.2">
      <c r="A364" s="170" t="s">
        <v>65</v>
      </c>
      <c r="B364" s="168" t="s">
        <v>26</v>
      </c>
      <c r="C364" s="27" t="s">
        <v>3</v>
      </c>
      <c r="D364" s="13" t="s">
        <v>390</v>
      </c>
      <c r="E364" s="13" t="s">
        <v>66</v>
      </c>
      <c r="F364" s="175">
        <v>2039.5</v>
      </c>
      <c r="G364" s="175">
        <v>2039.5</v>
      </c>
      <c r="H364" s="175">
        <v>2039.5</v>
      </c>
    </row>
    <row r="365" spans="1:8" ht="34.9" customHeight="1" x14ac:dyDescent="0.2">
      <c r="A365" s="170" t="s">
        <v>87</v>
      </c>
      <c r="B365" s="178" t="s">
        <v>26</v>
      </c>
      <c r="C365" s="179" t="s">
        <v>3</v>
      </c>
      <c r="D365" s="13" t="s">
        <v>389</v>
      </c>
      <c r="E365" s="13"/>
      <c r="F365" s="175">
        <f>F366</f>
        <v>45518.9</v>
      </c>
      <c r="G365" s="175">
        <f>G366</f>
        <v>45518.9</v>
      </c>
      <c r="H365" s="175">
        <f>H366</f>
        <v>45518.9</v>
      </c>
    </row>
    <row r="366" spans="1:8" ht="16.899999999999999" customHeight="1" x14ac:dyDescent="0.2">
      <c r="A366" s="170" t="s">
        <v>65</v>
      </c>
      <c r="B366" s="15" t="s">
        <v>26</v>
      </c>
      <c r="C366" s="13" t="s">
        <v>3</v>
      </c>
      <c r="D366" s="13" t="s">
        <v>389</v>
      </c>
      <c r="E366" s="13" t="s">
        <v>66</v>
      </c>
      <c r="F366" s="175">
        <v>45518.9</v>
      </c>
      <c r="G366" s="175">
        <v>45518.9</v>
      </c>
      <c r="H366" s="175">
        <v>45518.9</v>
      </c>
    </row>
    <row r="367" spans="1:8" x14ac:dyDescent="0.2">
      <c r="A367" s="47" t="s">
        <v>28</v>
      </c>
      <c r="B367" s="11" t="s">
        <v>26</v>
      </c>
      <c r="C367" s="12" t="s">
        <v>5</v>
      </c>
      <c r="D367" s="13"/>
      <c r="E367" s="13"/>
      <c r="F367" s="19">
        <f>F368</f>
        <v>259040.4</v>
      </c>
      <c r="G367" s="19">
        <f>G368</f>
        <v>245685.90000000002</v>
      </c>
      <c r="H367" s="19">
        <f>H368</f>
        <v>294005.10000000003</v>
      </c>
    </row>
    <row r="368" spans="1:8" ht="33.6" customHeight="1" x14ac:dyDescent="0.2">
      <c r="A368" s="48" t="s">
        <v>235</v>
      </c>
      <c r="B368" s="93" t="s">
        <v>26</v>
      </c>
      <c r="C368" s="77" t="s">
        <v>5</v>
      </c>
      <c r="D368" s="77" t="s">
        <v>155</v>
      </c>
      <c r="E368" s="234"/>
      <c r="F368" s="175">
        <f>F369+F384+F398</f>
        <v>259040.4</v>
      </c>
      <c r="G368" s="175">
        <f>G369+G384+G398</f>
        <v>245685.90000000002</v>
      </c>
      <c r="H368" s="175">
        <f>H369+H384+H398</f>
        <v>294005.10000000003</v>
      </c>
    </row>
    <row r="369" spans="1:8" ht="28.9" customHeight="1" x14ac:dyDescent="0.2">
      <c r="A369" s="170" t="s">
        <v>551</v>
      </c>
      <c r="B369" s="15" t="s">
        <v>26</v>
      </c>
      <c r="C369" s="13" t="s">
        <v>5</v>
      </c>
      <c r="D369" s="13" t="s">
        <v>550</v>
      </c>
      <c r="E369" s="13"/>
      <c r="F369" s="175">
        <f>F377+F370</f>
        <v>18662.399999999998</v>
      </c>
      <c r="G369" s="175">
        <f>G377</f>
        <v>18101</v>
      </c>
      <c r="H369" s="175">
        <f>H377+H370</f>
        <v>74298.7</v>
      </c>
    </row>
    <row r="370" spans="1:8" ht="28.9" customHeight="1" x14ac:dyDescent="0.2">
      <c r="A370" s="170" t="s">
        <v>629</v>
      </c>
      <c r="B370" s="15" t="s">
        <v>26</v>
      </c>
      <c r="C370" s="13" t="s">
        <v>5</v>
      </c>
      <c r="D370" s="13" t="s">
        <v>628</v>
      </c>
      <c r="E370" s="13"/>
      <c r="F370" s="175">
        <f>F371</f>
        <v>393.2</v>
      </c>
      <c r="G370" s="175">
        <v>0</v>
      </c>
      <c r="H370" s="175">
        <f>H371+H373+H375</f>
        <v>55886</v>
      </c>
    </row>
    <row r="371" spans="1:8" ht="55.15" customHeight="1" x14ac:dyDescent="0.2">
      <c r="A371" s="170" t="s">
        <v>627</v>
      </c>
      <c r="B371" s="15" t="s">
        <v>26</v>
      </c>
      <c r="C371" s="13" t="s">
        <v>5</v>
      </c>
      <c r="D371" s="13" t="s">
        <v>626</v>
      </c>
      <c r="E371" s="13"/>
      <c r="F371" s="175">
        <f>F372</f>
        <v>393.2</v>
      </c>
      <c r="G371" s="175">
        <v>0</v>
      </c>
      <c r="H371" s="175">
        <v>0</v>
      </c>
    </row>
    <row r="372" spans="1:8" ht="20.45" customHeight="1" x14ac:dyDescent="0.2">
      <c r="A372" s="170" t="s">
        <v>65</v>
      </c>
      <c r="B372" s="15" t="s">
        <v>26</v>
      </c>
      <c r="C372" s="13" t="s">
        <v>5</v>
      </c>
      <c r="D372" s="13" t="s">
        <v>626</v>
      </c>
      <c r="E372" s="13" t="s">
        <v>66</v>
      </c>
      <c r="F372" s="175">
        <v>393.2</v>
      </c>
      <c r="G372" s="175">
        <v>0</v>
      </c>
      <c r="H372" s="175">
        <v>0</v>
      </c>
    </row>
    <row r="373" spans="1:8" ht="94.9" customHeight="1" x14ac:dyDescent="0.2">
      <c r="A373" s="170" t="s">
        <v>630</v>
      </c>
      <c r="B373" s="15" t="s">
        <v>26</v>
      </c>
      <c r="C373" s="13" t="s">
        <v>5</v>
      </c>
      <c r="D373" s="13" t="s">
        <v>632</v>
      </c>
      <c r="E373" s="13"/>
      <c r="F373" s="175">
        <v>0</v>
      </c>
      <c r="G373" s="175">
        <v>0</v>
      </c>
      <c r="H373" s="175">
        <f>H374</f>
        <v>13284</v>
      </c>
    </row>
    <row r="374" spans="1:8" ht="20.45" customHeight="1" x14ac:dyDescent="0.2">
      <c r="A374" s="170" t="s">
        <v>65</v>
      </c>
      <c r="B374" s="15" t="s">
        <v>26</v>
      </c>
      <c r="C374" s="13" t="s">
        <v>5</v>
      </c>
      <c r="D374" s="13" t="s">
        <v>632</v>
      </c>
      <c r="E374" s="13" t="s">
        <v>66</v>
      </c>
      <c r="F374" s="175">
        <v>0</v>
      </c>
      <c r="G374" s="175">
        <v>0</v>
      </c>
      <c r="H374" s="175">
        <v>13284</v>
      </c>
    </row>
    <row r="375" spans="1:8" ht="45.6" customHeight="1" x14ac:dyDescent="0.2">
      <c r="A375" s="170" t="s">
        <v>631</v>
      </c>
      <c r="B375" s="15" t="s">
        <v>26</v>
      </c>
      <c r="C375" s="13" t="s">
        <v>5</v>
      </c>
      <c r="D375" s="13" t="s">
        <v>633</v>
      </c>
      <c r="E375" s="13"/>
      <c r="F375" s="175">
        <v>0</v>
      </c>
      <c r="G375" s="175">
        <v>0</v>
      </c>
      <c r="H375" s="175">
        <f>H376</f>
        <v>42602</v>
      </c>
    </row>
    <row r="376" spans="1:8" ht="20.45" customHeight="1" x14ac:dyDescent="0.2">
      <c r="A376" s="170" t="s">
        <v>65</v>
      </c>
      <c r="B376" s="15" t="s">
        <v>26</v>
      </c>
      <c r="C376" s="13" t="s">
        <v>5</v>
      </c>
      <c r="D376" s="13" t="s">
        <v>633</v>
      </c>
      <c r="E376" s="13" t="s">
        <v>66</v>
      </c>
      <c r="F376" s="175">
        <v>0</v>
      </c>
      <c r="G376" s="175">
        <v>0</v>
      </c>
      <c r="H376" s="175">
        <v>42602</v>
      </c>
    </row>
    <row r="377" spans="1:8" ht="24.6" customHeight="1" x14ac:dyDescent="0.2">
      <c r="A377" s="170" t="s">
        <v>552</v>
      </c>
      <c r="B377" s="15" t="s">
        <v>26</v>
      </c>
      <c r="C377" s="13" t="s">
        <v>5</v>
      </c>
      <c r="D377" s="13" t="s">
        <v>553</v>
      </c>
      <c r="E377" s="13"/>
      <c r="F377" s="175">
        <f>F380+F378+F382</f>
        <v>18269.199999999997</v>
      </c>
      <c r="G377" s="175">
        <f t="shared" ref="G377:H377" si="127">G380+G378+G382</f>
        <v>18101</v>
      </c>
      <c r="H377" s="175">
        <f t="shared" si="127"/>
        <v>18412.7</v>
      </c>
    </row>
    <row r="378" spans="1:8" ht="109.15" customHeight="1" x14ac:dyDescent="0.2">
      <c r="A378" s="170" t="s">
        <v>606</v>
      </c>
      <c r="B378" s="15" t="s">
        <v>26</v>
      </c>
      <c r="C378" s="13" t="s">
        <v>5</v>
      </c>
      <c r="D378" s="13" t="s">
        <v>605</v>
      </c>
      <c r="E378" s="13"/>
      <c r="F378" s="175">
        <f>F379</f>
        <v>455.6</v>
      </c>
      <c r="G378" s="175">
        <f t="shared" ref="G378:H378" si="128">G379</f>
        <v>455.6</v>
      </c>
      <c r="H378" s="175">
        <f t="shared" si="128"/>
        <v>455.6</v>
      </c>
    </row>
    <row r="379" spans="1:8" ht="24.6" customHeight="1" x14ac:dyDescent="0.2">
      <c r="A379" s="170" t="s">
        <v>65</v>
      </c>
      <c r="B379" s="15" t="s">
        <v>26</v>
      </c>
      <c r="C379" s="13" t="s">
        <v>5</v>
      </c>
      <c r="D379" s="13" t="s">
        <v>605</v>
      </c>
      <c r="E379" s="13" t="s">
        <v>66</v>
      </c>
      <c r="F379" s="175">
        <v>455.6</v>
      </c>
      <c r="G379" s="175">
        <v>455.6</v>
      </c>
      <c r="H379" s="175">
        <v>455.6</v>
      </c>
    </row>
    <row r="380" spans="1:8" ht="76.150000000000006" customHeight="1" x14ac:dyDescent="0.2">
      <c r="A380" s="170" t="s">
        <v>604</v>
      </c>
      <c r="B380" s="15" t="s">
        <v>26</v>
      </c>
      <c r="C380" s="13" t="s">
        <v>5</v>
      </c>
      <c r="D380" s="13" t="s">
        <v>554</v>
      </c>
      <c r="E380" s="13"/>
      <c r="F380" s="175">
        <f>F381</f>
        <v>785</v>
      </c>
      <c r="G380" s="175">
        <f t="shared" ref="G380:H380" si="129">G381</f>
        <v>796.9</v>
      </c>
      <c r="H380" s="175">
        <f t="shared" si="129"/>
        <v>811.3</v>
      </c>
    </row>
    <row r="381" spans="1:8" ht="20.45" customHeight="1" x14ac:dyDescent="0.2">
      <c r="A381" s="170" t="s">
        <v>65</v>
      </c>
      <c r="B381" s="15" t="s">
        <v>26</v>
      </c>
      <c r="C381" s="13" t="s">
        <v>5</v>
      </c>
      <c r="D381" s="13" t="s">
        <v>554</v>
      </c>
      <c r="E381" s="13" t="s">
        <v>66</v>
      </c>
      <c r="F381" s="175">
        <v>785</v>
      </c>
      <c r="G381" s="175">
        <v>796.9</v>
      </c>
      <c r="H381" s="175">
        <v>811.3</v>
      </c>
    </row>
    <row r="382" spans="1:8" ht="120" customHeight="1" x14ac:dyDescent="0.2">
      <c r="A382" s="170" t="s">
        <v>603</v>
      </c>
      <c r="B382" s="15" t="s">
        <v>26</v>
      </c>
      <c r="C382" s="13" t="s">
        <v>5</v>
      </c>
      <c r="D382" s="13" t="s">
        <v>607</v>
      </c>
      <c r="E382" s="224"/>
      <c r="F382" s="175">
        <f>F383</f>
        <v>17028.599999999999</v>
      </c>
      <c r="G382" s="175">
        <f>G383</f>
        <v>16848.5</v>
      </c>
      <c r="H382" s="175">
        <f>H383</f>
        <v>17145.8</v>
      </c>
    </row>
    <row r="383" spans="1:8" ht="20.45" customHeight="1" x14ac:dyDescent="0.2">
      <c r="A383" s="170" t="s">
        <v>65</v>
      </c>
      <c r="B383" s="15" t="s">
        <v>26</v>
      </c>
      <c r="C383" s="13" t="s">
        <v>5</v>
      </c>
      <c r="D383" s="13" t="s">
        <v>607</v>
      </c>
      <c r="E383" s="224" t="s">
        <v>66</v>
      </c>
      <c r="F383" s="175">
        <v>17028.599999999999</v>
      </c>
      <c r="G383" s="175">
        <v>16848.5</v>
      </c>
      <c r="H383" s="175">
        <v>17145.8</v>
      </c>
    </row>
    <row r="384" spans="1:8" ht="21.6" customHeight="1" x14ac:dyDescent="0.2">
      <c r="A384" s="180" t="s">
        <v>266</v>
      </c>
      <c r="B384" s="172" t="s">
        <v>26</v>
      </c>
      <c r="C384" s="173" t="s">
        <v>5</v>
      </c>
      <c r="D384" s="205" t="s">
        <v>156</v>
      </c>
      <c r="E384" s="205"/>
      <c r="F384" s="175">
        <f>F385</f>
        <v>22889.100000000002</v>
      </c>
      <c r="G384" s="175">
        <f t="shared" ref="G384:H384" si="130">G385</f>
        <v>14184.100000000002</v>
      </c>
      <c r="H384" s="175">
        <f t="shared" si="130"/>
        <v>6645.5999999999995</v>
      </c>
    </row>
    <row r="385" spans="1:8" ht="36" customHeight="1" x14ac:dyDescent="0.2">
      <c r="A385" s="170" t="s">
        <v>395</v>
      </c>
      <c r="B385" s="168" t="s">
        <v>26</v>
      </c>
      <c r="C385" s="27" t="s">
        <v>5</v>
      </c>
      <c r="D385" s="13" t="s">
        <v>157</v>
      </c>
      <c r="E385" s="13"/>
      <c r="F385" s="175">
        <f>F386+F388+F390+F396+F392+F394</f>
        <v>22889.100000000002</v>
      </c>
      <c r="G385" s="175">
        <f>G386+G388+G390</f>
        <v>14184.100000000002</v>
      </c>
      <c r="H385" s="175">
        <f t="shared" ref="H385" si="131">H386+H388+H390</f>
        <v>6645.5999999999995</v>
      </c>
    </row>
    <row r="386" spans="1:8" ht="44.45" customHeight="1" x14ac:dyDescent="0.2">
      <c r="A386" s="170" t="s">
        <v>400</v>
      </c>
      <c r="B386" s="168" t="s">
        <v>26</v>
      </c>
      <c r="C386" s="27" t="s">
        <v>5</v>
      </c>
      <c r="D386" s="13" t="s">
        <v>399</v>
      </c>
      <c r="E386" s="13"/>
      <c r="F386" s="175">
        <f>F387</f>
        <v>11082.9</v>
      </c>
      <c r="G386" s="175">
        <f t="shared" ref="G386:H386" si="132">G387</f>
        <v>8338.6</v>
      </c>
      <c r="H386" s="175">
        <f t="shared" si="132"/>
        <v>2077.1</v>
      </c>
    </row>
    <row r="387" spans="1:8" ht="16.149999999999999" customHeight="1" x14ac:dyDescent="0.2">
      <c r="A387" s="170" t="s">
        <v>65</v>
      </c>
      <c r="B387" s="168" t="s">
        <v>26</v>
      </c>
      <c r="C387" s="27" t="s">
        <v>5</v>
      </c>
      <c r="D387" s="13" t="s">
        <v>399</v>
      </c>
      <c r="E387" s="13" t="s">
        <v>66</v>
      </c>
      <c r="F387" s="175">
        <v>11082.9</v>
      </c>
      <c r="G387" s="175">
        <v>8338.6</v>
      </c>
      <c r="H387" s="175">
        <v>2077.1</v>
      </c>
    </row>
    <row r="388" spans="1:8" ht="37.15" customHeight="1" x14ac:dyDescent="0.2">
      <c r="A388" s="170" t="s">
        <v>72</v>
      </c>
      <c r="B388" s="168" t="s">
        <v>26</v>
      </c>
      <c r="C388" s="27" t="s">
        <v>5</v>
      </c>
      <c r="D388" s="13" t="s">
        <v>403</v>
      </c>
      <c r="E388" s="13"/>
      <c r="F388" s="175">
        <f>F389</f>
        <v>5770.3</v>
      </c>
      <c r="G388" s="175">
        <f>G389</f>
        <v>2760.3</v>
      </c>
      <c r="H388" s="175">
        <f>H389</f>
        <v>2760.3</v>
      </c>
    </row>
    <row r="389" spans="1:8" ht="18" customHeight="1" x14ac:dyDescent="0.2">
      <c r="A389" s="170" t="s">
        <v>65</v>
      </c>
      <c r="B389" s="168" t="s">
        <v>26</v>
      </c>
      <c r="C389" s="27" t="s">
        <v>5</v>
      </c>
      <c r="D389" s="13" t="s">
        <v>403</v>
      </c>
      <c r="E389" s="13" t="s">
        <v>66</v>
      </c>
      <c r="F389" s="175">
        <v>5770.3</v>
      </c>
      <c r="G389" s="175">
        <v>2760.3</v>
      </c>
      <c r="H389" s="175">
        <v>2760.3</v>
      </c>
    </row>
    <row r="390" spans="1:8" ht="46.15" customHeight="1" x14ac:dyDescent="0.2">
      <c r="A390" s="170" t="s">
        <v>249</v>
      </c>
      <c r="B390" s="168" t="s">
        <v>26</v>
      </c>
      <c r="C390" s="27" t="s">
        <v>5</v>
      </c>
      <c r="D390" s="13" t="s">
        <v>396</v>
      </c>
      <c r="E390" s="13"/>
      <c r="F390" s="175">
        <f>F391</f>
        <v>2599.9</v>
      </c>
      <c r="G390" s="175">
        <f t="shared" ref="G390:H390" si="133">G391</f>
        <v>3085.2</v>
      </c>
      <c r="H390" s="175">
        <f t="shared" si="133"/>
        <v>1808.2</v>
      </c>
    </row>
    <row r="391" spans="1:8" ht="22.9" customHeight="1" x14ac:dyDescent="0.2">
      <c r="A391" s="170" t="s">
        <v>65</v>
      </c>
      <c r="B391" s="168" t="s">
        <v>26</v>
      </c>
      <c r="C391" s="27" t="s">
        <v>5</v>
      </c>
      <c r="D391" s="13" t="s">
        <v>396</v>
      </c>
      <c r="E391" s="13" t="s">
        <v>66</v>
      </c>
      <c r="F391" s="175">
        <v>2599.9</v>
      </c>
      <c r="G391" s="175">
        <v>3085.2</v>
      </c>
      <c r="H391" s="175">
        <v>1808.2</v>
      </c>
    </row>
    <row r="392" spans="1:8" ht="89.45" customHeight="1" x14ac:dyDescent="0.2">
      <c r="A392" s="170" t="s">
        <v>547</v>
      </c>
      <c r="B392" s="168" t="s">
        <v>26</v>
      </c>
      <c r="C392" s="27" t="s">
        <v>5</v>
      </c>
      <c r="D392" s="13" t="s">
        <v>546</v>
      </c>
      <c r="E392" s="13"/>
      <c r="F392" s="175">
        <f>F393</f>
        <v>1265.3</v>
      </c>
      <c r="G392" s="175">
        <f t="shared" ref="G392:H392" si="134">G393</f>
        <v>0</v>
      </c>
      <c r="H392" s="175">
        <f t="shared" si="134"/>
        <v>0</v>
      </c>
    </row>
    <row r="393" spans="1:8" ht="22.9" customHeight="1" x14ac:dyDescent="0.2">
      <c r="A393" s="170" t="s">
        <v>65</v>
      </c>
      <c r="B393" s="168" t="s">
        <v>26</v>
      </c>
      <c r="C393" s="27" t="s">
        <v>5</v>
      </c>
      <c r="D393" s="13" t="s">
        <v>546</v>
      </c>
      <c r="E393" s="13" t="s">
        <v>66</v>
      </c>
      <c r="F393" s="175">
        <v>1265.3</v>
      </c>
      <c r="G393" s="175">
        <v>0</v>
      </c>
      <c r="H393" s="175">
        <v>0</v>
      </c>
    </row>
    <row r="394" spans="1:8" ht="58.9" customHeight="1" x14ac:dyDescent="0.2">
      <c r="A394" s="170" t="s">
        <v>613</v>
      </c>
      <c r="B394" s="168" t="s">
        <v>26</v>
      </c>
      <c r="C394" s="27" t="s">
        <v>5</v>
      </c>
      <c r="D394" s="13" t="s">
        <v>614</v>
      </c>
      <c r="E394" s="13"/>
      <c r="F394" s="175">
        <f>F395</f>
        <v>765.3</v>
      </c>
      <c r="G394" s="175">
        <f t="shared" ref="G394:H394" si="135">G395</f>
        <v>0</v>
      </c>
      <c r="H394" s="175">
        <f t="shared" si="135"/>
        <v>0</v>
      </c>
    </row>
    <row r="395" spans="1:8" ht="22.9" customHeight="1" x14ac:dyDescent="0.2">
      <c r="A395" s="170" t="s">
        <v>65</v>
      </c>
      <c r="B395" s="168" t="s">
        <v>26</v>
      </c>
      <c r="C395" s="27" t="s">
        <v>5</v>
      </c>
      <c r="D395" s="13" t="s">
        <v>614</v>
      </c>
      <c r="E395" s="13" t="s">
        <v>66</v>
      </c>
      <c r="F395" s="175">
        <v>765.3</v>
      </c>
      <c r="G395" s="175">
        <v>0</v>
      </c>
      <c r="H395" s="175">
        <v>0</v>
      </c>
    </row>
    <row r="396" spans="1:8" ht="73.150000000000006" customHeight="1" x14ac:dyDescent="0.2">
      <c r="A396" s="170" t="s">
        <v>544</v>
      </c>
      <c r="B396" s="168" t="s">
        <v>26</v>
      </c>
      <c r="C396" s="27" t="s">
        <v>5</v>
      </c>
      <c r="D396" s="13" t="s">
        <v>545</v>
      </c>
      <c r="E396" s="13"/>
      <c r="F396" s="175">
        <f>F397</f>
        <v>1405.4</v>
      </c>
      <c r="G396" s="175">
        <f t="shared" ref="G396:H396" si="136">G397</f>
        <v>0</v>
      </c>
      <c r="H396" s="175">
        <f t="shared" si="136"/>
        <v>0</v>
      </c>
    </row>
    <row r="397" spans="1:8" ht="22.9" customHeight="1" x14ac:dyDescent="0.2">
      <c r="A397" s="170" t="s">
        <v>65</v>
      </c>
      <c r="B397" s="168" t="s">
        <v>26</v>
      </c>
      <c r="C397" s="27" t="s">
        <v>5</v>
      </c>
      <c r="D397" s="13" t="s">
        <v>545</v>
      </c>
      <c r="E397" s="13" t="s">
        <v>66</v>
      </c>
      <c r="F397" s="175">
        <v>1405.4</v>
      </c>
      <c r="G397" s="175">
        <v>0</v>
      </c>
      <c r="H397" s="175">
        <v>0</v>
      </c>
    </row>
    <row r="398" spans="1:8" ht="22.9" customHeight="1" x14ac:dyDescent="0.2">
      <c r="A398" s="170" t="s">
        <v>272</v>
      </c>
      <c r="B398" s="168" t="s">
        <v>26</v>
      </c>
      <c r="C398" s="27" t="s">
        <v>5</v>
      </c>
      <c r="D398" s="13" t="s">
        <v>386</v>
      </c>
      <c r="E398" s="13"/>
      <c r="F398" s="175">
        <f>F399+F402</f>
        <v>217488.9</v>
      </c>
      <c r="G398" s="175">
        <f t="shared" ref="G398:H398" si="137">G399+G402</f>
        <v>213400.80000000002</v>
      </c>
      <c r="H398" s="175">
        <f t="shared" si="137"/>
        <v>213060.80000000002</v>
      </c>
    </row>
    <row r="399" spans="1:8" ht="46.9" customHeight="1" x14ac:dyDescent="0.2">
      <c r="A399" s="170" t="s">
        <v>387</v>
      </c>
      <c r="B399" s="168" t="s">
        <v>26</v>
      </c>
      <c r="C399" s="27" t="s">
        <v>5</v>
      </c>
      <c r="D399" s="13" t="s">
        <v>388</v>
      </c>
      <c r="E399" s="13"/>
      <c r="F399" s="175">
        <f>F400</f>
        <v>12818.7</v>
      </c>
      <c r="G399" s="175">
        <f t="shared" ref="G399:H399" si="138">G400</f>
        <v>12818.7</v>
      </c>
      <c r="H399" s="175">
        <f t="shared" si="138"/>
        <v>12818.7</v>
      </c>
    </row>
    <row r="400" spans="1:8" ht="46.9" customHeight="1" x14ac:dyDescent="0.2">
      <c r="A400" s="170" t="s">
        <v>67</v>
      </c>
      <c r="B400" s="168" t="s">
        <v>26</v>
      </c>
      <c r="C400" s="27" t="s">
        <v>5</v>
      </c>
      <c r="D400" s="13" t="s">
        <v>389</v>
      </c>
      <c r="E400" s="13"/>
      <c r="F400" s="175">
        <f>F401</f>
        <v>12818.7</v>
      </c>
      <c r="G400" s="175">
        <f t="shared" ref="G400:H400" si="139">G401</f>
        <v>12818.7</v>
      </c>
      <c r="H400" s="175">
        <f t="shared" si="139"/>
        <v>12818.7</v>
      </c>
    </row>
    <row r="401" spans="1:8" ht="22.9" customHeight="1" x14ac:dyDescent="0.2">
      <c r="A401" s="170" t="s">
        <v>65</v>
      </c>
      <c r="B401" s="168" t="s">
        <v>26</v>
      </c>
      <c r="C401" s="27" t="s">
        <v>5</v>
      </c>
      <c r="D401" s="13" t="s">
        <v>389</v>
      </c>
      <c r="E401" s="13" t="s">
        <v>66</v>
      </c>
      <c r="F401" s="175">
        <v>12818.7</v>
      </c>
      <c r="G401" s="175">
        <v>12818.7</v>
      </c>
      <c r="H401" s="175">
        <v>12818.7</v>
      </c>
    </row>
    <row r="402" spans="1:8" ht="70.900000000000006" customHeight="1" x14ac:dyDescent="0.2">
      <c r="A402" s="170" t="s">
        <v>404</v>
      </c>
      <c r="B402" s="168" t="s">
        <v>26</v>
      </c>
      <c r="C402" s="27" t="s">
        <v>5</v>
      </c>
      <c r="D402" s="13" t="s">
        <v>394</v>
      </c>
      <c r="E402" s="13"/>
      <c r="F402" s="175">
        <f>F403+F405+F407+F409+F411+F413</f>
        <v>204670.19999999998</v>
      </c>
      <c r="G402" s="175">
        <f t="shared" ref="G402:H402" si="140">G403+G405+G407+G409+G411+G413</f>
        <v>200582.1</v>
      </c>
      <c r="H402" s="175">
        <f t="shared" si="140"/>
        <v>200242.1</v>
      </c>
    </row>
    <row r="403" spans="1:8" ht="37.15" customHeight="1" x14ac:dyDescent="0.2">
      <c r="A403" s="170" t="s">
        <v>410</v>
      </c>
      <c r="B403" s="168" t="s">
        <v>26</v>
      </c>
      <c r="C403" s="27" t="s">
        <v>5</v>
      </c>
      <c r="D403" s="13" t="s">
        <v>409</v>
      </c>
      <c r="E403" s="13"/>
      <c r="F403" s="175">
        <f>F404</f>
        <v>46267.9</v>
      </c>
      <c r="G403" s="175">
        <f t="shared" ref="G403:H403" si="141">G404</f>
        <v>46267.9</v>
      </c>
      <c r="H403" s="175">
        <f t="shared" si="141"/>
        <v>46267.9</v>
      </c>
    </row>
    <row r="404" spans="1:8" ht="18.600000000000001" customHeight="1" x14ac:dyDescent="0.2">
      <c r="A404" s="170" t="s">
        <v>65</v>
      </c>
      <c r="B404" s="168" t="s">
        <v>26</v>
      </c>
      <c r="C404" s="27" t="s">
        <v>5</v>
      </c>
      <c r="D404" s="13" t="s">
        <v>409</v>
      </c>
      <c r="E404" s="13" t="s">
        <v>66</v>
      </c>
      <c r="F404" s="175">
        <v>46267.9</v>
      </c>
      <c r="G404" s="175">
        <v>46267.9</v>
      </c>
      <c r="H404" s="175">
        <v>46267.9</v>
      </c>
    </row>
    <row r="405" spans="1:8" ht="64.900000000000006" customHeight="1" x14ac:dyDescent="0.2">
      <c r="A405" s="170" t="s">
        <v>125</v>
      </c>
      <c r="B405" s="168" t="s">
        <v>26</v>
      </c>
      <c r="C405" s="27" t="s">
        <v>5</v>
      </c>
      <c r="D405" s="13" t="s">
        <v>408</v>
      </c>
      <c r="E405" s="13"/>
      <c r="F405" s="175">
        <f>F406</f>
        <v>4836.5</v>
      </c>
      <c r="G405" s="175">
        <f t="shared" ref="G405:H405" si="142">G406</f>
        <v>4836.5</v>
      </c>
      <c r="H405" s="175">
        <f t="shared" si="142"/>
        <v>4836.5</v>
      </c>
    </row>
    <row r="406" spans="1:8" ht="22.9" customHeight="1" x14ac:dyDescent="0.2">
      <c r="A406" s="170" t="s">
        <v>65</v>
      </c>
      <c r="B406" s="168" t="s">
        <v>26</v>
      </c>
      <c r="C406" s="27" t="s">
        <v>5</v>
      </c>
      <c r="D406" s="13" t="s">
        <v>408</v>
      </c>
      <c r="E406" s="13" t="s">
        <v>66</v>
      </c>
      <c r="F406" s="175">
        <v>4836.5</v>
      </c>
      <c r="G406" s="175">
        <v>4836.5</v>
      </c>
      <c r="H406" s="175">
        <v>4836.5</v>
      </c>
    </row>
    <row r="407" spans="1:8" ht="39.6" customHeight="1" x14ac:dyDescent="0.2">
      <c r="A407" s="170" t="s">
        <v>69</v>
      </c>
      <c r="B407" s="168" t="s">
        <v>26</v>
      </c>
      <c r="C407" s="27" t="s">
        <v>5</v>
      </c>
      <c r="D407" s="13" t="s">
        <v>407</v>
      </c>
      <c r="E407" s="13"/>
      <c r="F407" s="175">
        <f>F408</f>
        <v>139844.29999999999</v>
      </c>
      <c r="G407" s="175">
        <f t="shared" ref="G407:H407" si="143">G408</f>
        <v>136528</v>
      </c>
      <c r="H407" s="175">
        <f t="shared" si="143"/>
        <v>136528</v>
      </c>
    </row>
    <row r="408" spans="1:8" ht="22.9" customHeight="1" x14ac:dyDescent="0.2">
      <c r="A408" s="170" t="s">
        <v>65</v>
      </c>
      <c r="B408" s="168" t="s">
        <v>26</v>
      </c>
      <c r="C408" s="27" t="s">
        <v>5</v>
      </c>
      <c r="D408" s="13" t="s">
        <v>407</v>
      </c>
      <c r="E408" s="13" t="s">
        <v>66</v>
      </c>
      <c r="F408" s="175">
        <v>139844.29999999999</v>
      </c>
      <c r="G408" s="175">
        <v>136528</v>
      </c>
      <c r="H408" s="175">
        <v>136528</v>
      </c>
    </row>
    <row r="409" spans="1:8" ht="89.45" customHeight="1" x14ac:dyDescent="0.2">
      <c r="A409" s="223" t="s">
        <v>71</v>
      </c>
      <c r="B409" s="168" t="s">
        <v>26</v>
      </c>
      <c r="C409" s="27" t="s">
        <v>5</v>
      </c>
      <c r="D409" s="13" t="s">
        <v>406</v>
      </c>
      <c r="E409" s="13"/>
      <c r="F409" s="175">
        <f>F410</f>
        <v>5729.2</v>
      </c>
      <c r="G409" s="175">
        <f t="shared" ref="G409:H409" si="144">G410</f>
        <v>5729.2</v>
      </c>
      <c r="H409" s="175">
        <f t="shared" si="144"/>
        <v>5729.2</v>
      </c>
    </row>
    <row r="410" spans="1:8" ht="22.9" customHeight="1" x14ac:dyDescent="0.2">
      <c r="A410" s="170" t="s">
        <v>65</v>
      </c>
      <c r="B410" s="168" t="s">
        <v>26</v>
      </c>
      <c r="C410" s="27" t="s">
        <v>5</v>
      </c>
      <c r="D410" s="13" t="s">
        <v>406</v>
      </c>
      <c r="E410" s="13" t="s">
        <v>66</v>
      </c>
      <c r="F410" s="175">
        <v>5729.2</v>
      </c>
      <c r="G410" s="175">
        <v>5729.2</v>
      </c>
      <c r="H410" s="175">
        <v>5729.2</v>
      </c>
    </row>
    <row r="411" spans="1:8" ht="58.15" customHeight="1" x14ac:dyDescent="0.2">
      <c r="A411" s="170" t="s">
        <v>636</v>
      </c>
      <c r="B411" s="15" t="s">
        <v>26</v>
      </c>
      <c r="C411" s="13" t="s">
        <v>5</v>
      </c>
      <c r="D411" s="13" t="s">
        <v>555</v>
      </c>
      <c r="E411" s="224"/>
      <c r="F411" s="175">
        <f>F412</f>
        <v>6573.9</v>
      </c>
      <c r="G411" s="175">
        <f>G412</f>
        <v>5802.1</v>
      </c>
      <c r="H411" s="175">
        <f>H412</f>
        <v>5462.1</v>
      </c>
    </row>
    <row r="412" spans="1:8" ht="18" customHeight="1" x14ac:dyDescent="0.2">
      <c r="A412" s="170" t="s">
        <v>65</v>
      </c>
      <c r="B412" s="15" t="s">
        <v>26</v>
      </c>
      <c r="C412" s="13" t="s">
        <v>5</v>
      </c>
      <c r="D412" s="13" t="s">
        <v>555</v>
      </c>
      <c r="E412" s="224" t="s">
        <v>66</v>
      </c>
      <c r="F412" s="175">
        <v>6573.9</v>
      </c>
      <c r="G412" s="175">
        <v>5802.1</v>
      </c>
      <c r="H412" s="175">
        <v>5462.1</v>
      </c>
    </row>
    <row r="413" spans="1:8" ht="88.15" customHeight="1" x14ac:dyDescent="0.2">
      <c r="A413" s="170" t="s">
        <v>193</v>
      </c>
      <c r="B413" s="15" t="s">
        <v>26</v>
      </c>
      <c r="C413" s="13" t="s">
        <v>5</v>
      </c>
      <c r="D413" s="13" t="s">
        <v>405</v>
      </c>
      <c r="E413" s="13"/>
      <c r="F413" s="175">
        <f>F414+F415+F416</f>
        <v>1418.4</v>
      </c>
      <c r="G413" s="175">
        <f>G414+G415+G416</f>
        <v>1418.4</v>
      </c>
      <c r="H413" s="175">
        <f>H414+H415+H416</f>
        <v>1418.4</v>
      </c>
    </row>
    <row r="414" spans="1:8" ht="47.45" customHeight="1" x14ac:dyDescent="0.2">
      <c r="A414" s="170" t="s">
        <v>126</v>
      </c>
      <c r="B414" s="15" t="s">
        <v>26</v>
      </c>
      <c r="C414" s="13" t="s">
        <v>5</v>
      </c>
      <c r="D414" s="13" t="s">
        <v>405</v>
      </c>
      <c r="E414" s="224" t="s">
        <v>49</v>
      </c>
      <c r="F414" s="175">
        <v>1</v>
      </c>
      <c r="G414" s="175">
        <v>1</v>
      </c>
      <c r="H414" s="175">
        <v>1</v>
      </c>
    </row>
    <row r="415" spans="1:8" ht="32.450000000000003" customHeight="1" x14ac:dyDescent="0.2">
      <c r="A415" s="170" t="s">
        <v>115</v>
      </c>
      <c r="B415" s="15" t="s">
        <v>26</v>
      </c>
      <c r="C415" s="13" t="s">
        <v>5</v>
      </c>
      <c r="D415" s="13" t="s">
        <v>405</v>
      </c>
      <c r="E415" s="224" t="s">
        <v>73</v>
      </c>
      <c r="F415" s="175">
        <v>110</v>
      </c>
      <c r="G415" s="175">
        <v>110</v>
      </c>
      <c r="H415" s="175">
        <v>110</v>
      </c>
    </row>
    <row r="416" spans="1:8" ht="21.6" customHeight="1" x14ac:dyDescent="0.2">
      <c r="A416" s="170" t="s">
        <v>65</v>
      </c>
      <c r="B416" s="15" t="s">
        <v>26</v>
      </c>
      <c r="C416" s="13" t="s">
        <v>5</v>
      </c>
      <c r="D416" s="13" t="s">
        <v>405</v>
      </c>
      <c r="E416" s="13" t="s">
        <v>66</v>
      </c>
      <c r="F416" s="175">
        <v>1307.4000000000001</v>
      </c>
      <c r="G416" s="175">
        <v>1307.4000000000001</v>
      </c>
      <c r="H416" s="175">
        <v>1307.4000000000001</v>
      </c>
    </row>
    <row r="417" spans="1:12" ht="21" customHeight="1" x14ac:dyDescent="0.2">
      <c r="A417" s="54" t="s">
        <v>98</v>
      </c>
      <c r="B417" s="94" t="s">
        <v>26</v>
      </c>
      <c r="C417" s="65" t="s">
        <v>7</v>
      </c>
      <c r="D417" s="173"/>
      <c r="E417" s="174"/>
      <c r="F417" s="19">
        <f>F418+F435</f>
        <v>16872.3</v>
      </c>
      <c r="G417" s="19">
        <f>G418+G435</f>
        <v>11913.5</v>
      </c>
      <c r="H417" s="19">
        <f>H418+H435</f>
        <v>11913.5</v>
      </c>
    </row>
    <row r="418" spans="1:12" ht="33.6" customHeight="1" x14ac:dyDescent="0.2">
      <c r="A418" s="171" t="s">
        <v>235</v>
      </c>
      <c r="B418" s="168" t="s">
        <v>26</v>
      </c>
      <c r="C418" s="27" t="s">
        <v>7</v>
      </c>
      <c r="D418" s="27" t="s">
        <v>155</v>
      </c>
      <c r="E418" s="32"/>
      <c r="F418" s="175">
        <f>F419+F423</f>
        <v>8401.7999999999993</v>
      </c>
      <c r="G418" s="175">
        <f t="shared" ref="G418:H418" si="145">G419+G423</f>
        <v>8229.7999999999993</v>
      </c>
      <c r="H418" s="175">
        <f t="shared" si="145"/>
        <v>8229.7999999999993</v>
      </c>
      <c r="L418" s="67"/>
    </row>
    <row r="419" spans="1:12" ht="19.899999999999999" customHeight="1" x14ac:dyDescent="0.2">
      <c r="A419" s="170" t="s">
        <v>266</v>
      </c>
      <c r="B419" s="168" t="s">
        <v>26</v>
      </c>
      <c r="C419" s="27" t="s">
        <v>7</v>
      </c>
      <c r="D419" s="13" t="s">
        <v>156</v>
      </c>
      <c r="E419" s="13"/>
      <c r="F419" s="175">
        <f>F420</f>
        <v>172</v>
      </c>
      <c r="G419" s="175">
        <f t="shared" ref="G419:H419" si="146">G420</f>
        <v>0</v>
      </c>
      <c r="H419" s="175">
        <f t="shared" si="146"/>
        <v>0</v>
      </c>
    </row>
    <row r="420" spans="1:12" ht="29.45" customHeight="1" x14ac:dyDescent="0.2">
      <c r="A420" s="170" t="s">
        <v>395</v>
      </c>
      <c r="B420" s="168" t="s">
        <v>26</v>
      </c>
      <c r="C420" s="27" t="s">
        <v>7</v>
      </c>
      <c r="D420" s="13" t="s">
        <v>157</v>
      </c>
      <c r="E420" s="13"/>
      <c r="F420" s="175">
        <f>F421</f>
        <v>172</v>
      </c>
      <c r="G420" s="175">
        <f t="shared" ref="G420:H420" si="147">G421</f>
        <v>0</v>
      </c>
      <c r="H420" s="175">
        <f t="shared" si="147"/>
        <v>0</v>
      </c>
    </row>
    <row r="421" spans="1:12" ht="46.15" customHeight="1" x14ac:dyDescent="0.2">
      <c r="A421" s="170" t="s">
        <v>401</v>
      </c>
      <c r="B421" s="168" t="s">
        <v>26</v>
      </c>
      <c r="C421" s="27" t="s">
        <v>7</v>
      </c>
      <c r="D421" s="13" t="s">
        <v>543</v>
      </c>
      <c r="E421" s="13"/>
      <c r="F421" s="175">
        <f>F422</f>
        <v>172</v>
      </c>
      <c r="G421" s="175">
        <f>G422</f>
        <v>0</v>
      </c>
      <c r="H421" s="175">
        <f>H422</f>
        <v>0</v>
      </c>
    </row>
    <row r="422" spans="1:12" ht="18" customHeight="1" x14ac:dyDescent="0.2">
      <c r="A422" s="170" t="s">
        <v>65</v>
      </c>
      <c r="B422" s="168" t="s">
        <v>26</v>
      </c>
      <c r="C422" s="27" t="s">
        <v>7</v>
      </c>
      <c r="D422" s="13" t="s">
        <v>543</v>
      </c>
      <c r="E422" s="13" t="s">
        <v>66</v>
      </c>
      <c r="F422" s="175">
        <v>172</v>
      </c>
      <c r="G422" s="175">
        <v>0</v>
      </c>
      <c r="H422" s="175">
        <v>0</v>
      </c>
    </row>
    <row r="423" spans="1:12" ht="18" customHeight="1" x14ac:dyDescent="0.2">
      <c r="A423" s="170" t="s">
        <v>323</v>
      </c>
      <c r="B423" s="168" t="s">
        <v>26</v>
      </c>
      <c r="C423" s="27" t="s">
        <v>7</v>
      </c>
      <c r="D423" s="13" t="s">
        <v>386</v>
      </c>
      <c r="E423" s="13"/>
      <c r="F423" s="175">
        <f>F424</f>
        <v>8229.7999999999993</v>
      </c>
      <c r="G423" s="175">
        <f t="shared" ref="G423:H423" si="148">G424</f>
        <v>8229.7999999999993</v>
      </c>
      <c r="H423" s="175">
        <f t="shared" si="148"/>
        <v>8229.7999999999993</v>
      </c>
    </row>
    <row r="424" spans="1:12" ht="49.15" customHeight="1" x14ac:dyDescent="0.2">
      <c r="A424" s="170" t="s">
        <v>414</v>
      </c>
      <c r="B424" s="168" t="s">
        <v>26</v>
      </c>
      <c r="C424" s="27" t="s">
        <v>7</v>
      </c>
      <c r="D424" s="13" t="s">
        <v>415</v>
      </c>
      <c r="E424" s="13"/>
      <c r="F424" s="175">
        <f>F425+F427+F429+F431+F433</f>
        <v>8229.7999999999993</v>
      </c>
      <c r="G424" s="175">
        <f t="shared" ref="G424:H424" si="149">G425+G427+G429+G431+G433</f>
        <v>8229.7999999999993</v>
      </c>
      <c r="H424" s="175">
        <f t="shared" si="149"/>
        <v>8229.7999999999993</v>
      </c>
    </row>
    <row r="425" spans="1:12" ht="33.6" customHeight="1" x14ac:dyDescent="0.2">
      <c r="A425" s="170" t="s">
        <v>420</v>
      </c>
      <c r="B425" s="168" t="s">
        <v>26</v>
      </c>
      <c r="C425" s="27" t="s">
        <v>7</v>
      </c>
      <c r="D425" s="13" t="s">
        <v>538</v>
      </c>
      <c r="E425" s="13"/>
      <c r="F425" s="175">
        <f>F426</f>
        <v>5218.3999999999996</v>
      </c>
      <c r="G425" s="175">
        <f t="shared" ref="G425:H425" si="150">G426</f>
        <v>5218.3999999999996</v>
      </c>
      <c r="H425" s="175">
        <f t="shared" si="150"/>
        <v>5218.3999999999996</v>
      </c>
    </row>
    <row r="426" spans="1:12" ht="18" customHeight="1" x14ac:dyDescent="0.2">
      <c r="A426" s="170" t="s">
        <v>65</v>
      </c>
      <c r="B426" s="168" t="s">
        <v>26</v>
      </c>
      <c r="C426" s="27" t="s">
        <v>7</v>
      </c>
      <c r="D426" s="13" t="s">
        <v>538</v>
      </c>
      <c r="E426" s="13" t="s">
        <v>66</v>
      </c>
      <c r="F426" s="175">
        <v>5218.3999999999996</v>
      </c>
      <c r="G426" s="175">
        <v>5218.3999999999996</v>
      </c>
      <c r="H426" s="175">
        <v>5218.3999999999996</v>
      </c>
    </row>
    <row r="427" spans="1:12" ht="55.9" customHeight="1" x14ac:dyDescent="0.2">
      <c r="A427" s="170" t="s">
        <v>125</v>
      </c>
      <c r="B427" s="178" t="s">
        <v>26</v>
      </c>
      <c r="C427" s="179" t="s">
        <v>7</v>
      </c>
      <c r="D427" s="13" t="s">
        <v>421</v>
      </c>
      <c r="E427" s="13"/>
      <c r="F427" s="175">
        <f>F428</f>
        <v>2401.4</v>
      </c>
      <c r="G427" s="175">
        <f>G428</f>
        <v>2401.4</v>
      </c>
      <c r="H427" s="175">
        <f>H428</f>
        <v>2401.4</v>
      </c>
    </row>
    <row r="428" spans="1:12" ht="15" customHeight="1" x14ac:dyDescent="0.2">
      <c r="A428" s="170" t="s">
        <v>65</v>
      </c>
      <c r="B428" s="15" t="s">
        <v>26</v>
      </c>
      <c r="C428" s="13" t="s">
        <v>7</v>
      </c>
      <c r="D428" s="13" t="s">
        <v>421</v>
      </c>
      <c r="E428" s="13" t="s">
        <v>66</v>
      </c>
      <c r="F428" s="175">
        <v>2401.4</v>
      </c>
      <c r="G428" s="175">
        <v>2401.4</v>
      </c>
      <c r="H428" s="175">
        <v>2401.4</v>
      </c>
    </row>
    <row r="429" spans="1:12" ht="42.6" customHeight="1" x14ac:dyDescent="0.2">
      <c r="A429" s="170" t="s">
        <v>161</v>
      </c>
      <c r="B429" s="15" t="s">
        <v>26</v>
      </c>
      <c r="C429" s="13" t="s">
        <v>7</v>
      </c>
      <c r="D429" s="13" t="s">
        <v>418</v>
      </c>
      <c r="E429" s="13"/>
      <c r="F429" s="175">
        <f>F430</f>
        <v>170</v>
      </c>
      <c r="G429" s="175">
        <f>G430</f>
        <v>170</v>
      </c>
      <c r="H429" s="175">
        <f>H430</f>
        <v>170</v>
      </c>
    </row>
    <row r="430" spans="1:12" ht="19.899999999999999" customHeight="1" x14ac:dyDescent="0.2">
      <c r="A430" s="170" t="s">
        <v>65</v>
      </c>
      <c r="B430" s="15" t="s">
        <v>26</v>
      </c>
      <c r="C430" s="13" t="s">
        <v>7</v>
      </c>
      <c r="D430" s="13" t="s">
        <v>418</v>
      </c>
      <c r="E430" s="13" t="s">
        <v>66</v>
      </c>
      <c r="F430" s="175">
        <v>170</v>
      </c>
      <c r="G430" s="175">
        <v>170</v>
      </c>
      <c r="H430" s="175">
        <v>170</v>
      </c>
    </row>
    <row r="431" spans="1:12" ht="36" customHeight="1" x14ac:dyDescent="0.2">
      <c r="A431" s="170" t="s">
        <v>417</v>
      </c>
      <c r="B431" s="168" t="s">
        <v>26</v>
      </c>
      <c r="C431" s="27" t="s">
        <v>7</v>
      </c>
      <c r="D431" s="13" t="s">
        <v>416</v>
      </c>
      <c r="E431" s="13"/>
      <c r="F431" s="175">
        <f t="shared" ref="F431:H431" si="151">F432</f>
        <v>270</v>
      </c>
      <c r="G431" s="175">
        <f t="shared" si="151"/>
        <v>270</v>
      </c>
      <c r="H431" s="175">
        <f t="shared" si="151"/>
        <v>270</v>
      </c>
    </row>
    <row r="432" spans="1:12" ht="21.6" customHeight="1" x14ac:dyDescent="0.2">
      <c r="A432" s="170" t="s">
        <v>65</v>
      </c>
      <c r="B432" s="168" t="s">
        <v>26</v>
      </c>
      <c r="C432" s="27" t="s">
        <v>7</v>
      </c>
      <c r="D432" s="13" t="s">
        <v>416</v>
      </c>
      <c r="E432" s="13" t="s">
        <v>66</v>
      </c>
      <c r="F432" s="175">
        <v>270</v>
      </c>
      <c r="G432" s="175">
        <v>270</v>
      </c>
      <c r="H432" s="175">
        <v>270</v>
      </c>
    </row>
    <row r="433" spans="1:8" ht="41.45" customHeight="1" x14ac:dyDescent="0.2">
      <c r="A433" s="170" t="s">
        <v>70</v>
      </c>
      <c r="B433" s="168" t="s">
        <v>26</v>
      </c>
      <c r="C433" s="27" t="s">
        <v>7</v>
      </c>
      <c r="D433" s="13" t="s">
        <v>419</v>
      </c>
      <c r="E433" s="13"/>
      <c r="F433" s="175">
        <f t="shared" ref="F433:H433" si="152">F434</f>
        <v>170</v>
      </c>
      <c r="G433" s="175">
        <f t="shared" si="152"/>
        <v>170</v>
      </c>
      <c r="H433" s="175">
        <f t="shared" si="152"/>
        <v>170</v>
      </c>
    </row>
    <row r="434" spans="1:8" ht="26.45" customHeight="1" x14ac:dyDescent="0.2">
      <c r="A434" s="170" t="s">
        <v>65</v>
      </c>
      <c r="B434" s="168" t="s">
        <v>26</v>
      </c>
      <c r="C434" s="27" t="s">
        <v>7</v>
      </c>
      <c r="D434" s="13" t="s">
        <v>419</v>
      </c>
      <c r="E434" s="13" t="s">
        <v>66</v>
      </c>
      <c r="F434" s="175">
        <v>170</v>
      </c>
      <c r="G434" s="175">
        <v>170</v>
      </c>
      <c r="H434" s="175">
        <v>170</v>
      </c>
    </row>
    <row r="435" spans="1:8" ht="43.15" customHeight="1" x14ac:dyDescent="0.2">
      <c r="A435" s="171" t="s">
        <v>237</v>
      </c>
      <c r="B435" s="168" t="s">
        <v>26</v>
      </c>
      <c r="C435" s="27" t="s">
        <v>7</v>
      </c>
      <c r="D435" s="27" t="s">
        <v>158</v>
      </c>
      <c r="E435" s="32"/>
      <c r="F435" s="175">
        <f>F436</f>
        <v>8470.5</v>
      </c>
      <c r="G435" s="175">
        <f t="shared" ref="G435:H436" si="153">G436</f>
        <v>3683.7</v>
      </c>
      <c r="H435" s="175">
        <f t="shared" si="153"/>
        <v>3683.7</v>
      </c>
    </row>
    <row r="436" spans="1:8" ht="27.6" customHeight="1" x14ac:dyDescent="0.2">
      <c r="A436" s="171" t="s">
        <v>272</v>
      </c>
      <c r="B436" s="168" t="s">
        <v>26</v>
      </c>
      <c r="C436" s="27" t="s">
        <v>7</v>
      </c>
      <c r="D436" s="27" t="s">
        <v>232</v>
      </c>
      <c r="E436" s="32"/>
      <c r="F436" s="175">
        <f>F437</f>
        <v>8470.5</v>
      </c>
      <c r="G436" s="175">
        <f t="shared" si="153"/>
        <v>3683.7</v>
      </c>
      <c r="H436" s="175">
        <f t="shared" si="153"/>
        <v>3683.7</v>
      </c>
    </row>
    <row r="437" spans="1:8" ht="28.9" customHeight="1" x14ac:dyDescent="0.2">
      <c r="A437" s="170" t="s">
        <v>290</v>
      </c>
      <c r="B437" s="168" t="s">
        <v>26</v>
      </c>
      <c r="C437" s="27" t="s">
        <v>7</v>
      </c>
      <c r="D437" s="27" t="s">
        <v>291</v>
      </c>
      <c r="E437" s="32"/>
      <c r="F437" s="175">
        <f>F438+F440</f>
        <v>8470.5</v>
      </c>
      <c r="G437" s="175">
        <f>G438+G440</f>
        <v>3683.7</v>
      </c>
      <c r="H437" s="175">
        <f>H438+H440</f>
        <v>3683.7</v>
      </c>
    </row>
    <row r="438" spans="1:8" ht="48.6" customHeight="1" x14ac:dyDescent="0.2">
      <c r="A438" s="171" t="s">
        <v>299</v>
      </c>
      <c r="B438" s="168" t="s">
        <v>26</v>
      </c>
      <c r="C438" s="27" t="s">
        <v>7</v>
      </c>
      <c r="D438" s="13" t="s">
        <v>537</v>
      </c>
      <c r="E438" s="32"/>
      <c r="F438" s="175">
        <f>F439</f>
        <v>7574.7</v>
      </c>
      <c r="G438" s="175">
        <f>G439</f>
        <v>2787.9</v>
      </c>
      <c r="H438" s="175">
        <f>H439</f>
        <v>2787.9</v>
      </c>
    </row>
    <row r="439" spans="1:8" ht="14.45" customHeight="1" x14ac:dyDescent="0.2">
      <c r="A439" s="171" t="s">
        <v>65</v>
      </c>
      <c r="B439" s="168" t="s">
        <v>26</v>
      </c>
      <c r="C439" s="27" t="s">
        <v>7</v>
      </c>
      <c r="D439" s="13" t="s">
        <v>537</v>
      </c>
      <c r="E439" s="32" t="s">
        <v>66</v>
      </c>
      <c r="F439" s="175">
        <v>7574.7</v>
      </c>
      <c r="G439" s="175">
        <v>2787.9</v>
      </c>
      <c r="H439" s="175">
        <v>2787.9</v>
      </c>
    </row>
    <row r="440" spans="1:8" ht="57.6" customHeight="1" x14ac:dyDescent="0.2">
      <c r="A440" s="170" t="s">
        <v>125</v>
      </c>
      <c r="B440" s="15" t="s">
        <v>26</v>
      </c>
      <c r="C440" s="13" t="s">
        <v>7</v>
      </c>
      <c r="D440" s="13" t="s">
        <v>294</v>
      </c>
      <c r="E440" s="13"/>
      <c r="F440" s="175">
        <f>F441</f>
        <v>895.8</v>
      </c>
      <c r="G440" s="175">
        <f>G441</f>
        <v>895.8</v>
      </c>
      <c r="H440" s="175">
        <f>H441</f>
        <v>895.8</v>
      </c>
    </row>
    <row r="441" spans="1:8" ht="16.5" customHeight="1" x14ac:dyDescent="0.2">
      <c r="A441" s="170" t="s">
        <v>65</v>
      </c>
      <c r="B441" s="15" t="s">
        <v>26</v>
      </c>
      <c r="C441" s="13" t="s">
        <v>7</v>
      </c>
      <c r="D441" s="13" t="s">
        <v>294</v>
      </c>
      <c r="E441" s="13" t="s">
        <v>66</v>
      </c>
      <c r="F441" s="175">
        <v>895.8</v>
      </c>
      <c r="G441" s="175">
        <v>895.8</v>
      </c>
      <c r="H441" s="175">
        <v>895.8</v>
      </c>
    </row>
    <row r="442" spans="1:8" ht="21" customHeight="1" x14ac:dyDescent="0.2">
      <c r="A442" s="54" t="s">
        <v>113</v>
      </c>
      <c r="B442" s="94" t="s">
        <v>26</v>
      </c>
      <c r="C442" s="65" t="s">
        <v>26</v>
      </c>
      <c r="D442" s="173"/>
      <c r="E442" s="174"/>
      <c r="F442" s="19">
        <f>F448+F443</f>
        <v>710</v>
      </c>
      <c r="G442" s="19">
        <f>G448+G443</f>
        <v>710</v>
      </c>
      <c r="H442" s="19">
        <f>H448+H443</f>
        <v>710</v>
      </c>
    </row>
    <row r="443" spans="1:8" ht="35.450000000000003" customHeight="1" x14ac:dyDescent="0.2">
      <c r="A443" s="171" t="s">
        <v>235</v>
      </c>
      <c r="B443" s="168" t="s">
        <v>26</v>
      </c>
      <c r="C443" s="27" t="s">
        <v>26</v>
      </c>
      <c r="D443" s="13" t="s">
        <v>155</v>
      </c>
      <c r="E443" s="32"/>
      <c r="F443" s="175">
        <f>F444</f>
        <v>210</v>
      </c>
      <c r="G443" s="175">
        <f>G444</f>
        <v>210</v>
      </c>
      <c r="H443" s="175">
        <f>H444</f>
        <v>210</v>
      </c>
    </row>
    <row r="444" spans="1:8" x14ac:dyDescent="0.2">
      <c r="A444" s="170" t="s">
        <v>272</v>
      </c>
      <c r="B444" s="168" t="s">
        <v>26</v>
      </c>
      <c r="C444" s="27" t="s">
        <v>26</v>
      </c>
      <c r="D444" s="13" t="s">
        <v>386</v>
      </c>
      <c r="E444" s="32"/>
      <c r="F444" s="175">
        <f>F446</f>
        <v>210</v>
      </c>
      <c r="G444" s="175">
        <f>G446</f>
        <v>210</v>
      </c>
      <c r="H444" s="175">
        <f>H446</f>
        <v>210</v>
      </c>
    </row>
    <row r="445" spans="1:8" ht="71.45" customHeight="1" x14ac:dyDescent="0.2">
      <c r="A445" s="170" t="s">
        <v>404</v>
      </c>
      <c r="B445" s="168" t="s">
        <v>26</v>
      </c>
      <c r="C445" s="27" t="s">
        <v>26</v>
      </c>
      <c r="D445" s="13" t="s">
        <v>394</v>
      </c>
      <c r="E445" s="32"/>
      <c r="F445" s="175">
        <f t="shared" ref="F445:H446" si="154">F446</f>
        <v>210</v>
      </c>
      <c r="G445" s="175">
        <f t="shared" si="154"/>
        <v>210</v>
      </c>
      <c r="H445" s="175">
        <f t="shared" si="154"/>
        <v>210</v>
      </c>
    </row>
    <row r="446" spans="1:8" ht="21.6" customHeight="1" x14ac:dyDescent="0.2">
      <c r="A446" s="170" t="s">
        <v>74</v>
      </c>
      <c r="B446" s="168" t="s">
        <v>26</v>
      </c>
      <c r="C446" s="27" t="s">
        <v>26</v>
      </c>
      <c r="D446" s="27" t="s">
        <v>411</v>
      </c>
      <c r="E446" s="32"/>
      <c r="F446" s="175">
        <f t="shared" si="154"/>
        <v>210</v>
      </c>
      <c r="G446" s="175">
        <f t="shared" si="154"/>
        <v>210</v>
      </c>
      <c r="H446" s="175">
        <f t="shared" si="154"/>
        <v>210</v>
      </c>
    </row>
    <row r="447" spans="1:8" ht="21.6" customHeight="1" x14ac:dyDescent="0.2">
      <c r="A447" s="170" t="s">
        <v>65</v>
      </c>
      <c r="B447" s="168" t="s">
        <v>26</v>
      </c>
      <c r="C447" s="27" t="s">
        <v>26</v>
      </c>
      <c r="D447" s="27" t="s">
        <v>411</v>
      </c>
      <c r="E447" s="32" t="s">
        <v>66</v>
      </c>
      <c r="F447" s="175">
        <v>210</v>
      </c>
      <c r="G447" s="175">
        <v>210</v>
      </c>
      <c r="H447" s="175">
        <v>210</v>
      </c>
    </row>
    <row r="448" spans="1:8" ht="38.25" x14ac:dyDescent="0.2">
      <c r="A448" s="171" t="s">
        <v>237</v>
      </c>
      <c r="B448" s="168" t="s">
        <v>26</v>
      </c>
      <c r="C448" s="27" t="s">
        <v>26</v>
      </c>
      <c r="D448" s="27" t="s">
        <v>158</v>
      </c>
      <c r="E448" s="32"/>
      <c r="F448" s="175">
        <f>F449</f>
        <v>500</v>
      </c>
      <c r="G448" s="175">
        <f t="shared" ref="G448:H451" si="155">G449</f>
        <v>500</v>
      </c>
      <c r="H448" s="175">
        <f t="shared" si="155"/>
        <v>500</v>
      </c>
    </row>
    <row r="449" spans="1:12" ht="19.5" customHeight="1" x14ac:dyDescent="0.2">
      <c r="A449" s="171" t="s">
        <v>272</v>
      </c>
      <c r="B449" s="168" t="s">
        <v>26</v>
      </c>
      <c r="C449" s="27" t="s">
        <v>26</v>
      </c>
      <c r="D449" s="27" t="s">
        <v>232</v>
      </c>
      <c r="E449" s="32"/>
      <c r="F449" s="175">
        <f>F450</f>
        <v>500</v>
      </c>
      <c r="G449" s="175">
        <f t="shared" si="155"/>
        <v>500</v>
      </c>
      <c r="H449" s="175">
        <f t="shared" si="155"/>
        <v>500</v>
      </c>
    </row>
    <row r="450" spans="1:12" ht="31.15" customHeight="1" x14ac:dyDescent="0.2">
      <c r="A450" s="171" t="s">
        <v>284</v>
      </c>
      <c r="B450" s="168" t="s">
        <v>26</v>
      </c>
      <c r="C450" s="27" t="s">
        <v>26</v>
      </c>
      <c r="D450" s="27" t="s">
        <v>285</v>
      </c>
      <c r="E450" s="32"/>
      <c r="F450" s="175">
        <f>F451</f>
        <v>500</v>
      </c>
      <c r="G450" s="175">
        <f t="shared" si="155"/>
        <v>500</v>
      </c>
      <c r="H450" s="175">
        <f t="shared" si="155"/>
        <v>500</v>
      </c>
    </row>
    <row r="451" spans="1:12" ht="31.15" customHeight="1" x14ac:dyDescent="0.2">
      <c r="A451" s="171" t="s">
        <v>286</v>
      </c>
      <c r="B451" s="168" t="s">
        <v>26</v>
      </c>
      <c r="C451" s="27" t="s">
        <v>26</v>
      </c>
      <c r="D451" s="27" t="s">
        <v>287</v>
      </c>
      <c r="E451" s="32"/>
      <c r="F451" s="175">
        <f>F452</f>
        <v>500</v>
      </c>
      <c r="G451" s="175">
        <f t="shared" si="155"/>
        <v>500</v>
      </c>
      <c r="H451" s="175">
        <f t="shared" si="155"/>
        <v>500</v>
      </c>
      <c r="I451" s="66"/>
      <c r="J451" s="66"/>
      <c r="K451" s="66"/>
      <c r="L451" s="67"/>
    </row>
    <row r="452" spans="1:12" ht="18" customHeight="1" x14ac:dyDescent="0.2">
      <c r="A452" s="170" t="s">
        <v>65</v>
      </c>
      <c r="B452" s="168" t="s">
        <v>26</v>
      </c>
      <c r="C452" s="27" t="s">
        <v>26</v>
      </c>
      <c r="D452" s="27" t="s">
        <v>287</v>
      </c>
      <c r="E452" s="32" t="s">
        <v>66</v>
      </c>
      <c r="F452" s="175">
        <v>500</v>
      </c>
      <c r="G452" s="175">
        <v>500</v>
      </c>
      <c r="H452" s="175">
        <v>500</v>
      </c>
      <c r="I452" s="66"/>
      <c r="J452" s="66"/>
      <c r="K452" s="66"/>
      <c r="L452" s="67"/>
    </row>
    <row r="453" spans="1:12" ht="19.5" customHeight="1" x14ac:dyDescent="0.2">
      <c r="A453" s="51" t="s">
        <v>29</v>
      </c>
      <c r="B453" s="83" t="s">
        <v>26</v>
      </c>
      <c r="C453" s="26" t="s">
        <v>16</v>
      </c>
      <c r="D453" s="27"/>
      <c r="E453" s="32"/>
      <c r="F453" s="19">
        <f>F454+F469</f>
        <v>67306.5</v>
      </c>
      <c r="G453" s="19">
        <f>G454+G469</f>
        <v>67306.5</v>
      </c>
      <c r="H453" s="19">
        <f>H454+H469</f>
        <v>67306.5</v>
      </c>
      <c r="I453" s="66"/>
      <c r="J453" s="66"/>
      <c r="K453" s="66"/>
      <c r="L453" s="67"/>
    </row>
    <row r="454" spans="1:12" ht="28.15" customHeight="1" x14ac:dyDescent="0.2">
      <c r="A454" s="171" t="s">
        <v>235</v>
      </c>
      <c r="B454" s="168" t="s">
        <v>26</v>
      </c>
      <c r="C454" s="27" t="s">
        <v>16</v>
      </c>
      <c r="D454" s="27" t="s">
        <v>155</v>
      </c>
      <c r="E454" s="32"/>
      <c r="F454" s="175">
        <f>F455</f>
        <v>67066.5</v>
      </c>
      <c r="G454" s="175">
        <f>G455</f>
        <v>67066.5</v>
      </c>
      <c r="H454" s="175">
        <f>H455</f>
        <v>67066.5</v>
      </c>
      <c r="I454" s="66"/>
      <c r="J454" s="66"/>
      <c r="K454" s="66"/>
      <c r="L454" s="67"/>
    </row>
    <row r="455" spans="1:12" ht="20.45" customHeight="1" x14ac:dyDescent="0.2">
      <c r="A455" s="170" t="s">
        <v>272</v>
      </c>
      <c r="B455" s="168" t="s">
        <v>26</v>
      </c>
      <c r="C455" s="27" t="s">
        <v>16</v>
      </c>
      <c r="D455" s="13" t="s">
        <v>386</v>
      </c>
      <c r="E455" s="32"/>
      <c r="F455" s="175">
        <f>F456</f>
        <v>67066.5</v>
      </c>
      <c r="G455" s="175">
        <f t="shared" ref="G455:H455" si="156">G456</f>
        <v>67066.5</v>
      </c>
      <c r="H455" s="175">
        <f t="shared" si="156"/>
        <v>67066.5</v>
      </c>
    </row>
    <row r="456" spans="1:12" ht="44.25" customHeight="1" x14ac:dyDescent="0.2">
      <c r="A456" s="170" t="s">
        <v>423</v>
      </c>
      <c r="B456" s="168" t="s">
        <v>26</v>
      </c>
      <c r="C456" s="27" t="s">
        <v>16</v>
      </c>
      <c r="D456" s="13" t="s">
        <v>422</v>
      </c>
      <c r="E456" s="32"/>
      <c r="F456" s="175">
        <f>F457+F461+F463+F467</f>
        <v>67066.5</v>
      </c>
      <c r="G456" s="175">
        <f t="shared" ref="G456:H456" si="157">G457+G461+G463+G467</f>
        <v>67066.5</v>
      </c>
      <c r="H456" s="175">
        <f t="shared" si="157"/>
        <v>67066.5</v>
      </c>
    </row>
    <row r="457" spans="1:12" ht="49.15" customHeight="1" x14ac:dyDescent="0.2">
      <c r="A457" s="170" t="s">
        <v>59</v>
      </c>
      <c r="B457" s="168" t="s">
        <v>26</v>
      </c>
      <c r="C457" s="27" t="s">
        <v>16</v>
      </c>
      <c r="D457" s="13" t="s">
        <v>426</v>
      </c>
      <c r="E457" s="32"/>
      <c r="F457" s="175">
        <f>F458+F459+F460</f>
        <v>19728.5</v>
      </c>
      <c r="G457" s="175">
        <f>G458+G459+G460</f>
        <v>19626.2</v>
      </c>
      <c r="H457" s="175">
        <f>H458+H459+H460</f>
        <v>19626.2</v>
      </c>
    </row>
    <row r="458" spans="1:12" ht="29.45" customHeight="1" x14ac:dyDescent="0.2">
      <c r="A458" s="170" t="s">
        <v>60</v>
      </c>
      <c r="B458" s="15" t="s">
        <v>26</v>
      </c>
      <c r="C458" s="13" t="s">
        <v>16</v>
      </c>
      <c r="D458" s="13" t="s">
        <v>426</v>
      </c>
      <c r="E458" s="13" t="s">
        <v>61</v>
      </c>
      <c r="F458" s="175">
        <v>18371.099999999999</v>
      </c>
      <c r="G458" s="175">
        <v>18268.8</v>
      </c>
      <c r="H458" s="175">
        <v>18268.8</v>
      </c>
      <c r="I458" s="235"/>
      <c r="J458" s="63"/>
    </row>
    <row r="459" spans="1:12" ht="46.9" customHeight="1" x14ac:dyDescent="0.2">
      <c r="A459" s="170" t="s">
        <v>126</v>
      </c>
      <c r="B459" s="15" t="s">
        <v>26</v>
      </c>
      <c r="C459" s="13" t="s">
        <v>16</v>
      </c>
      <c r="D459" s="13" t="s">
        <v>426</v>
      </c>
      <c r="E459" s="13" t="s">
        <v>49</v>
      </c>
      <c r="F459" s="175">
        <v>1357.4</v>
      </c>
      <c r="G459" s="175">
        <v>1357.4</v>
      </c>
      <c r="H459" s="175">
        <v>1357.4</v>
      </c>
      <c r="I459" s="235"/>
      <c r="J459" s="63"/>
    </row>
    <row r="460" spans="1:12" ht="30.75" customHeight="1" x14ac:dyDescent="0.2">
      <c r="A460" s="188" t="s">
        <v>115</v>
      </c>
      <c r="B460" s="15" t="s">
        <v>26</v>
      </c>
      <c r="C460" s="13" t="s">
        <v>16</v>
      </c>
      <c r="D460" s="13" t="s">
        <v>426</v>
      </c>
      <c r="E460" s="13" t="s">
        <v>73</v>
      </c>
      <c r="F460" s="175">
        <v>0</v>
      </c>
      <c r="G460" s="175">
        <v>0</v>
      </c>
      <c r="H460" s="175">
        <v>0</v>
      </c>
      <c r="J460" s="63"/>
    </row>
    <row r="461" spans="1:12" ht="60" customHeight="1" x14ac:dyDescent="0.2">
      <c r="A461" s="170" t="s">
        <v>125</v>
      </c>
      <c r="B461" s="15" t="s">
        <v>26</v>
      </c>
      <c r="C461" s="13" t="s">
        <v>16</v>
      </c>
      <c r="D461" s="13" t="s">
        <v>425</v>
      </c>
      <c r="E461" s="13"/>
      <c r="F461" s="175">
        <f>F462</f>
        <v>41327.199999999997</v>
      </c>
      <c r="G461" s="175">
        <f>G462</f>
        <v>41429.5</v>
      </c>
      <c r="H461" s="175">
        <f>H462</f>
        <v>41429.5</v>
      </c>
      <c r="J461" s="63"/>
    </row>
    <row r="462" spans="1:12" ht="24.75" customHeight="1" x14ac:dyDescent="0.2">
      <c r="A462" s="170" t="s">
        <v>60</v>
      </c>
      <c r="B462" s="15" t="s">
        <v>26</v>
      </c>
      <c r="C462" s="13" t="s">
        <v>16</v>
      </c>
      <c r="D462" s="13" t="s">
        <v>425</v>
      </c>
      <c r="E462" s="13" t="s">
        <v>61</v>
      </c>
      <c r="F462" s="175">
        <v>41327.199999999997</v>
      </c>
      <c r="G462" s="175">
        <v>41429.5</v>
      </c>
      <c r="H462" s="175">
        <v>41429.5</v>
      </c>
      <c r="I462" s="235"/>
      <c r="J462" s="63"/>
    </row>
    <row r="463" spans="1:12" ht="34.5" customHeight="1" x14ac:dyDescent="0.2">
      <c r="A463" s="171" t="s">
        <v>45</v>
      </c>
      <c r="B463" s="168" t="s">
        <v>26</v>
      </c>
      <c r="C463" s="27" t="s">
        <v>16</v>
      </c>
      <c r="D463" s="13" t="s">
        <v>424</v>
      </c>
      <c r="E463" s="32"/>
      <c r="F463" s="175">
        <f>F464+F465+F466</f>
        <v>4059.3</v>
      </c>
      <c r="G463" s="175">
        <f>G464+G465+G466</f>
        <v>4059.3</v>
      </c>
      <c r="H463" s="175">
        <f>H464+H465+H466</f>
        <v>4059.3</v>
      </c>
    </row>
    <row r="464" spans="1:12" ht="28.9" customHeight="1" x14ac:dyDescent="0.2">
      <c r="A464" s="171" t="s">
        <v>46</v>
      </c>
      <c r="B464" s="168" t="s">
        <v>26</v>
      </c>
      <c r="C464" s="27" t="s">
        <v>16</v>
      </c>
      <c r="D464" s="13" t="s">
        <v>424</v>
      </c>
      <c r="E464" s="32" t="s">
        <v>47</v>
      </c>
      <c r="F464" s="175">
        <v>3671.9</v>
      </c>
      <c r="G464" s="175">
        <v>3671.9</v>
      </c>
      <c r="H464" s="175">
        <v>3671.9</v>
      </c>
    </row>
    <row r="465" spans="1:8" ht="25.5" customHeight="1" x14ac:dyDescent="0.2">
      <c r="A465" s="171" t="s">
        <v>126</v>
      </c>
      <c r="B465" s="168" t="s">
        <v>26</v>
      </c>
      <c r="C465" s="27" t="s">
        <v>16</v>
      </c>
      <c r="D465" s="13" t="s">
        <v>424</v>
      </c>
      <c r="E465" s="32" t="s">
        <v>49</v>
      </c>
      <c r="F465" s="175">
        <v>381.4</v>
      </c>
      <c r="G465" s="175">
        <v>381.4</v>
      </c>
      <c r="H465" s="175">
        <v>381.4</v>
      </c>
    </row>
    <row r="466" spans="1:8" ht="19.899999999999999" customHeight="1" x14ac:dyDescent="0.2">
      <c r="A466" s="177" t="s">
        <v>50</v>
      </c>
      <c r="B466" s="178" t="s">
        <v>26</v>
      </c>
      <c r="C466" s="179" t="s">
        <v>16</v>
      </c>
      <c r="D466" s="13" t="s">
        <v>424</v>
      </c>
      <c r="E466" s="210" t="s">
        <v>51</v>
      </c>
      <c r="F466" s="175">
        <v>6</v>
      </c>
      <c r="G466" s="175">
        <v>6</v>
      </c>
      <c r="H466" s="175">
        <v>6</v>
      </c>
    </row>
    <row r="467" spans="1:8" ht="63" customHeight="1" x14ac:dyDescent="0.2">
      <c r="A467" s="188" t="s">
        <v>125</v>
      </c>
      <c r="B467" s="178" t="s">
        <v>26</v>
      </c>
      <c r="C467" s="210" t="s">
        <v>16</v>
      </c>
      <c r="D467" s="212" t="s">
        <v>425</v>
      </c>
      <c r="E467" s="233"/>
      <c r="F467" s="175">
        <f>F468</f>
        <v>1951.5</v>
      </c>
      <c r="G467" s="175">
        <f>G468</f>
        <v>1951.5</v>
      </c>
      <c r="H467" s="175">
        <f>H468</f>
        <v>1951.5</v>
      </c>
    </row>
    <row r="468" spans="1:8" ht="33" customHeight="1" x14ac:dyDescent="0.2">
      <c r="A468" s="170" t="s">
        <v>46</v>
      </c>
      <c r="B468" s="15" t="s">
        <v>26</v>
      </c>
      <c r="C468" s="13" t="s">
        <v>16</v>
      </c>
      <c r="D468" s="13" t="s">
        <v>425</v>
      </c>
      <c r="E468" s="13" t="s">
        <v>47</v>
      </c>
      <c r="F468" s="175">
        <v>1951.5</v>
      </c>
      <c r="G468" s="175">
        <v>1951.5</v>
      </c>
      <c r="H468" s="175">
        <v>1951.5</v>
      </c>
    </row>
    <row r="469" spans="1:8" ht="46.15" customHeight="1" x14ac:dyDescent="0.2">
      <c r="A469" s="182" t="s">
        <v>428</v>
      </c>
      <c r="B469" s="172" t="s">
        <v>26</v>
      </c>
      <c r="C469" s="173" t="s">
        <v>16</v>
      </c>
      <c r="D469" s="173" t="s">
        <v>149</v>
      </c>
      <c r="E469" s="13"/>
      <c r="F469" s="175">
        <f>F470</f>
        <v>240</v>
      </c>
      <c r="G469" s="175">
        <f t="shared" ref="G469:H470" si="158">G470</f>
        <v>240</v>
      </c>
      <c r="H469" s="175">
        <f t="shared" si="158"/>
        <v>240</v>
      </c>
    </row>
    <row r="470" spans="1:8" ht="19.899999999999999" customHeight="1" x14ac:dyDescent="0.2">
      <c r="A470" s="182" t="s">
        <v>266</v>
      </c>
      <c r="B470" s="172" t="s">
        <v>26</v>
      </c>
      <c r="C470" s="173" t="s">
        <v>16</v>
      </c>
      <c r="D470" s="173" t="s">
        <v>319</v>
      </c>
      <c r="E470" s="13"/>
      <c r="F470" s="175">
        <f>F471</f>
        <v>240</v>
      </c>
      <c r="G470" s="175">
        <f t="shared" si="158"/>
        <v>240</v>
      </c>
      <c r="H470" s="175">
        <f t="shared" si="158"/>
        <v>240</v>
      </c>
    </row>
    <row r="471" spans="1:8" ht="21" customHeight="1" x14ac:dyDescent="0.2">
      <c r="A471" s="171" t="s">
        <v>320</v>
      </c>
      <c r="B471" s="168" t="s">
        <v>26</v>
      </c>
      <c r="C471" s="27" t="s">
        <v>16</v>
      </c>
      <c r="D471" s="27" t="s">
        <v>324</v>
      </c>
      <c r="E471" s="13"/>
      <c r="F471" s="175">
        <f>F472</f>
        <v>240</v>
      </c>
      <c r="G471" s="175">
        <f>G472</f>
        <v>240</v>
      </c>
      <c r="H471" s="175">
        <f>H472</f>
        <v>240</v>
      </c>
    </row>
    <row r="472" spans="1:8" ht="31.5" customHeight="1" x14ac:dyDescent="0.2">
      <c r="A472" s="171" t="s">
        <v>145</v>
      </c>
      <c r="B472" s="168" t="s">
        <v>26</v>
      </c>
      <c r="C472" s="27" t="s">
        <v>16</v>
      </c>
      <c r="D472" s="27" t="s">
        <v>325</v>
      </c>
      <c r="E472" s="13"/>
      <c r="F472" s="175">
        <f t="shared" ref="F472:H472" si="159">F473</f>
        <v>240</v>
      </c>
      <c r="G472" s="175">
        <f t="shared" si="159"/>
        <v>240</v>
      </c>
      <c r="H472" s="175">
        <f t="shared" si="159"/>
        <v>240</v>
      </c>
    </row>
    <row r="473" spans="1:8" ht="19.899999999999999" customHeight="1" x14ac:dyDescent="0.2">
      <c r="A473" s="171" t="s">
        <v>124</v>
      </c>
      <c r="B473" s="168" t="s">
        <v>26</v>
      </c>
      <c r="C473" s="27" t="s">
        <v>16</v>
      </c>
      <c r="D473" s="27" t="s">
        <v>325</v>
      </c>
      <c r="E473" s="13" t="s">
        <v>123</v>
      </c>
      <c r="F473" s="175">
        <v>240</v>
      </c>
      <c r="G473" s="175">
        <v>240</v>
      </c>
      <c r="H473" s="175">
        <v>240</v>
      </c>
    </row>
    <row r="474" spans="1:8" ht="23.45" customHeight="1" x14ac:dyDescent="0.2">
      <c r="A474" s="50" t="s">
        <v>75</v>
      </c>
      <c r="B474" s="82" t="s">
        <v>30</v>
      </c>
      <c r="C474" s="26"/>
      <c r="D474" s="27"/>
      <c r="E474" s="32"/>
      <c r="F474" s="21">
        <f>F475+F512</f>
        <v>58574.1</v>
      </c>
      <c r="G474" s="21">
        <f>G475+G512</f>
        <v>106052.8</v>
      </c>
      <c r="H474" s="21">
        <f>H475+H512</f>
        <v>72013.900000000009</v>
      </c>
    </row>
    <row r="475" spans="1:8" ht="15" customHeight="1" x14ac:dyDescent="0.2">
      <c r="A475" s="55" t="s">
        <v>31</v>
      </c>
      <c r="B475" s="83" t="s">
        <v>30</v>
      </c>
      <c r="C475" s="26" t="s">
        <v>3</v>
      </c>
      <c r="D475" s="27"/>
      <c r="E475" s="32"/>
      <c r="F475" s="19">
        <f>F476</f>
        <v>53637</v>
      </c>
      <c r="G475" s="19">
        <f>G476</f>
        <v>101115.7</v>
      </c>
      <c r="H475" s="19">
        <f>H476</f>
        <v>67076.800000000003</v>
      </c>
    </row>
    <row r="476" spans="1:8" ht="44.45" customHeight="1" x14ac:dyDescent="0.2">
      <c r="A476" s="177" t="s">
        <v>237</v>
      </c>
      <c r="B476" s="168" t="s">
        <v>30</v>
      </c>
      <c r="C476" s="27" t="s">
        <v>3</v>
      </c>
      <c r="D476" s="27" t="s">
        <v>158</v>
      </c>
      <c r="E476" s="32"/>
      <c r="F476" s="175">
        <f>F481+F490+F477</f>
        <v>53637</v>
      </c>
      <c r="G476" s="175">
        <f t="shared" ref="G476:H476" si="160">G481+G490+G477</f>
        <v>101115.7</v>
      </c>
      <c r="H476" s="175">
        <f t="shared" si="160"/>
        <v>67076.800000000003</v>
      </c>
    </row>
    <row r="477" spans="1:8" ht="25.9" customHeight="1" x14ac:dyDescent="0.2">
      <c r="A477" s="170" t="s">
        <v>551</v>
      </c>
      <c r="B477" s="273" t="s">
        <v>30</v>
      </c>
      <c r="C477" s="27" t="s">
        <v>3</v>
      </c>
      <c r="D477" s="66" t="s">
        <v>621</v>
      </c>
      <c r="E477" s="32"/>
      <c r="F477" s="175">
        <f>F478</f>
        <v>8344</v>
      </c>
      <c r="G477" s="175">
        <f t="shared" ref="G477:H479" si="161">G478</f>
        <v>22930.5</v>
      </c>
      <c r="H477" s="175">
        <f t="shared" si="161"/>
        <v>0</v>
      </c>
    </row>
    <row r="478" spans="1:8" ht="27" customHeight="1" x14ac:dyDescent="0.2">
      <c r="A478" s="170" t="s">
        <v>622</v>
      </c>
      <c r="B478" s="273" t="s">
        <v>30</v>
      </c>
      <c r="C478" s="32" t="s">
        <v>3</v>
      </c>
      <c r="D478" s="13" t="s">
        <v>623</v>
      </c>
      <c r="E478" s="274"/>
      <c r="F478" s="175">
        <f>F479</f>
        <v>8344</v>
      </c>
      <c r="G478" s="175">
        <f t="shared" si="161"/>
        <v>22930.5</v>
      </c>
      <c r="H478" s="175">
        <f t="shared" si="161"/>
        <v>0</v>
      </c>
    </row>
    <row r="479" spans="1:8" ht="20.45" customHeight="1" x14ac:dyDescent="0.2">
      <c r="A479" s="170" t="s">
        <v>625</v>
      </c>
      <c r="B479" s="273" t="s">
        <v>30</v>
      </c>
      <c r="C479" s="32" t="s">
        <v>3</v>
      </c>
      <c r="D479" s="13" t="s">
        <v>624</v>
      </c>
      <c r="E479" s="274"/>
      <c r="F479" s="175">
        <f>F480</f>
        <v>8344</v>
      </c>
      <c r="G479" s="175">
        <f t="shared" si="161"/>
        <v>22930.5</v>
      </c>
      <c r="H479" s="175">
        <f t="shared" si="161"/>
        <v>0</v>
      </c>
    </row>
    <row r="480" spans="1:8" ht="44.45" customHeight="1" x14ac:dyDescent="0.2">
      <c r="A480" s="170" t="s">
        <v>126</v>
      </c>
      <c r="B480" s="273" t="s">
        <v>30</v>
      </c>
      <c r="C480" s="32" t="s">
        <v>3</v>
      </c>
      <c r="D480" s="13" t="s">
        <v>624</v>
      </c>
      <c r="E480" s="274" t="s">
        <v>49</v>
      </c>
      <c r="F480" s="175">
        <v>8344</v>
      </c>
      <c r="G480" s="175">
        <v>22930.5</v>
      </c>
      <c r="H480" s="175">
        <v>0</v>
      </c>
    </row>
    <row r="481" spans="1:8" ht="21" customHeight="1" x14ac:dyDescent="0.2">
      <c r="A481" s="170" t="s">
        <v>266</v>
      </c>
      <c r="B481" s="168" t="s">
        <v>30</v>
      </c>
      <c r="C481" s="27" t="s">
        <v>3</v>
      </c>
      <c r="D481" s="13" t="s">
        <v>277</v>
      </c>
      <c r="E481" s="32"/>
      <c r="F481" s="175">
        <f>F482</f>
        <v>661.8</v>
      </c>
      <c r="G481" s="175">
        <f>G482</f>
        <v>33554.199999999997</v>
      </c>
      <c r="H481" s="175">
        <f>H482</f>
        <v>22445.8</v>
      </c>
    </row>
    <row r="482" spans="1:8" ht="51" customHeight="1" x14ac:dyDescent="0.2">
      <c r="A482" s="170" t="s">
        <v>278</v>
      </c>
      <c r="B482" s="168" t="s">
        <v>30</v>
      </c>
      <c r="C482" s="27" t="s">
        <v>3</v>
      </c>
      <c r="D482" s="13" t="s">
        <v>279</v>
      </c>
      <c r="E482" s="32"/>
      <c r="F482" s="175">
        <f>F488+F485</f>
        <v>661.8</v>
      </c>
      <c r="G482" s="175">
        <f>G483+G488</f>
        <v>33554.199999999997</v>
      </c>
      <c r="H482" s="175">
        <f>H483+H488</f>
        <v>22445.8</v>
      </c>
    </row>
    <row r="483" spans="1:8" ht="66.599999999999994" customHeight="1" x14ac:dyDescent="0.2">
      <c r="A483" s="170" t="s">
        <v>589</v>
      </c>
      <c r="B483" s="168" t="s">
        <v>30</v>
      </c>
      <c r="C483" s="27" t="s">
        <v>3</v>
      </c>
      <c r="D483" s="13" t="s">
        <v>590</v>
      </c>
      <c r="E483" s="32"/>
      <c r="F483" s="175">
        <v>0</v>
      </c>
      <c r="G483" s="175">
        <f>G484</f>
        <v>33554.199999999997</v>
      </c>
      <c r="H483" s="175">
        <f>H484</f>
        <v>22445.8</v>
      </c>
    </row>
    <row r="484" spans="1:8" ht="41.45" customHeight="1" x14ac:dyDescent="0.2">
      <c r="A484" s="170" t="s">
        <v>126</v>
      </c>
      <c r="B484" s="168" t="s">
        <v>30</v>
      </c>
      <c r="C484" s="27" t="s">
        <v>3</v>
      </c>
      <c r="D484" s="13" t="s">
        <v>590</v>
      </c>
      <c r="E484" s="32" t="s">
        <v>49</v>
      </c>
      <c r="F484" s="175">
        <v>0</v>
      </c>
      <c r="G484" s="29">
        <v>33554.199999999997</v>
      </c>
      <c r="H484" s="29">
        <v>22445.8</v>
      </c>
    </row>
    <row r="485" spans="1:8" ht="41.45" customHeight="1" x14ac:dyDescent="0.2">
      <c r="A485" s="170" t="s">
        <v>615</v>
      </c>
      <c r="B485" s="168" t="s">
        <v>30</v>
      </c>
      <c r="C485" s="27" t="s">
        <v>3</v>
      </c>
      <c r="D485" s="13" t="s">
        <v>616</v>
      </c>
      <c r="E485" s="32"/>
      <c r="F485" s="175">
        <f>F486+F487</f>
        <v>284</v>
      </c>
      <c r="G485" s="175">
        <f t="shared" ref="G485:H485" si="162">G486+G487</f>
        <v>0</v>
      </c>
      <c r="H485" s="175">
        <f t="shared" si="162"/>
        <v>0</v>
      </c>
    </row>
    <row r="486" spans="1:8" ht="41.45" customHeight="1" x14ac:dyDescent="0.2">
      <c r="A486" s="170" t="s">
        <v>126</v>
      </c>
      <c r="B486" s="168" t="s">
        <v>30</v>
      </c>
      <c r="C486" s="27" t="s">
        <v>3</v>
      </c>
      <c r="D486" s="13" t="s">
        <v>616</v>
      </c>
      <c r="E486" s="32" t="s">
        <v>49</v>
      </c>
      <c r="F486" s="175">
        <v>100</v>
      </c>
      <c r="G486" s="29">
        <v>0</v>
      </c>
      <c r="H486" s="29">
        <v>0</v>
      </c>
    </row>
    <row r="487" spans="1:8" ht="29.45" customHeight="1" x14ac:dyDescent="0.2">
      <c r="A487" s="170" t="s">
        <v>65</v>
      </c>
      <c r="B487" s="168" t="s">
        <v>30</v>
      </c>
      <c r="C487" s="27" t="s">
        <v>3</v>
      </c>
      <c r="D487" s="13" t="s">
        <v>616</v>
      </c>
      <c r="E487" s="32" t="s">
        <v>66</v>
      </c>
      <c r="F487" s="175">
        <v>184</v>
      </c>
      <c r="G487" s="29">
        <v>0</v>
      </c>
      <c r="H487" s="29">
        <v>0</v>
      </c>
    </row>
    <row r="488" spans="1:8" ht="29.45" customHeight="1" x14ac:dyDescent="0.2">
      <c r="A488" s="170" t="s">
        <v>227</v>
      </c>
      <c r="B488" s="168" t="s">
        <v>30</v>
      </c>
      <c r="C488" s="27" t="s">
        <v>3</v>
      </c>
      <c r="D488" s="13" t="s">
        <v>541</v>
      </c>
      <c r="E488" s="32"/>
      <c r="F488" s="175">
        <f>F489</f>
        <v>377.8</v>
      </c>
      <c r="G488" s="175">
        <v>0</v>
      </c>
      <c r="H488" s="175">
        <v>0</v>
      </c>
    </row>
    <row r="489" spans="1:8" ht="37.9" customHeight="1" x14ac:dyDescent="0.2">
      <c r="A489" s="170" t="s">
        <v>126</v>
      </c>
      <c r="B489" s="168" t="s">
        <v>30</v>
      </c>
      <c r="C489" s="27" t="s">
        <v>3</v>
      </c>
      <c r="D489" s="13" t="s">
        <v>541</v>
      </c>
      <c r="E489" s="32" t="s">
        <v>49</v>
      </c>
      <c r="F489" s="175">
        <v>377.8</v>
      </c>
      <c r="G489" s="175">
        <v>0</v>
      </c>
      <c r="H489" s="175">
        <v>0</v>
      </c>
    </row>
    <row r="490" spans="1:8" ht="20.45" customHeight="1" x14ac:dyDescent="0.2">
      <c r="A490" s="171" t="s">
        <v>272</v>
      </c>
      <c r="B490" s="168" t="s">
        <v>30</v>
      </c>
      <c r="C490" s="27" t="s">
        <v>3</v>
      </c>
      <c r="D490" s="27" t="s">
        <v>232</v>
      </c>
      <c r="E490" s="32"/>
      <c r="F490" s="175">
        <f>F491+F495</f>
        <v>44631.199999999997</v>
      </c>
      <c r="G490" s="175">
        <f t="shared" ref="G490:H490" si="163">G491+G495</f>
        <v>44631</v>
      </c>
      <c r="H490" s="175">
        <f t="shared" si="163"/>
        <v>44631</v>
      </c>
    </row>
    <row r="491" spans="1:8" ht="28.15" customHeight="1" x14ac:dyDescent="0.2">
      <c r="A491" s="171" t="s">
        <v>280</v>
      </c>
      <c r="B491" s="168" t="s">
        <v>30</v>
      </c>
      <c r="C491" s="27" t="s">
        <v>3</v>
      </c>
      <c r="D491" s="27" t="s">
        <v>233</v>
      </c>
      <c r="E491" s="32"/>
      <c r="F491" s="175">
        <f>F492</f>
        <v>990</v>
      </c>
      <c r="G491" s="175">
        <f t="shared" ref="G491:H491" si="164">G492</f>
        <v>990</v>
      </c>
      <c r="H491" s="175">
        <f t="shared" si="164"/>
        <v>990</v>
      </c>
    </row>
    <row r="492" spans="1:8" ht="30" customHeight="1" x14ac:dyDescent="0.2">
      <c r="A492" s="170" t="s">
        <v>76</v>
      </c>
      <c r="B492" s="168" t="s">
        <v>30</v>
      </c>
      <c r="C492" s="27" t="s">
        <v>3</v>
      </c>
      <c r="D492" s="13" t="s">
        <v>281</v>
      </c>
      <c r="E492" s="32"/>
      <c r="F492" s="175">
        <f>F493+F494</f>
        <v>990</v>
      </c>
      <c r="G492" s="175">
        <f t="shared" ref="G492:H492" si="165">G493+G494</f>
        <v>990</v>
      </c>
      <c r="H492" s="175">
        <f t="shared" si="165"/>
        <v>990</v>
      </c>
    </row>
    <row r="493" spans="1:8" ht="41.25" customHeight="1" x14ac:dyDescent="0.2">
      <c r="A493" s="170" t="s">
        <v>126</v>
      </c>
      <c r="B493" s="168" t="s">
        <v>30</v>
      </c>
      <c r="C493" s="27" t="s">
        <v>3</v>
      </c>
      <c r="D493" s="13" t="s">
        <v>281</v>
      </c>
      <c r="E493" s="32" t="s">
        <v>49</v>
      </c>
      <c r="F493" s="175">
        <v>150</v>
      </c>
      <c r="G493" s="175">
        <v>150</v>
      </c>
      <c r="H493" s="175">
        <v>150</v>
      </c>
    </row>
    <row r="494" spans="1:8" ht="25.5" customHeight="1" x14ac:dyDescent="0.2">
      <c r="A494" s="170" t="s">
        <v>65</v>
      </c>
      <c r="B494" s="168" t="s">
        <v>30</v>
      </c>
      <c r="C494" s="27" t="s">
        <v>3</v>
      </c>
      <c r="D494" s="13" t="s">
        <v>281</v>
      </c>
      <c r="E494" s="32" t="s">
        <v>66</v>
      </c>
      <c r="F494" s="175">
        <v>840</v>
      </c>
      <c r="G494" s="175">
        <v>840</v>
      </c>
      <c r="H494" s="175">
        <v>840</v>
      </c>
    </row>
    <row r="495" spans="1:8" ht="30" customHeight="1" x14ac:dyDescent="0.2">
      <c r="A495" s="185" t="s">
        <v>290</v>
      </c>
      <c r="B495" s="168" t="s">
        <v>30</v>
      </c>
      <c r="C495" s="27" t="s">
        <v>3</v>
      </c>
      <c r="D495" s="66" t="s">
        <v>291</v>
      </c>
      <c r="E495" s="32"/>
      <c r="F495" s="175">
        <f>F496+F498+F500+F502+F504+F506+F510</f>
        <v>43641.2</v>
      </c>
      <c r="G495" s="175">
        <f t="shared" ref="G495:H495" si="166">G496+G498+G500+G502+G504+G506+G510</f>
        <v>43641</v>
      </c>
      <c r="H495" s="175">
        <f t="shared" si="166"/>
        <v>43641</v>
      </c>
    </row>
    <row r="496" spans="1:8" ht="30" customHeight="1" x14ac:dyDescent="0.2">
      <c r="A496" s="171" t="s">
        <v>292</v>
      </c>
      <c r="B496" s="168" t="s">
        <v>30</v>
      </c>
      <c r="C496" s="27" t="s">
        <v>3</v>
      </c>
      <c r="D496" s="27" t="s">
        <v>293</v>
      </c>
      <c r="E496" s="32"/>
      <c r="F496" s="175">
        <f>F497</f>
        <v>17369</v>
      </c>
      <c r="G496" s="175">
        <f>G497</f>
        <v>17369</v>
      </c>
      <c r="H496" s="175">
        <f>H497</f>
        <v>17369</v>
      </c>
    </row>
    <row r="497" spans="1:8" x14ac:dyDescent="0.2">
      <c r="A497" s="170" t="s">
        <v>65</v>
      </c>
      <c r="B497" s="15" t="s">
        <v>30</v>
      </c>
      <c r="C497" s="13" t="s">
        <v>3</v>
      </c>
      <c r="D497" s="27" t="s">
        <v>293</v>
      </c>
      <c r="E497" s="13" t="s">
        <v>66</v>
      </c>
      <c r="F497" s="175">
        <v>17369</v>
      </c>
      <c r="G497" s="175">
        <v>17369</v>
      </c>
      <c r="H497" s="175">
        <v>17369</v>
      </c>
    </row>
    <row r="498" spans="1:8" ht="59.45" customHeight="1" x14ac:dyDescent="0.2">
      <c r="A498" s="170" t="s">
        <v>125</v>
      </c>
      <c r="B498" s="15" t="s">
        <v>30</v>
      </c>
      <c r="C498" s="13" t="s">
        <v>3</v>
      </c>
      <c r="D498" s="13" t="s">
        <v>294</v>
      </c>
      <c r="E498" s="13"/>
      <c r="F498" s="175">
        <f>F499</f>
        <v>7590.6</v>
      </c>
      <c r="G498" s="175">
        <f>G499</f>
        <v>7590.6</v>
      </c>
      <c r="H498" s="175">
        <f>H499</f>
        <v>7590.6</v>
      </c>
    </row>
    <row r="499" spans="1:8" ht="16.899999999999999" customHeight="1" x14ac:dyDescent="0.2">
      <c r="A499" s="170" t="s">
        <v>65</v>
      </c>
      <c r="B499" s="15" t="s">
        <v>30</v>
      </c>
      <c r="C499" s="13" t="s">
        <v>3</v>
      </c>
      <c r="D499" s="13" t="s">
        <v>294</v>
      </c>
      <c r="E499" s="13" t="s">
        <v>66</v>
      </c>
      <c r="F499" s="175">
        <v>7590.6</v>
      </c>
      <c r="G499" s="175">
        <v>7590.6</v>
      </c>
      <c r="H499" s="175">
        <v>7590.6</v>
      </c>
    </row>
    <row r="500" spans="1:8" ht="45" customHeight="1" x14ac:dyDescent="0.2">
      <c r="A500" s="170" t="s">
        <v>295</v>
      </c>
      <c r="B500" s="15" t="s">
        <v>30</v>
      </c>
      <c r="C500" s="13" t="s">
        <v>3</v>
      </c>
      <c r="D500" s="13" t="s">
        <v>296</v>
      </c>
      <c r="E500" s="13"/>
      <c r="F500" s="175">
        <f>F501</f>
        <v>600</v>
      </c>
      <c r="G500" s="175">
        <f t="shared" ref="G500:H500" si="167">G501</f>
        <v>600</v>
      </c>
      <c r="H500" s="175">
        <f t="shared" si="167"/>
        <v>600</v>
      </c>
    </row>
    <row r="501" spans="1:8" ht="20.45" customHeight="1" x14ac:dyDescent="0.2">
      <c r="A501" s="170" t="s">
        <v>65</v>
      </c>
      <c r="B501" s="15" t="s">
        <v>30</v>
      </c>
      <c r="C501" s="13" t="s">
        <v>3</v>
      </c>
      <c r="D501" s="13" t="s">
        <v>296</v>
      </c>
      <c r="E501" s="13" t="s">
        <v>66</v>
      </c>
      <c r="F501" s="175">
        <v>600</v>
      </c>
      <c r="G501" s="175">
        <v>600</v>
      </c>
      <c r="H501" s="175">
        <v>600</v>
      </c>
    </row>
    <row r="502" spans="1:8" ht="19.899999999999999" customHeight="1" x14ac:dyDescent="0.2">
      <c r="A502" s="171" t="s">
        <v>297</v>
      </c>
      <c r="B502" s="168" t="s">
        <v>30</v>
      </c>
      <c r="C502" s="27" t="s">
        <v>3</v>
      </c>
      <c r="D502" s="13" t="s">
        <v>298</v>
      </c>
      <c r="E502" s="32"/>
      <c r="F502" s="175">
        <f>F503</f>
        <v>2159.6</v>
      </c>
      <c r="G502" s="175">
        <f>G503</f>
        <v>2159.6</v>
      </c>
      <c r="H502" s="175">
        <f>H503</f>
        <v>2159.6</v>
      </c>
    </row>
    <row r="503" spans="1:8" ht="16.5" customHeight="1" x14ac:dyDescent="0.2">
      <c r="A503" s="171" t="s">
        <v>65</v>
      </c>
      <c r="B503" s="15" t="s">
        <v>30</v>
      </c>
      <c r="C503" s="13" t="s">
        <v>3</v>
      </c>
      <c r="D503" s="13" t="s">
        <v>298</v>
      </c>
      <c r="E503" s="13" t="s">
        <v>66</v>
      </c>
      <c r="F503" s="175">
        <v>2159.6</v>
      </c>
      <c r="G503" s="175">
        <v>2159.6</v>
      </c>
      <c r="H503" s="175">
        <v>2159.6</v>
      </c>
    </row>
    <row r="504" spans="1:8" ht="51" x14ac:dyDescent="0.2">
      <c r="A504" s="170" t="s">
        <v>125</v>
      </c>
      <c r="B504" s="15" t="s">
        <v>30</v>
      </c>
      <c r="C504" s="13" t="s">
        <v>3</v>
      </c>
      <c r="D504" s="13" t="s">
        <v>294</v>
      </c>
      <c r="E504" s="13"/>
      <c r="F504" s="175">
        <f>F505</f>
        <v>1012.1</v>
      </c>
      <c r="G504" s="175">
        <f>G505</f>
        <v>1012.1</v>
      </c>
      <c r="H504" s="175">
        <f>H505</f>
        <v>1012.1</v>
      </c>
    </row>
    <row r="505" spans="1:8" x14ac:dyDescent="0.2">
      <c r="A505" s="170" t="s">
        <v>65</v>
      </c>
      <c r="B505" s="15" t="s">
        <v>30</v>
      </c>
      <c r="C505" s="13" t="s">
        <v>3</v>
      </c>
      <c r="D505" s="13" t="s">
        <v>294</v>
      </c>
      <c r="E505" s="13" t="s">
        <v>66</v>
      </c>
      <c r="F505" s="175">
        <v>1012.1</v>
      </c>
      <c r="G505" s="175">
        <v>1012.1</v>
      </c>
      <c r="H505" s="175">
        <v>1012.1</v>
      </c>
    </row>
    <row r="506" spans="1:8" ht="38.25" x14ac:dyDescent="0.2">
      <c r="A506" s="171" t="s">
        <v>59</v>
      </c>
      <c r="B506" s="168" t="s">
        <v>30</v>
      </c>
      <c r="C506" s="27" t="s">
        <v>3</v>
      </c>
      <c r="D506" s="13" t="s">
        <v>536</v>
      </c>
      <c r="E506" s="32"/>
      <c r="F506" s="175">
        <f>F509+F507+F508</f>
        <v>8837.4</v>
      </c>
      <c r="G506" s="175">
        <f>G509+G507+G508</f>
        <v>8837.2000000000007</v>
      </c>
      <c r="H506" s="175">
        <f>H509+H507+H508</f>
        <v>8837.2000000000007</v>
      </c>
    </row>
    <row r="507" spans="1:8" ht="25.5" x14ac:dyDescent="0.2">
      <c r="A507" s="171" t="s">
        <v>60</v>
      </c>
      <c r="B507" s="168" t="s">
        <v>30</v>
      </c>
      <c r="C507" s="27" t="s">
        <v>3</v>
      </c>
      <c r="D507" s="13" t="s">
        <v>536</v>
      </c>
      <c r="E507" s="32" t="s">
        <v>61</v>
      </c>
      <c r="F507" s="13" t="s">
        <v>540</v>
      </c>
      <c r="G507" s="175">
        <v>7053.7</v>
      </c>
      <c r="H507" s="175">
        <v>7053.7</v>
      </c>
    </row>
    <row r="508" spans="1:8" ht="38.25" x14ac:dyDescent="0.2">
      <c r="A508" s="171" t="s">
        <v>126</v>
      </c>
      <c r="B508" s="168" t="s">
        <v>30</v>
      </c>
      <c r="C508" s="27" t="s">
        <v>3</v>
      </c>
      <c r="D508" s="13" t="s">
        <v>536</v>
      </c>
      <c r="E508" s="32" t="s">
        <v>49</v>
      </c>
      <c r="F508" s="175">
        <v>1770</v>
      </c>
      <c r="G508" s="175">
        <v>1770</v>
      </c>
      <c r="H508" s="175">
        <v>1770</v>
      </c>
    </row>
    <row r="509" spans="1:8" x14ac:dyDescent="0.2">
      <c r="A509" s="177" t="s">
        <v>50</v>
      </c>
      <c r="B509" s="178" t="s">
        <v>30</v>
      </c>
      <c r="C509" s="179" t="s">
        <v>3</v>
      </c>
      <c r="D509" s="13" t="s">
        <v>536</v>
      </c>
      <c r="E509" s="210" t="s">
        <v>51</v>
      </c>
      <c r="F509" s="13" t="s">
        <v>639</v>
      </c>
      <c r="G509" s="175">
        <v>13.5</v>
      </c>
      <c r="H509" s="175">
        <v>13.5</v>
      </c>
    </row>
    <row r="510" spans="1:8" ht="51" x14ac:dyDescent="0.2">
      <c r="A510" s="170" t="s">
        <v>125</v>
      </c>
      <c r="B510" s="15" t="s">
        <v>30</v>
      </c>
      <c r="C510" s="13" t="s">
        <v>3</v>
      </c>
      <c r="D510" s="13" t="s">
        <v>294</v>
      </c>
      <c r="E510" s="13"/>
      <c r="F510" s="175" t="str">
        <f>F511</f>
        <v>6072,5</v>
      </c>
      <c r="G510" s="175">
        <f>G511</f>
        <v>6072.5</v>
      </c>
      <c r="H510" s="175">
        <f>H511</f>
        <v>6072.5</v>
      </c>
    </row>
    <row r="511" spans="1:8" ht="25.5" x14ac:dyDescent="0.2">
      <c r="A511" s="170" t="s">
        <v>60</v>
      </c>
      <c r="B511" s="15" t="s">
        <v>30</v>
      </c>
      <c r="C511" s="13" t="s">
        <v>3</v>
      </c>
      <c r="D511" s="13" t="s">
        <v>294</v>
      </c>
      <c r="E511" s="13" t="s">
        <v>61</v>
      </c>
      <c r="F511" s="13" t="s">
        <v>539</v>
      </c>
      <c r="G511" s="175">
        <v>6072.5</v>
      </c>
      <c r="H511" s="175">
        <v>6072.5</v>
      </c>
    </row>
    <row r="512" spans="1:8" ht="33" customHeight="1" x14ac:dyDescent="0.2">
      <c r="A512" s="47" t="s">
        <v>205</v>
      </c>
      <c r="B512" s="11" t="s">
        <v>30</v>
      </c>
      <c r="C512" s="12" t="s">
        <v>8</v>
      </c>
      <c r="D512" s="13"/>
      <c r="E512" s="13"/>
      <c r="F512" s="19">
        <f>F513</f>
        <v>4937.1000000000004</v>
      </c>
      <c r="G512" s="19">
        <f t="shared" ref="G512:H514" si="168">G513</f>
        <v>4937.1000000000004</v>
      </c>
      <c r="H512" s="19">
        <f t="shared" si="168"/>
        <v>4937.1000000000004</v>
      </c>
    </row>
    <row r="513" spans="1:8" ht="39.6" customHeight="1" x14ac:dyDescent="0.2">
      <c r="A513" s="170" t="s">
        <v>237</v>
      </c>
      <c r="B513" s="15" t="s">
        <v>30</v>
      </c>
      <c r="C513" s="13" t="s">
        <v>8</v>
      </c>
      <c r="D513" s="13" t="s">
        <v>158</v>
      </c>
      <c r="E513" s="13"/>
      <c r="F513" s="175">
        <f>F514</f>
        <v>4937.1000000000004</v>
      </c>
      <c r="G513" s="175">
        <f t="shared" si="168"/>
        <v>4937.1000000000004</v>
      </c>
      <c r="H513" s="175">
        <f t="shared" si="168"/>
        <v>4937.1000000000004</v>
      </c>
    </row>
    <row r="514" spans="1:8" ht="18" customHeight="1" x14ac:dyDescent="0.2">
      <c r="A514" s="170" t="s">
        <v>272</v>
      </c>
      <c r="B514" s="15" t="s">
        <v>30</v>
      </c>
      <c r="C514" s="13" t="s">
        <v>8</v>
      </c>
      <c r="D514" s="13" t="s">
        <v>232</v>
      </c>
      <c r="E514" s="13"/>
      <c r="F514" s="175">
        <f>F515</f>
        <v>4937.1000000000004</v>
      </c>
      <c r="G514" s="175">
        <f t="shared" si="168"/>
        <v>4937.1000000000004</v>
      </c>
      <c r="H514" s="175">
        <f t="shared" si="168"/>
        <v>4937.1000000000004</v>
      </c>
    </row>
    <row r="515" spans="1:8" ht="30.6" customHeight="1" x14ac:dyDescent="0.2">
      <c r="A515" s="170" t="s">
        <v>280</v>
      </c>
      <c r="B515" s="15" t="s">
        <v>30</v>
      </c>
      <c r="C515" s="13" t="s">
        <v>8</v>
      </c>
      <c r="D515" s="13" t="s">
        <v>233</v>
      </c>
      <c r="E515" s="13"/>
      <c r="F515" s="175">
        <f>F516+F519</f>
        <v>4937.1000000000004</v>
      </c>
      <c r="G515" s="175">
        <f>G516+G519</f>
        <v>4937.1000000000004</v>
      </c>
      <c r="H515" s="175">
        <f>H516+H519</f>
        <v>4937.1000000000004</v>
      </c>
    </row>
    <row r="516" spans="1:8" ht="49.15" customHeight="1" x14ac:dyDescent="0.2">
      <c r="A516" s="170" t="s">
        <v>59</v>
      </c>
      <c r="B516" s="15" t="s">
        <v>30</v>
      </c>
      <c r="C516" s="13" t="s">
        <v>8</v>
      </c>
      <c r="D516" s="13" t="s">
        <v>282</v>
      </c>
      <c r="E516" s="13"/>
      <c r="F516" s="175">
        <f>F517+F518</f>
        <v>2069.1</v>
      </c>
      <c r="G516" s="175">
        <f>G517+G518</f>
        <v>2069.1</v>
      </c>
      <c r="H516" s="175">
        <f>H517+H518</f>
        <v>2069.1</v>
      </c>
    </row>
    <row r="517" spans="1:8" ht="34.15" customHeight="1" x14ac:dyDescent="0.2">
      <c r="A517" s="170" t="s">
        <v>60</v>
      </c>
      <c r="B517" s="15" t="s">
        <v>30</v>
      </c>
      <c r="C517" s="13" t="s">
        <v>8</v>
      </c>
      <c r="D517" s="13" t="s">
        <v>282</v>
      </c>
      <c r="E517" s="13" t="s">
        <v>61</v>
      </c>
      <c r="F517" s="175">
        <v>1983.7</v>
      </c>
      <c r="G517" s="175">
        <v>1983.7</v>
      </c>
      <c r="H517" s="175">
        <v>1983.7</v>
      </c>
    </row>
    <row r="518" spans="1:8" ht="49.15" customHeight="1" x14ac:dyDescent="0.2">
      <c r="A518" s="170" t="s">
        <v>126</v>
      </c>
      <c r="B518" s="15" t="s">
        <v>30</v>
      </c>
      <c r="C518" s="13" t="s">
        <v>8</v>
      </c>
      <c r="D518" s="13" t="s">
        <v>282</v>
      </c>
      <c r="E518" s="13" t="s">
        <v>49</v>
      </c>
      <c r="F518" s="175">
        <v>85.4</v>
      </c>
      <c r="G518" s="175">
        <v>85.4</v>
      </c>
      <c r="H518" s="175">
        <v>85.4</v>
      </c>
    </row>
    <row r="519" spans="1:8" ht="63.6" customHeight="1" x14ac:dyDescent="0.2">
      <c r="A519" s="170" t="s">
        <v>125</v>
      </c>
      <c r="B519" s="15" t="s">
        <v>30</v>
      </c>
      <c r="C519" s="13" t="s">
        <v>8</v>
      </c>
      <c r="D519" s="13" t="s">
        <v>283</v>
      </c>
      <c r="E519" s="13"/>
      <c r="F519" s="175">
        <f>F520</f>
        <v>2868</v>
      </c>
      <c r="G519" s="175">
        <f t="shared" ref="G519:H519" si="169">G520</f>
        <v>2868</v>
      </c>
      <c r="H519" s="175">
        <f t="shared" si="169"/>
        <v>2868</v>
      </c>
    </row>
    <row r="520" spans="1:8" ht="34.9" customHeight="1" x14ac:dyDescent="0.2">
      <c r="A520" s="170" t="s">
        <v>60</v>
      </c>
      <c r="B520" s="15" t="s">
        <v>30</v>
      </c>
      <c r="C520" s="13" t="s">
        <v>8</v>
      </c>
      <c r="D520" s="13" t="s">
        <v>283</v>
      </c>
      <c r="E520" s="13" t="s">
        <v>61</v>
      </c>
      <c r="F520" s="175">
        <v>2868</v>
      </c>
      <c r="G520" s="175">
        <v>2868</v>
      </c>
      <c r="H520" s="175">
        <v>2868</v>
      </c>
    </row>
    <row r="521" spans="1:8" ht="22.15" customHeight="1" x14ac:dyDescent="0.2">
      <c r="A521" s="52" t="s">
        <v>32</v>
      </c>
      <c r="B521" s="96" t="s">
        <v>16</v>
      </c>
      <c r="C521" s="64"/>
      <c r="D521" s="173"/>
      <c r="E521" s="174"/>
      <c r="F521" s="21">
        <f>F522+F526</f>
        <v>306</v>
      </c>
      <c r="G521" s="21">
        <f>G522+G526</f>
        <v>306</v>
      </c>
      <c r="H521" s="21">
        <f>H522+H526</f>
        <v>306</v>
      </c>
    </row>
    <row r="522" spans="1:8" ht="25.5" x14ac:dyDescent="0.2">
      <c r="A522" s="51" t="s">
        <v>33</v>
      </c>
      <c r="B522" s="83" t="s">
        <v>16</v>
      </c>
      <c r="C522" s="26" t="s">
        <v>26</v>
      </c>
      <c r="D522" s="27"/>
      <c r="E522" s="32"/>
      <c r="F522" s="19">
        <f t="shared" ref="F522:H524" si="170">F523</f>
        <v>186</v>
      </c>
      <c r="G522" s="19">
        <f t="shared" si="170"/>
        <v>186</v>
      </c>
      <c r="H522" s="19">
        <f t="shared" si="170"/>
        <v>186</v>
      </c>
    </row>
    <row r="523" spans="1:8" ht="25.5" x14ac:dyDescent="0.2">
      <c r="A523" s="171" t="s">
        <v>77</v>
      </c>
      <c r="B523" s="168" t="s">
        <v>16</v>
      </c>
      <c r="C523" s="27" t="s">
        <v>26</v>
      </c>
      <c r="D523" s="27" t="s">
        <v>89</v>
      </c>
      <c r="E523" s="32"/>
      <c r="F523" s="175">
        <f t="shared" si="170"/>
        <v>186</v>
      </c>
      <c r="G523" s="175">
        <f t="shared" si="170"/>
        <v>186</v>
      </c>
      <c r="H523" s="175">
        <f t="shared" si="170"/>
        <v>186</v>
      </c>
    </row>
    <row r="524" spans="1:8" ht="89.25" x14ac:dyDescent="0.2">
      <c r="A524" s="171" t="s">
        <v>137</v>
      </c>
      <c r="B524" s="168" t="s">
        <v>16</v>
      </c>
      <c r="C524" s="27" t="s">
        <v>26</v>
      </c>
      <c r="D524" s="27" t="s">
        <v>88</v>
      </c>
      <c r="E524" s="32"/>
      <c r="F524" s="175">
        <f t="shared" si="170"/>
        <v>186</v>
      </c>
      <c r="G524" s="175">
        <f t="shared" si="170"/>
        <v>186</v>
      </c>
      <c r="H524" s="175">
        <f t="shared" si="170"/>
        <v>186</v>
      </c>
    </row>
    <row r="525" spans="1:8" ht="43.15" customHeight="1" x14ac:dyDescent="0.2">
      <c r="A525" s="177" t="s">
        <v>126</v>
      </c>
      <c r="B525" s="168" t="s">
        <v>16</v>
      </c>
      <c r="C525" s="27" t="s">
        <v>26</v>
      </c>
      <c r="D525" s="27" t="s">
        <v>88</v>
      </c>
      <c r="E525" s="32" t="s">
        <v>49</v>
      </c>
      <c r="F525" s="175">
        <v>186</v>
      </c>
      <c r="G525" s="175">
        <v>186</v>
      </c>
      <c r="H525" s="175">
        <v>186</v>
      </c>
    </row>
    <row r="526" spans="1:8" ht="22.5" customHeight="1" x14ac:dyDescent="0.2">
      <c r="A526" s="47" t="s">
        <v>114</v>
      </c>
      <c r="B526" s="226" t="s">
        <v>16</v>
      </c>
      <c r="C526" s="12" t="s">
        <v>16</v>
      </c>
      <c r="D526" s="12"/>
      <c r="E526" s="12"/>
      <c r="F526" s="19">
        <f>F527</f>
        <v>120</v>
      </c>
      <c r="G526" s="19">
        <f t="shared" ref="F526:H529" si="171">G527</f>
        <v>120</v>
      </c>
      <c r="H526" s="19">
        <f t="shared" si="171"/>
        <v>120</v>
      </c>
    </row>
    <row r="527" spans="1:8" ht="38.25" x14ac:dyDescent="0.2">
      <c r="A527" s="170" t="s">
        <v>600</v>
      </c>
      <c r="B527" s="15" t="s">
        <v>16</v>
      </c>
      <c r="C527" s="13" t="s">
        <v>16</v>
      </c>
      <c r="D527" s="13" t="s">
        <v>149</v>
      </c>
      <c r="E527" s="13"/>
      <c r="F527" s="175">
        <f>F528</f>
        <v>120</v>
      </c>
      <c r="G527" s="175">
        <f t="shared" si="171"/>
        <v>120</v>
      </c>
      <c r="H527" s="175">
        <f t="shared" si="171"/>
        <v>120</v>
      </c>
    </row>
    <row r="528" spans="1:8" x14ac:dyDescent="0.2">
      <c r="A528" s="170" t="s">
        <v>266</v>
      </c>
      <c r="B528" s="15" t="s">
        <v>16</v>
      </c>
      <c r="C528" s="13" t="s">
        <v>16</v>
      </c>
      <c r="D528" s="13" t="s">
        <v>319</v>
      </c>
      <c r="E528" s="13"/>
      <c r="F528" s="175">
        <f t="shared" si="171"/>
        <v>120</v>
      </c>
      <c r="G528" s="175">
        <f t="shared" si="171"/>
        <v>120</v>
      </c>
      <c r="H528" s="175">
        <f t="shared" si="171"/>
        <v>120</v>
      </c>
    </row>
    <row r="529" spans="1:8" x14ac:dyDescent="0.2">
      <c r="A529" s="170" t="s">
        <v>320</v>
      </c>
      <c r="B529" s="15" t="s">
        <v>16</v>
      </c>
      <c r="C529" s="13" t="s">
        <v>16</v>
      </c>
      <c r="D529" s="13" t="s">
        <v>324</v>
      </c>
      <c r="E529" s="13"/>
      <c r="F529" s="175">
        <f>F530</f>
        <v>120</v>
      </c>
      <c r="G529" s="175">
        <f t="shared" si="171"/>
        <v>120</v>
      </c>
      <c r="H529" s="175">
        <f t="shared" si="171"/>
        <v>120</v>
      </c>
    </row>
    <row r="530" spans="1:8" ht="25.5" x14ac:dyDescent="0.2">
      <c r="A530" s="170" t="s">
        <v>322</v>
      </c>
      <c r="B530" s="15" t="s">
        <v>502</v>
      </c>
      <c r="C530" s="13" t="s">
        <v>16</v>
      </c>
      <c r="D530" s="13" t="s">
        <v>326</v>
      </c>
      <c r="E530" s="212"/>
      <c r="F530" s="211">
        <f>F531+F532</f>
        <v>120</v>
      </c>
      <c r="G530" s="211">
        <f t="shared" ref="G530:H530" si="172">G531+G532</f>
        <v>120</v>
      </c>
      <c r="H530" s="211">
        <f t="shared" si="172"/>
        <v>120</v>
      </c>
    </row>
    <row r="531" spans="1:8" x14ac:dyDescent="0.2">
      <c r="A531" s="170" t="s">
        <v>124</v>
      </c>
      <c r="B531" s="15" t="s">
        <v>16</v>
      </c>
      <c r="C531" s="13" t="s">
        <v>16</v>
      </c>
      <c r="D531" s="13" t="s">
        <v>326</v>
      </c>
      <c r="E531" s="212" t="s">
        <v>123</v>
      </c>
      <c r="F531" s="211">
        <v>48</v>
      </c>
      <c r="G531" s="211">
        <v>48</v>
      </c>
      <c r="H531" s="211">
        <v>48</v>
      </c>
    </row>
    <row r="532" spans="1:8" ht="25.5" x14ac:dyDescent="0.2">
      <c r="A532" s="170" t="s">
        <v>115</v>
      </c>
      <c r="B532" s="227" t="s">
        <v>16</v>
      </c>
      <c r="C532" s="224" t="s">
        <v>16</v>
      </c>
      <c r="D532" s="13" t="s">
        <v>326</v>
      </c>
      <c r="E532" s="13" t="s">
        <v>73</v>
      </c>
      <c r="F532" s="175">
        <v>72</v>
      </c>
      <c r="G532" s="175">
        <v>72</v>
      </c>
      <c r="H532" s="175">
        <v>72</v>
      </c>
    </row>
    <row r="533" spans="1:8" ht="19.899999999999999" customHeight="1" x14ac:dyDescent="0.2">
      <c r="A533" s="123" t="s">
        <v>34</v>
      </c>
      <c r="B533" s="95" t="s">
        <v>35</v>
      </c>
      <c r="C533" s="124"/>
      <c r="D533" s="13"/>
      <c r="E533" s="13"/>
      <c r="F533" s="21">
        <f>F541+F566+F534</f>
        <v>17561.3</v>
      </c>
      <c r="G533" s="89">
        <f>G541+G566+G534</f>
        <v>10296.700000000001</v>
      </c>
      <c r="H533" s="89">
        <f>H541+H566+H534</f>
        <v>10296.700000000001</v>
      </c>
    </row>
    <row r="534" spans="1:8" x14ac:dyDescent="0.2">
      <c r="A534" s="28" t="s">
        <v>122</v>
      </c>
      <c r="B534" s="226" t="s">
        <v>35</v>
      </c>
      <c r="C534" s="114" t="s">
        <v>3</v>
      </c>
      <c r="D534" s="13"/>
      <c r="E534" s="13"/>
      <c r="F534" s="19">
        <f>F535</f>
        <v>3216.6</v>
      </c>
      <c r="G534" s="19">
        <f t="shared" ref="G534:H535" si="173">G535</f>
        <v>3216.6</v>
      </c>
      <c r="H534" s="19">
        <f t="shared" si="173"/>
        <v>3216.6</v>
      </c>
    </row>
    <row r="535" spans="1:8" ht="38.25" x14ac:dyDescent="0.2">
      <c r="A535" s="170" t="s">
        <v>257</v>
      </c>
      <c r="B535" s="227" t="s">
        <v>35</v>
      </c>
      <c r="C535" s="224" t="s">
        <v>3</v>
      </c>
      <c r="D535" s="13" t="s">
        <v>258</v>
      </c>
      <c r="E535" s="13"/>
      <c r="F535" s="175">
        <f>F536</f>
        <v>3216.6</v>
      </c>
      <c r="G535" s="175">
        <f t="shared" si="173"/>
        <v>3216.6</v>
      </c>
      <c r="H535" s="175">
        <f t="shared" si="173"/>
        <v>3216.6</v>
      </c>
    </row>
    <row r="536" spans="1:8" x14ac:dyDescent="0.2">
      <c r="A536" s="170" t="s">
        <v>323</v>
      </c>
      <c r="B536" s="227" t="s">
        <v>35</v>
      </c>
      <c r="C536" s="224" t="s">
        <v>3</v>
      </c>
      <c r="D536" s="13" t="s">
        <v>260</v>
      </c>
      <c r="E536" s="13"/>
      <c r="F536" s="175">
        <f>F537</f>
        <v>3216.6</v>
      </c>
      <c r="G536" s="175">
        <f t="shared" ref="G536:H536" si="174">G537</f>
        <v>3216.6</v>
      </c>
      <c r="H536" s="175">
        <f t="shared" si="174"/>
        <v>3216.6</v>
      </c>
    </row>
    <row r="537" spans="1:8" ht="49.15" customHeight="1" x14ac:dyDescent="0.2">
      <c r="A537" s="170" t="s">
        <v>261</v>
      </c>
      <c r="B537" s="15" t="s">
        <v>35</v>
      </c>
      <c r="C537" s="13" t="s">
        <v>3</v>
      </c>
      <c r="D537" s="13" t="s">
        <v>262</v>
      </c>
      <c r="E537" s="13"/>
      <c r="F537" s="169">
        <f>F538</f>
        <v>3216.6</v>
      </c>
      <c r="G537" s="169">
        <f>G538</f>
        <v>3216.6</v>
      </c>
      <c r="H537" s="169">
        <f>H538</f>
        <v>3216.6</v>
      </c>
    </row>
    <row r="538" spans="1:8" ht="20.45" customHeight="1" x14ac:dyDescent="0.2">
      <c r="A538" s="170" t="s">
        <v>127</v>
      </c>
      <c r="B538" s="15" t="s">
        <v>35</v>
      </c>
      <c r="C538" s="13" t="s">
        <v>3</v>
      </c>
      <c r="D538" s="13" t="s">
        <v>300</v>
      </c>
      <c r="E538" s="13"/>
      <c r="F538" s="169">
        <f>F539+F540</f>
        <v>3216.6</v>
      </c>
      <c r="G538" s="169">
        <f>G539+G540</f>
        <v>3216.6</v>
      </c>
      <c r="H538" s="169">
        <f>H539+H540</f>
        <v>3216.6</v>
      </c>
    </row>
    <row r="539" spans="1:8" ht="41.45" customHeight="1" x14ac:dyDescent="0.2">
      <c r="A539" s="171" t="s">
        <v>126</v>
      </c>
      <c r="B539" s="15" t="s">
        <v>35</v>
      </c>
      <c r="C539" s="13" t="s">
        <v>3</v>
      </c>
      <c r="D539" s="13" t="s">
        <v>300</v>
      </c>
      <c r="E539" s="13" t="s">
        <v>49</v>
      </c>
      <c r="F539" s="175">
        <v>31.9</v>
      </c>
      <c r="G539" s="175">
        <v>31.9</v>
      </c>
      <c r="H539" s="175">
        <v>31.9</v>
      </c>
    </row>
    <row r="540" spans="1:8" ht="25.5" x14ac:dyDescent="0.2">
      <c r="A540" s="170" t="s">
        <v>116</v>
      </c>
      <c r="B540" s="15" t="s">
        <v>35</v>
      </c>
      <c r="C540" s="13" t="s">
        <v>3</v>
      </c>
      <c r="D540" s="13" t="s">
        <v>300</v>
      </c>
      <c r="E540" s="13" t="s">
        <v>84</v>
      </c>
      <c r="F540" s="175">
        <v>3184.7</v>
      </c>
      <c r="G540" s="175">
        <v>3184.7</v>
      </c>
      <c r="H540" s="175">
        <v>3184.7</v>
      </c>
    </row>
    <row r="541" spans="1:8" ht="22.15" customHeight="1" x14ac:dyDescent="0.2">
      <c r="A541" s="51" t="s">
        <v>36</v>
      </c>
      <c r="B541" s="83" t="s">
        <v>35</v>
      </c>
      <c r="C541" s="26" t="s">
        <v>7</v>
      </c>
      <c r="D541" s="27"/>
      <c r="E541" s="32"/>
      <c r="F541" s="19">
        <f>F542+F547+F552</f>
        <v>13656.1</v>
      </c>
      <c r="G541" s="19">
        <f t="shared" ref="G541:H541" si="175">G542+G547+G552</f>
        <v>6391.5</v>
      </c>
      <c r="H541" s="19">
        <f t="shared" si="175"/>
        <v>6391.5</v>
      </c>
    </row>
    <row r="542" spans="1:8" ht="38.25" x14ac:dyDescent="0.2">
      <c r="A542" s="171" t="s">
        <v>235</v>
      </c>
      <c r="B542" s="168" t="s">
        <v>35</v>
      </c>
      <c r="C542" s="27" t="s">
        <v>7</v>
      </c>
      <c r="D542" s="27" t="s">
        <v>155</v>
      </c>
      <c r="E542" s="32"/>
      <c r="F542" s="175">
        <f>F543</f>
        <v>2308.6999999999998</v>
      </c>
      <c r="G542" s="175">
        <f>G543</f>
        <v>2308.6999999999998</v>
      </c>
      <c r="H542" s="175">
        <f>H543</f>
        <v>2308.6999999999998</v>
      </c>
    </row>
    <row r="543" spans="1:8" x14ac:dyDescent="0.2">
      <c r="A543" s="170" t="s">
        <v>323</v>
      </c>
      <c r="B543" s="168" t="s">
        <v>35</v>
      </c>
      <c r="C543" s="27" t="s">
        <v>7</v>
      </c>
      <c r="D543" s="13" t="s">
        <v>386</v>
      </c>
      <c r="E543" s="32"/>
      <c r="F543" s="175">
        <f>F545</f>
        <v>2308.6999999999998</v>
      </c>
      <c r="G543" s="175">
        <f>G545</f>
        <v>2308.6999999999998</v>
      </c>
      <c r="H543" s="175">
        <f>H545</f>
        <v>2308.6999999999998</v>
      </c>
    </row>
    <row r="544" spans="1:8" ht="67.150000000000006" customHeight="1" x14ac:dyDescent="0.2">
      <c r="A544" s="170" t="s">
        <v>404</v>
      </c>
      <c r="B544" s="168" t="s">
        <v>35</v>
      </c>
      <c r="C544" s="27" t="s">
        <v>7</v>
      </c>
      <c r="D544" s="13" t="s">
        <v>394</v>
      </c>
      <c r="E544" s="32"/>
      <c r="F544" s="175">
        <f t="shared" ref="F544:H545" si="176">F545</f>
        <v>2308.6999999999998</v>
      </c>
      <c r="G544" s="175">
        <f t="shared" si="176"/>
        <v>2308.6999999999998</v>
      </c>
      <c r="H544" s="175">
        <f t="shared" si="176"/>
        <v>2308.6999999999998</v>
      </c>
    </row>
    <row r="545" spans="1:8" ht="82.9" customHeight="1" x14ac:dyDescent="0.2">
      <c r="A545" s="223" t="s">
        <v>71</v>
      </c>
      <c r="B545" s="168" t="s">
        <v>35</v>
      </c>
      <c r="C545" s="27" t="s">
        <v>7</v>
      </c>
      <c r="D545" s="13" t="s">
        <v>406</v>
      </c>
      <c r="E545" s="32"/>
      <c r="F545" s="175">
        <f t="shared" si="176"/>
        <v>2308.6999999999998</v>
      </c>
      <c r="G545" s="175">
        <f t="shared" si="176"/>
        <v>2308.6999999999998</v>
      </c>
      <c r="H545" s="175">
        <f t="shared" si="176"/>
        <v>2308.6999999999998</v>
      </c>
    </row>
    <row r="546" spans="1:8" x14ac:dyDescent="0.2">
      <c r="A546" s="170" t="s">
        <v>65</v>
      </c>
      <c r="B546" s="168" t="s">
        <v>35</v>
      </c>
      <c r="C546" s="27" t="s">
        <v>7</v>
      </c>
      <c r="D546" s="13" t="s">
        <v>406</v>
      </c>
      <c r="E546" s="32" t="s">
        <v>66</v>
      </c>
      <c r="F546" s="175">
        <v>2308.6999999999998</v>
      </c>
      <c r="G546" s="175">
        <v>2308.6999999999998</v>
      </c>
      <c r="H546" s="175">
        <v>2308.6999999999998</v>
      </c>
    </row>
    <row r="547" spans="1:8" ht="43.15" customHeight="1" x14ac:dyDescent="0.2">
      <c r="A547" s="170" t="s">
        <v>525</v>
      </c>
      <c r="B547" s="168" t="s">
        <v>35</v>
      </c>
      <c r="C547" s="27" t="s">
        <v>7</v>
      </c>
      <c r="D547" s="13" t="s">
        <v>139</v>
      </c>
      <c r="E547" s="66"/>
      <c r="F547" s="175">
        <f>F548</f>
        <v>2720.4</v>
      </c>
      <c r="G547" s="175">
        <f t="shared" ref="G547:H550" si="177">G548</f>
        <v>0</v>
      </c>
      <c r="H547" s="175">
        <f t="shared" si="177"/>
        <v>0</v>
      </c>
    </row>
    <row r="548" spans="1:8" ht="25.5" x14ac:dyDescent="0.2">
      <c r="A548" s="170" t="s">
        <v>500</v>
      </c>
      <c r="B548" s="168" t="s">
        <v>35</v>
      </c>
      <c r="C548" s="27" t="s">
        <v>7</v>
      </c>
      <c r="D548" s="13" t="s">
        <v>516</v>
      </c>
      <c r="E548" s="13"/>
      <c r="F548" s="175">
        <f>F549</f>
        <v>2720.4</v>
      </c>
      <c r="G548" s="175">
        <f t="shared" si="177"/>
        <v>0</v>
      </c>
      <c r="H548" s="175">
        <f t="shared" si="177"/>
        <v>0</v>
      </c>
    </row>
    <row r="549" spans="1:8" ht="25.5" x14ac:dyDescent="0.2">
      <c r="A549" s="170" t="s">
        <v>355</v>
      </c>
      <c r="B549" s="178" t="s">
        <v>35</v>
      </c>
      <c r="C549" s="179" t="s">
        <v>7</v>
      </c>
      <c r="D549" s="13" t="s">
        <v>517</v>
      </c>
      <c r="E549" s="13"/>
      <c r="F549" s="175">
        <f>F550</f>
        <v>2720.4</v>
      </c>
      <c r="G549" s="175">
        <f t="shared" si="177"/>
        <v>0</v>
      </c>
      <c r="H549" s="175">
        <f t="shared" si="177"/>
        <v>0</v>
      </c>
    </row>
    <row r="550" spans="1:8" ht="25.9" customHeight="1" x14ac:dyDescent="0.2">
      <c r="A550" s="171" t="s">
        <v>140</v>
      </c>
      <c r="B550" s="15" t="s">
        <v>35</v>
      </c>
      <c r="C550" s="13" t="s">
        <v>7</v>
      </c>
      <c r="D550" s="13" t="s">
        <v>518</v>
      </c>
      <c r="E550" s="13"/>
      <c r="F550" s="175">
        <f t="shared" ref="F550" si="178">F551</f>
        <v>2720.4</v>
      </c>
      <c r="G550" s="175">
        <f t="shared" si="177"/>
        <v>0</v>
      </c>
      <c r="H550" s="175">
        <f t="shared" si="177"/>
        <v>0</v>
      </c>
    </row>
    <row r="551" spans="1:8" ht="30" customHeight="1" x14ac:dyDescent="0.2">
      <c r="A551" s="170" t="s">
        <v>115</v>
      </c>
      <c r="B551" s="15" t="s">
        <v>35</v>
      </c>
      <c r="C551" s="13" t="s">
        <v>7</v>
      </c>
      <c r="D551" s="13" t="s">
        <v>141</v>
      </c>
      <c r="E551" s="212" t="s">
        <v>73</v>
      </c>
      <c r="F551" s="211">
        <v>2720.4</v>
      </c>
      <c r="G551" s="175">
        <v>0</v>
      </c>
      <c r="H551" s="175">
        <v>0</v>
      </c>
    </row>
    <row r="552" spans="1:8" ht="46.15" customHeight="1" x14ac:dyDescent="0.2">
      <c r="A552" s="170" t="s">
        <v>508</v>
      </c>
      <c r="B552" s="15" t="s">
        <v>35</v>
      </c>
      <c r="C552" s="13" t="s">
        <v>7</v>
      </c>
      <c r="D552" s="13" t="s">
        <v>258</v>
      </c>
      <c r="E552" s="212"/>
      <c r="F552" s="211">
        <f>F553+F557</f>
        <v>8627</v>
      </c>
      <c r="G552" s="211">
        <f t="shared" ref="G552:H552" si="179">G553+G557</f>
        <v>4082.8</v>
      </c>
      <c r="H552" s="211">
        <f t="shared" si="179"/>
        <v>4082.8</v>
      </c>
    </row>
    <row r="553" spans="1:8" ht="21" customHeight="1" x14ac:dyDescent="0.2">
      <c r="A553" s="170" t="s">
        <v>266</v>
      </c>
      <c r="B553" s="15" t="s">
        <v>35</v>
      </c>
      <c r="C553" s="13" t="s">
        <v>7</v>
      </c>
      <c r="D553" s="13" t="s">
        <v>503</v>
      </c>
      <c r="E553" s="212"/>
      <c r="F553" s="175">
        <f>F554</f>
        <v>1463</v>
      </c>
      <c r="G553" s="175">
        <f t="shared" ref="G553:H555" si="180">G554</f>
        <v>446.8</v>
      </c>
      <c r="H553" s="175">
        <f t="shared" si="180"/>
        <v>446.8</v>
      </c>
    </row>
    <row r="554" spans="1:8" ht="30" customHeight="1" x14ac:dyDescent="0.2">
      <c r="A554" s="170" t="s">
        <v>504</v>
      </c>
      <c r="B554" s="15" t="s">
        <v>35</v>
      </c>
      <c r="C554" s="13" t="s">
        <v>7</v>
      </c>
      <c r="D554" s="13" t="s">
        <v>505</v>
      </c>
      <c r="E554" s="212"/>
      <c r="F554" s="175">
        <f>F555</f>
        <v>1463</v>
      </c>
      <c r="G554" s="175">
        <f t="shared" si="180"/>
        <v>446.8</v>
      </c>
      <c r="H554" s="175">
        <f t="shared" si="180"/>
        <v>446.8</v>
      </c>
    </row>
    <row r="555" spans="1:8" ht="115.15" customHeight="1" x14ac:dyDescent="0.2">
      <c r="A555" s="170" t="s">
        <v>130</v>
      </c>
      <c r="B555" s="15" t="s">
        <v>35</v>
      </c>
      <c r="C555" s="13" t="s">
        <v>7</v>
      </c>
      <c r="D555" s="13" t="s">
        <v>506</v>
      </c>
      <c r="E555" s="212"/>
      <c r="F555" s="175">
        <f>F556</f>
        <v>1463</v>
      </c>
      <c r="G555" s="175">
        <f t="shared" si="180"/>
        <v>446.8</v>
      </c>
      <c r="H555" s="175">
        <f t="shared" si="180"/>
        <v>446.8</v>
      </c>
    </row>
    <row r="556" spans="1:8" ht="30" customHeight="1" x14ac:dyDescent="0.2">
      <c r="A556" s="170" t="s">
        <v>115</v>
      </c>
      <c r="B556" s="15" t="s">
        <v>35</v>
      </c>
      <c r="C556" s="13" t="s">
        <v>7</v>
      </c>
      <c r="D556" s="13" t="s">
        <v>506</v>
      </c>
      <c r="E556" s="212" t="s">
        <v>73</v>
      </c>
      <c r="F556" s="175">
        <v>1463</v>
      </c>
      <c r="G556" s="175">
        <v>446.8</v>
      </c>
      <c r="H556" s="175">
        <v>446.8</v>
      </c>
    </row>
    <row r="557" spans="1:8" ht="21.6" customHeight="1" x14ac:dyDescent="0.2">
      <c r="A557" s="170" t="s">
        <v>323</v>
      </c>
      <c r="B557" s="15" t="s">
        <v>35</v>
      </c>
      <c r="C557" s="13" t="s">
        <v>7</v>
      </c>
      <c r="D557" s="13" t="s">
        <v>260</v>
      </c>
      <c r="E557" s="212"/>
      <c r="F557" s="211">
        <f>F558</f>
        <v>7164</v>
      </c>
      <c r="G557" s="211">
        <f t="shared" ref="G557:H557" si="181">G558</f>
        <v>3636</v>
      </c>
      <c r="H557" s="211">
        <f t="shared" si="181"/>
        <v>3636</v>
      </c>
    </row>
    <row r="558" spans="1:8" ht="46.15" customHeight="1" x14ac:dyDescent="0.2">
      <c r="A558" s="170" t="s">
        <v>261</v>
      </c>
      <c r="B558" s="15" t="s">
        <v>35</v>
      </c>
      <c r="C558" s="13" t="s">
        <v>7</v>
      </c>
      <c r="D558" s="13" t="s">
        <v>262</v>
      </c>
      <c r="E558" s="212"/>
      <c r="F558" s="211">
        <f>F559+F561+F563</f>
        <v>7164</v>
      </c>
      <c r="G558" s="211">
        <f t="shared" ref="G558:H558" si="182">G559+G561+G563</f>
        <v>3636</v>
      </c>
      <c r="H558" s="211">
        <f t="shared" si="182"/>
        <v>3636</v>
      </c>
    </row>
    <row r="559" spans="1:8" ht="60" customHeight="1" x14ac:dyDescent="0.2">
      <c r="A559" s="170" t="s">
        <v>225</v>
      </c>
      <c r="B559" s="227" t="s">
        <v>35</v>
      </c>
      <c r="C559" s="13" t="s">
        <v>7</v>
      </c>
      <c r="D559" s="13" t="s">
        <v>301</v>
      </c>
      <c r="E559" s="212"/>
      <c r="F559" s="211">
        <f>F560</f>
        <v>3240</v>
      </c>
      <c r="G559" s="175">
        <v>0</v>
      </c>
      <c r="H559" s="175">
        <v>0</v>
      </c>
    </row>
    <row r="560" spans="1:8" ht="30" customHeight="1" x14ac:dyDescent="0.2">
      <c r="A560" s="170" t="s">
        <v>115</v>
      </c>
      <c r="B560" s="227" t="s">
        <v>35</v>
      </c>
      <c r="C560" s="13" t="s">
        <v>7</v>
      </c>
      <c r="D560" s="13" t="s">
        <v>301</v>
      </c>
      <c r="E560" s="212" t="s">
        <v>73</v>
      </c>
      <c r="F560" s="211">
        <v>3240</v>
      </c>
      <c r="G560" s="175">
        <v>0</v>
      </c>
      <c r="H560" s="175">
        <v>0</v>
      </c>
    </row>
    <row r="561" spans="1:9" ht="45.6" customHeight="1" x14ac:dyDescent="0.2">
      <c r="A561" s="170" t="s">
        <v>244</v>
      </c>
      <c r="B561" s="15" t="s">
        <v>35</v>
      </c>
      <c r="C561" s="13" t="s">
        <v>7</v>
      </c>
      <c r="D561" s="13" t="s">
        <v>302</v>
      </c>
      <c r="E561" s="13"/>
      <c r="F561" s="175">
        <f>F562</f>
        <v>288</v>
      </c>
      <c r="G561" s="175">
        <v>0</v>
      </c>
      <c r="H561" s="175">
        <v>0</v>
      </c>
    </row>
    <row r="562" spans="1:9" ht="30" customHeight="1" x14ac:dyDescent="0.2">
      <c r="A562" s="170" t="s">
        <v>115</v>
      </c>
      <c r="B562" s="15" t="s">
        <v>35</v>
      </c>
      <c r="C562" s="13" t="s">
        <v>7</v>
      </c>
      <c r="D562" s="13" t="s">
        <v>302</v>
      </c>
      <c r="E562" s="13" t="s">
        <v>73</v>
      </c>
      <c r="F562" s="175">
        <v>288</v>
      </c>
      <c r="G562" s="175">
        <v>0</v>
      </c>
      <c r="H562" s="175">
        <v>0</v>
      </c>
    </row>
    <row r="563" spans="1:9" ht="43.9" customHeight="1" x14ac:dyDescent="0.2">
      <c r="A563" s="170" t="s">
        <v>221</v>
      </c>
      <c r="B563" s="15" t="s">
        <v>35</v>
      </c>
      <c r="C563" s="13" t="s">
        <v>7</v>
      </c>
      <c r="D563" s="13" t="s">
        <v>265</v>
      </c>
      <c r="E563" s="13"/>
      <c r="F563" s="175">
        <f>F564+F565</f>
        <v>3636</v>
      </c>
      <c r="G563" s="175">
        <f>G564+G565</f>
        <v>3636</v>
      </c>
      <c r="H563" s="175">
        <f>H564+H565</f>
        <v>3636</v>
      </c>
    </row>
    <row r="564" spans="1:9" ht="48" customHeight="1" x14ac:dyDescent="0.2">
      <c r="A564" s="170" t="s">
        <v>126</v>
      </c>
      <c r="B564" s="227" t="s">
        <v>35</v>
      </c>
      <c r="C564" s="13" t="s">
        <v>7</v>
      </c>
      <c r="D564" s="13" t="s">
        <v>265</v>
      </c>
      <c r="E564" s="13" t="s">
        <v>49</v>
      </c>
      <c r="F564" s="175">
        <v>36</v>
      </c>
      <c r="G564" s="175">
        <v>36</v>
      </c>
      <c r="H564" s="175">
        <v>36</v>
      </c>
    </row>
    <row r="565" spans="1:9" ht="27.6" customHeight="1" x14ac:dyDescent="0.2">
      <c r="A565" s="170" t="s">
        <v>115</v>
      </c>
      <c r="B565" s="15" t="s">
        <v>35</v>
      </c>
      <c r="C565" s="13" t="s">
        <v>7</v>
      </c>
      <c r="D565" s="13" t="s">
        <v>265</v>
      </c>
      <c r="E565" s="13" t="s">
        <v>73</v>
      </c>
      <c r="F565" s="184">
        <v>3600</v>
      </c>
      <c r="G565" s="184">
        <v>3600</v>
      </c>
      <c r="H565" s="175">
        <v>3600</v>
      </c>
    </row>
    <row r="566" spans="1:9" ht="26.45" customHeight="1" x14ac:dyDescent="0.2">
      <c r="A566" s="47" t="s">
        <v>37</v>
      </c>
      <c r="B566" s="11">
        <v>10</v>
      </c>
      <c r="C566" s="12" t="s">
        <v>10</v>
      </c>
      <c r="D566" s="13"/>
      <c r="E566" s="13"/>
      <c r="F566" s="228">
        <f>F567</f>
        <v>688.6</v>
      </c>
      <c r="G566" s="228">
        <f t="shared" ref="G566:H567" si="183">G567</f>
        <v>688.6</v>
      </c>
      <c r="H566" s="228">
        <f t="shared" si="183"/>
        <v>688.6</v>
      </c>
    </row>
    <row r="567" spans="1:9" ht="45" customHeight="1" x14ac:dyDescent="0.2">
      <c r="A567" s="170" t="s">
        <v>257</v>
      </c>
      <c r="B567" s="15" t="s">
        <v>35</v>
      </c>
      <c r="C567" s="13" t="s">
        <v>10</v>
      </c>
      <c r="D567" s="13" t="s">
        <v>258</v>
      </c>
      <c r="E567" s="13"/>
      <c r="F567" s="169">
        <f>F568</f>
        <v>688.6</v>
      </c>
      <c r="G567" s="169">
        <f t="shared" si="183"/>
        <v>688.6</v>
      </c>
      <c r="H567" s="169">
        <f t="shared" si="183"/>
        <v>688.6</v>
      </c>
    </row>
    <row r="568" spans="1:9" ht="20.45" customHeight="1" x14ac:dyDescent="0.2">
      <c r="A568" s="170" t="s">
        <v>259</v>
      </c>
      <c r="B568" s="15" t="s">
        <v>35</v>
      </c>
      <c r="C568" s="13" t="s">
        <v>10</v>
      </c>
      <c r="D568" s="13" t="s">
        <v>260</v>
      </c>
      <c r="E568" s="12"/>
      <c r="F568" s="169">
        <f>F569+F572</f>
        <v>688.6</v>
      </c>
      <c r="G568" s="169">
        <f t="shared" ref="G568:H568" si="184">G569+G572</f>
        <v>688.6</v>
      </c>
      <c r="H568" s="169">
        <f t="shared" si="184"/>
        <v>688.6</v>
      </c>
    </row>
    <row r="569" spans="1:9" ht="47.45" customHeight="1" x14ac:dyDescent="0.2">
      <c r="A569" s="170" t="s">
        <v>261</v>
      </c>
      <c r="B569" s="15" t="s">
        <v>35</v>
      </c>
      <c r="C569" s="13" t="s">
        <v>10</v>
      </c>
      <c r="D569" s="13" t="s">
        <v>262</v>
      </c>
      <c r="E569" s="12"/>
      <c r="F569" s="169">
        <f>F571</f>
        <v>24</v>
      </c>
      <c r="G569" s="169">
        <f>G571</f>
        <v>24</v>
      </c>
      <c r="H569" s="169">
        <f>H571</f>
        <v>24</v>
      </c>
    </row>
    <row r="570" spans="1:9" ht="17.45" customHeight="1" x14ac:dyDescent="0.2">
      <c r="A570" s="170" t="s">
        <v>222</v>
      </c>
      <c r="B570" s="15" t="s">
        <v>35</v>
      </c>
      <c r="C570" s="13" t="s">
        <v>10</v>
      </c>
      <c r="D570" s="13" t="s">
        <v>263</v>
      </c>
      <c r="E570" s="142"/>
      <c r="F570" s="175">
        <f>F571</f>
        <v>24</v>
      </c>
      <c r="G570" s="175">
        <f t="shared" ref="G570:H570" si="185">G571</f>
        <v>24</v>
      </c>
      <c r="H570" s="175">
        <f t="shared" si="185"/>
        <v>24</v>
      </c>
    </row>
    <row r="571" spans="1:9" ht="30.6" customHeight="1" x14ac:dyDescent="0.2">
      <c r="A571" s="170" t="s">
        <v>187</v>
      </c>
      <c r="B571" s="15" t="s">
        <v>35</v>
      </c>
      <c r="C571" s="13" t="s">
        <v>10</v>
      </c>
      <c r="D571" s="13" t="s">
        <v>263</v>
      </c>
      <c r="E571" s="229">
        <v>330</v>
      </c>
      <c r="F571" s="175">
        <v>24</v>
      </c>
      <c r="G571" s="175">
        <v>24</v>
      </c>
      <c r="H571" s="175">
        <v>24</v>
      </c>
    </row>
    <row r="572" spans="1:9" ht="57.6" customHeight="1" x14ac:dyDescent="0.2">
      <c r="A572" s="170" t="s">
        <v>303</v>
      </c>
      <c r="B572" s="168" t="s">
        <v>35</v>
      </c>
      <c r="C572" s="27" t="s">
        <v>10</v>
      </c>
      <c r="D572" s="13" t="s">
        <v>304</v>
      </c>
      <c r="E572" s="32" t="s">
        <v>171</v>
      </c>
      <c r="F572" s="175">
        <f>F573</f>
        <v>664.6</v>
      </c>
      <c r="G572" s="175">
        <f t="shared" ref="G572:H573" si="186">G573</f>
        <v>664.6</v>
      </c>
      <c r="H572" s="175">
        <f t="shared" si="186"/>
        <v>664.6</v>
      </c>
    </row>
    <row r="573" spans="1:9" ht="30.6" customHeight="1" x14ac:dyDescent="0.2">
      <c r="A573" s="170" t="s">
        <v>85</v>
      </c>
      <c r="B573" s="168" t="s">
        <v>35</v>
      </c>
      <c r="C573" s="27" t="s">
        <v>10</v>
      </c>
      <c r="D573" s="13" t="s">
        <v>305</v>
      </c>
      <c r="E573" s="13"/>
      <c r="F573" s="175">
        <f>F574</f>
        <v>664.6</v>
      </c>
      <c r="G573" s="175">
        <f t="shared" si="186"/>
        <v>664.6</v>
      </c>
      <c r="H573" s="175">
        <f t="shared" si="186"/>
        <v>664.6</v>
      </c>
    </row>
    <row r="574" spans="1:9" ht="58.9" customHeight="1" x14ac:dyDescent="0.2">
      <c r="A574" s="170" t="s">
        <v>253</v>
      </c>
      <c r="B574" s="168" t="s">
        <v>35</v>
      </c>
      <c r="C574" s="27" t="s">
        <v>10</v>
      </c>
      <c r="D574" s="13" t="s">
        <v>305</v>
      </c>
      <c r="E574" s="13" t="s">
        <v>79</v>
      </c>
      <c r="F574" s="175">
        <v>664.6</v>
      </c>
      <c r="G574" s="175">
        <v>664.6</v>
      </c>
      <c r="H574" s="175">
        <v>664.6</v>
      </c>
      <c r="I574" s="67"/>
    </row>
    <row r="575" spans="1:9" ht="24" customHeight="1" x14ac:dyDescent="0.2">
      <c r="A575" s="56" t="s">
        <v>38</v>
      </c>
      <c r="B575" s="82" t="s">
        <v>12</v>
      </c>
      <c r="C575" s="25"/>
      <c r="D575" s="27"/>
      <c r="E575" s="32"/>
      <c r="F575" s="21">
        <f>F576+F595</f>
        <v>33239.300000000003</v>
      </c>
      <c r="G575" s="21">
        <f t="shared" ref="F575:H576" si="187">G576</f>
        <v>15885.2</v>
      </c>
      <c r="H575" s="21">
        <f t="shared" si="187"/>
        <v>15885.2</v>
      </c>
    </row>
    <row r="576" spans="1:9" x14ac:dyDescent="0.2">
      <c r="A576" s="51" t="s">
        <v>39</v>
      </c>
      <c r="B576" s="83" t="s">
        <v>12</v>
      </c>
      <c r="C576" s="26" t="s">
        <v>5</v>
      </c>
      <c r="D576" s="27"/>
      <c r="E576" s="32"/>
      <c r="F576" s="19">
        <f t="shared" si="187"/>
        <v>15885.2</v>
      </c>
      <c r="G576" s="19">
        <f t="shared" si="187"/>
        <v>15885.2</v>
      </c>
      <c r="H576" s="19">
        <f t="shared" si="187"/>
        <v>15885.2</v>
      </c>
    </row>
    <row r="577" spans="1:8" ht="38.25" x14ac:dyDescent="0.2">
      <c r="A577" s="171" t="s">
        <v>238</v>
      </c>
      <c r="B577" s="168" t="s">
        <v>12</v>
      </c>
      <c r="C577" s="27" t="s">
        <v>5</v>
      </c>
      <c r="D577" s="27" t="s">
        <v>160</v>
      </c>
      <c r="E577" s="32"/>
      <c r="F577" s="175">
        <f>F578+F589</f>
        <v>15885.2</v>
      </c>
      <c r="G577" s="175">
        <f t="shared" ref="G577:H577" si="188">G578+G589</f>
        <v>15885.2</v>
      </c>
      <c r="H577" s="175">
        <f t="shared" si="188"/>
        <v>15885.2</v>
      </c>
    </row>
    <row r="578" spans="1:8" ht="18" customHeight="1" x14ac:dyDescent="0.2">
      <c r="A578" s="171" t="s">
        <v>266</v>
      </c>
      <c r="B578" s="168" t="s">
        <v>12</v>
      </c>
      <c r="C578" s="27" t="s">
        <v>5</v>
      </c>
      <c r="D578" s="27" t="s">
        <v>306</v>
      </c>
      <c r="E578" s="32"/>
      <c r="F578" s="175">
        <f>F579+F586</f>
        <v>2560.9</v>
      </c>
      <c r="G578" s="175">
        <f t="shared" ref="G578:H578" si="189">G579+G586</f>
        <v>2560.9</v>
      </c>
      <c r="H578" s="175">
        <f t="shared" si="189"/>
        <v>2560.9</v>
      </c>
    </row>
    <row r="579" spans="1:8" ht="66" customHeight="1" x14ac:dyDescent="0.2">
      <c r="A579" s="171" t="s">
        <v>307</v>
      </c>
      <c r="B579" s="168" t="s">
        <v>12</v>
      </c>
      <c r="C579" s="27" t="s">
        <v>5</v>
      </c>
      <c r="D579" s="27" t="s">
        <v>308</v>
      </c>
      <c r="E579" s="32"/>
      <c r="F579" s="175">
        <f>F580+F582+F584</f>
        <v>2022.2</v>
      </c>
      <c r="G579" s="175">
        <f t="shared" ref="G579:H579" si="190">G580+G582+G584</f>
        <v>2022.2</v>
      </c>
      <c r="H579" s="175">
        <f t="shared" si="190"/>
        <v>2022.2</v>
      </c>
    </row>
    <row r="580" spans="1:8" ht="29.45" customHeight="1" x14ac:dyDescent="0.2">
      <c r="A580" s="171" t="s">
        <v>515</v>
      </c>
      <c r="B580" s="168" t="s">
        <v>12</v>
      </c>
      <c r="C580" s="27" t="s">
        <v>5</v>
      </c>
      <c r="D580" s="179" t="s">
        <v>309</v>
      </c>
      <c r="E580" s="210"/>
      <c r="F580" s="211">
        <f>F581</f>
        <v>500</v>
      </c>
      <c r="G580" s="175">
        <f>G581</f>
        <v>500</v>
      </c>
      <c r="H580" s="175">
        <f>H581</f>
        <v>500</v>
      </c>
    </row>
    <row r="581" spans="1:8" ht="17.45" customHeight="1" x14ac:dyDescent="0.2">
      <c r="A581" s="188" t="s">
        <v>65</v>
      </c>
      <c r="B581" s="178" t="s">
        <v>12</v>
      </c>
      <c r="C581" s="210" t="s">
        <v>5</v>
      </c>
      <c r="D581" s="13" t="s">
        <v>309</v>
      </c>
      <c r="E581" s="13" t="s">
        <v>66</v>
      </c>
      <c r="F581" s="175">
        <v>500</v>
      </c>
      <c r="G581" s="175">
        <v>500</v>
      </c>
      <c r="H581" s="175">
        <v>500</v>
      </c>
    </row>
    <row r="582" spans="1:8" ht="41.45" customHeight="1" x14ac:dyDescent="0.2">
      <c r="A582" s="170" t="s">
        <v>230</v>
      </c>
      <c r="B582" s="15" t="s">
        <v>12</v>
      </c>
      <c r="C582" s="13" t="s">
        <v>5</v>
      </c>
      <c r="D582" s="13" t="s">
        <v>510</v>
      </c>
      <c r="E582" s="13"/>
      <c r="F582" s="169">
        <f>F583</f>
        <v>522.20000000000005</v>
      </c>
      <c r="G582" s="169">
        <f t="shared" ref="G582:H582" si="191">G583</f>
        <v>522.20000000000005</v>
      </c>
      <c r="H582" s="169">
        <f t="shared" si="191"/>
        <v>522.20000000000005</v>
      </c>
    </row>
    <row r="583" spans="1:8" ht="45.6" customHeight="1" x14ac:dyDescent="0.2">
      <c r="A583" s="170" t="s">
        <v>126</v>
      </c>
      <c r="B583" s="15" t="s">
        <v>12</v>
      </c>
      <c r="C583" s="13" t="s">
        <v>5</v>
      </c>
      <c r="D583" s="13" t="s">
        <v>510</v>
      </c>
      <c r="E583" s="13" t="s">
        <v>49</v>
      </c>
      <c r="F583" s="169">
        <v>522.20000000000005</v>
      </c>
      <c r="G583" s="169">
        <v>522.20000000000005</v>
      </c>
      <c r="H583" s="169">
        <v>522.20000000000005</v>
      </c>
    </row>
    <row r="584" spans="1:8" ht="51" x14ac:dyDescent="0.2">
      <c r="A584" s="180" t="s">
        <v>216</v>
      </c>
      <c r="B584" s="93" t="s">
        <v>12</v>
      </c>
      <c r="C584" s="77" t="s">
        <v>5</v>
      </c>
      <c r="D584" s="205" t="s">
        <v>310</v>
      </c>
      <c r="E584" s="205"/>
      <c r="F584" s="184">
        <f>F585</f>
        <v>1000</v>
      </c>
      <c r="G584" s="175">
        <f>G585</f>
        <v>1000</v>
      </c>
      <c r="H584" s="175">
        <f>H585</f>
        <v>1000</v>
      </c>
    </row>
    <row r="585" spans="1:8" ht="43.9" customHeight="1" x14ac:dyDescent="0.2">
      <c r="A585" s="170" t="s">
        <v>126</v>
      </c>
      <c r="B585" s="230" t="s">
        <v>12</v>
      </c>
      <c r="C585" s="179" t="s">
        <v>5</v>
      </c>
      <c r="D585" s="212" t="s">
        <v>310</v>
      </c>
      <c r="E585" s="212" t="s">
        <v>49</v>
      </c>
      <c r="F585" s="211">
        <v>1000</v>
      </c>
      <c r="G585" s="211">
        <v>1000</v>
      </c>
      <c r="H585" s="175">
        <v>1000</v>
      </c>
    </row>
    <row r="586" spans="1:8" ht="42.6" customHeight="1" x14ac:dyDescent="0.2">
      <c r="A586" s="170" t="s">
        <v>311</v>
      </c>
      <c r="B586" s="230" t="s">
        <v>12</v>
      </c>
      <c r="C586" s="179" t="s">
        <v>5</v>
      </c>
      <c r="D586" s="212" t="s">
        <v>312</v>
      </c>
      <c r="E586" s="212"/>
      <c r="F586" s="211">
        <f>F587</f>
        <v>538.70000000000005</v>
      </c>
      <c r="G586" s="211">
        <f t="shared" ref="G586:H586" si="192">G587</f>
        <v>538.70000000000005</v>
      </c>
      <c r="H586" s="211">
        <f t="shared" si="192"/>
        <v>538.70000000000005</v>
      </c>
    </row>
    <row r="587" spans="1:8" ht="40.9" customHeight="1" x14ac:dyDescent="0.2">
      <c r="A587" s="188" t="s">
        <v>254</v>
      </c>
      <c r="B587" s="230" t="s">
        <v>12</v>
      </c>
      <c r="C587" s="179" t="s">
        <v>5</v>
      </c>
      <c r="D587" s="13" t="s">
        <v>509</v>
      </c>
      <c r="E587" s="212"/>
      <c r="F587" s="169">
        <f>F588</f>
        <v>538.70000000000005</v>
      </c>
      <c r="G587" s="169">
        <f t="shared" ref="G587:H587" si="193">G588</f>
        <v>538.70000000000005</v>
      </c>
      <c r="H587" s="169">
        <f t="shared" si="193"/>
        <v>538.70000000000005</v>
      </c>
    </row>
    <row r="588" spans="1:8" x14ac:dyDescent="0.2">
      <c r="A588" s="188" t="s">
        <v>65</v>
      </c>
      <c r="B588" s="230" t="s">
        <v>12</v>
      </c>
      <c r="C588" s="179" t="s">
        <v>5</v>
      </c>
      <c r="D588" s="13" t="s">
        <v>509</v>
      </c>
      <c r="E588" s="212" t="s">
        <v>66</v>
      </c>
      <c r="F588" s="169">
        <v>538.70000000000005</v>
      </c>
      <c r="G588" s="169">
        <v>538.70000000000005</v>
      </c>
      <c r="H588" s="169">
        <v>538.70000000000005</v>
      </c>
    </row>
    <row r="589" spans="1:8" x14ac:dyDescent="0.2">
      <c r="A589" s="188" t="s">
        <v>272</v>
      </c>
      <c r="B589" s="230" t="s">
        <v>12</v>
      </c>
      <c r="C589" s="179" t="s">
        <v>5</v>
      </c>
      <c r="D589" s="13" t="s">
        <v>313</v>
      </c>
      <c r="E589" s="212"/>
      <c r="F589" s="169">
        <f>F590</f>
        <v>13324.300000000001</v>
      </c>
      <c r="G589" s="169">
        <f t="shared" ref="G589:H589" si="194">G590</f>
        <v>13324.300000000001</v>
      </c>
      <c r="H589" s="169">
        <f t="shared" si="194"/>
        <v>13324.300000000001</v>
      </c>
    </row>
    <row r="590" spans="1:8" ht="38.25" x14ac:dyDescent="0.2">
      <c r="A590" s="170" t="s">
        <v>315</v>
      </c>
      <c r="B590" s="15" t="s">
        <v>12</v>
      </c>
      <c r="C590" s="13" t="s">
        <v>5</v>
      </c>
      <c r="D590" s="13" t="s">
        <v>314</v>
      </c>
      <c r="E590" s="13"/>
      <c r="F590" s="175">
        <f>F591+F593</f>
        <v>13324.300000000001</v>
      </c>
      <c r="G590" s="175">
        <f t="shared" ref="G590:H590" si="195">G591+G593</f>
        <v>13324.300000000001</v>
      </c>
      <c r="H590" s="175">
        <f t="shared" si="195"/>
        <v>13324.300000000001</v>
      </c>
    </row>
    <row r="591" spans="1:8" ht="46.15" customHeight="1" x14ac:dyDescent="0.2">
      <c r="A591" s="170" t="s">
        <v>59</v>
      </c>
      <c r="B591" s="15" t="s">
        <v>12</v>
      </c>
      <c r="C591" s="13" t="s">
        <v>5</v>
      </c>
      <c r="D591" s="13" t="s">
        <v>317</v>
      </c>
      <c r="E591" s="13"/>
      <c r="F591" s="175">
        <f t="shared" ref="F591:H591" si="196">F592</f>
        <v>12448.1</v>
      </c>
      <c r="G591" s="175">
        <f t="shared" si="196"/>
        <v>12448.1</v>
      </c>
      <c r="H591" s="175">
        <f t="shared" si="196"/>
        <v>12448.1</v>
      </c>
    </row>
    <row r="592" spans="1:8" ht="14.45" customHeight="1" x14ac:dyDescent="0.2">
      <c r="A592" s="170" t="s">
        <v>65</v>
      </c>
      <c r="B592" s="15" t="s">
        <v>12</v>
      </c>
      <c r="C592" s="13" t="s">
        <v>5</v>
      </c>
      <c r="D592" s="13" t="s">
        <v>317</v>
      </c>
      <c r="E592" s="13" t="s">
        <v>66</v>
      </c>
      <c r="F592" s="175">
        <v>12448.1</v>
      </c>
      <c r="G592" s="184">
        <v>12448.1</v>
      </c>
      <c r="H592" s="175">
        <v>12448.1</v>
      </c>
    </row>
    <row r="593" spans="1:11" ht="63" customHeight="1" x14ac:dyDescent="0.2">
      <c r="A593" s="170" t="s">
        <v>125</v>
      </c>
      <c r="B593" s="15" t="s">
        <v>12</v>
      </c>
      <c r="C593" s="13" t="s">
        <v>5</v>
      </c>
      <c r="D593" s="13" t="s">
        <v>318</v>
      </c>
      <c r="E593" s="13"/>
      <c r="F593" s="184">
        <f>F594</f>
        <v>876.2</v>
      </c>
      <c r="G593" s="184">
        <f t="shared" ref="G593:H593" si="197">G594</f>
        <v>876.2</v>
      </c>
      <c r="H593" s="184">
        <f t="shared" si="197"/>
        <v>876.2</v>
      </c>
    </row>
    <row r="594" spans="1:11" ht="14.45" customHeight="1" x14ac:dyDescent="0.2">
      <c r="A594" s="170" t="s">
        <v>65</v>
      </c>
      <c r="B594" s="15" t="s">
        <v>12</v>
      </c>
      <c r="C594" s="13" t="s">
        <v>5</v>
      </c>
      <c r="D594" s="13" t="s">
        <v>318</v>
      </c>
      <c r="E594" s="13" t="s">
        <v>66</v>
      </c>
      <c r="F594" s="184">
        <v>876.2</v>
      </c>
      <c r="G594" s="184">
        <v>876.2</v>
      </c>
      <c r="H594" s="184">
        <v>876.2</v>
      </c>
    </row>
    <row r="595" spans="1:11" ht="31.9" customHeight="1" x14ac:dyDescent="0.2">
      <c r="A595" s="270" t="s">
        <v>608</v>
      </c>
      <c r="B595" s="264" t="s">
        <v>12</v>
      </c>
      <c r="C595" s="265" t="s">
        <v>21</v>
      </c>
      <c r="D595" s="13"/>
      <c r="E595" s="13"/>
      <c r="F595" s="19">
        <f>F596</f>
        <v>17354.100000000002</v>
      </c>
      <c r="G595" s="19">
        <f t="shared" ref="G595:H597" si="198">G596</f>
        <v>0</v>
      </c>
      <c r="H595" s="19">
        <f t="shared" si="198"/>
        <v>0</v>
      </c>
    </row>
    <row r="596" spans="1:11" ht="42.6" customHeight="1" x14ac:dyDescent="0.2">
      <c r="A596" s="171" t="s">
        <v>238</v>
      </c>
      <c r="B596" s="168" t="s">
        <v>12</v>
      </c>
      <c r="C596" s="27" t="s">
        <v>21</v>
      </c>
      <c r="D596" s="27" t="s">
        <v>160</v>
      </c>
      <c r="E596" s="13"/>
      <c r="F596" s="175">
        <f>F597</f>
        <v>17354.100000000002</v>
      </c>
      <c r="G596" s="175">
        <f t="shared" si="198"/>
        <v>0</v>
      </c>
      <c r="H596" s="175">
        <f t="shared" si="198"/>
        <v>0</v>
      </c>
    </row>
    <row r="597" spans="1:11" ht="14.45" customHeight="1" x14ac:dyDescent="0.2">
      <c r="A597" s="171" t="s">
        <v>266</v>
      </c>
      <c r="B597" s="168" t="s">
        <v>12</v>
      </c>
      <c r="C597" s="27" t="s">
        <v>21</v>
      </c>
      <c r="D597" s="27" t="s">
        <v>306</v>
      </c>
      <c r="E597" s="13"/>
      <c r="F597" s="175">
        <f>F598</f>
        <v>17354.100000000002</v>
      </c>
      <c r="G597" s="175">
        <f t="shared" si="198"/>
        <v>0</v>
      </c>
      <c r="H597" s="175">
        <f t="shared" si="198"/>
        <v>0</v>
      </c>
    </row>
    <row r="598" spans="1:11" ht="45" customHeight="1" x14ac:dyDescent="0.2">
      <c r="A598" s="171" t="s">
        <v>311</v>
      </c>
      <c r="B598" s="168" t="s">
        <v>12</v>
      </c>
      <c r="C598" s="27" t="s">
        <v>21</v>
      </c>
      <c r="D598" s="27" t="s">
        <v>312</v>
      </c>
      <c r="E598" s="13"/>
      <c r="F598" s="175">
        <f>F599+F601</f>
        <v>17354.100000000002</v>
      </c>
      <c r="G598" s="175">
        <f t="shared" ref="G598:H598" si="199">G599+G601</f>
        <v>0</v>
      </c>
      <c r="H598" s="175">
        <f t="shared" si="199"/>
        <v>0</v>
      </c>
    </row>
    <row r="599" spans="1:11" ht="61.9" customHeight="1" x14ac:dyDescent="0.2">
      <c r="A599" s="170" t="s">
        <v>609</v>
      </c>
      <c r="B599" s="168" t="s">
        <v>12</v>
      </c>
      <c r="C599" s="27" t="s">
        <v>21</v>
      </c>
      <c r="D599" s="13" t="s">
        <v>611</v>
      </c>
      <c r="E599" s="13"/>
      <c r="F599" s="175">
        <f>F600</f>
        <v>155.69999999999999</v>
      </c>
      <c r="G599" s="175">
        <f t="shared" ref="G599:H599" si="200">G600</f>
        <v>0</v>
      </c>
      <c r="H599" s="175">
        <f t="shared" si="200"/>
        <v>0</v>
      </c>
    </row>
    <row r="600" spans="1:11" ht="42" customHeight="1" x14ac:dyDescent="0.2">
      <c r="A600" s="170" t="s">
        <v>126</v>
      </c>
      <c r="B600" s="168" t="s">
        <v>12</v>
      </c>
      <c r="C600" s="27" t="s">
        <v>21</v>
      </c>
      <c r="D600" s="13" t="s">
        <v>611</v>
      </c>
      <c r="E600" s="13" t="s">
        <v>49</v>
      </c>
      <c r="F600" s="175">
        <v>155.69999999999999</v>
      </c>
      <c r="G600" s="175">
        <v>0</v>
      </c>
      <c r="H600" s="175">
        <v>0</v>
      </c>
    </row>
    <row r="601" spans="1:11" ht="46.9" customHeight="1" x14ac:dyDescent="0.2">
      <c r="A601" s="170" t="s">
        <v>610</v>
      </c>
      <c r="B601" s="168" t="s">
        <v>12</v>
      </c>
      <c r="C601" s="27" t="s">
        <v>21</v>
      </c>
      <c r="D601" s="13" t="s">
        <v>612</v>
      </c>
      <c r="E601" s="13"/>
      <c r="F601" s="175">
        <f>F602</f>
        <v>17198.400000000001</v>
      </c>
      <c r="G601" s="175">
        <f t="shared" ref="G601:H601" si="201">G602</f>
        <v>0</v>
      </c>
      <c r="H601" s="175">
        <f t="shared" si="201"/>
        <v>0</v>
      </c>
    </row>
    <row r="602" spans="1:11" ht="42" customHeight="1" x14ac:dyDescent="0.2">
      <c r="A602" s="170" t="s">
        <v>126</v>
      </c>
      <c r="B602" s="168" t="s">
        <v>12</v>
      </c>
      <c r="C602" s="27" t="s">
        <v>21</v>
      </c>
      <c r="D602" s="13" t="s">
        <v>612</v>
      </c>
      <c r="E602" s="13" t="s">
        <v>49</v>
      </c>
      <c r="F602" s="175">
        <v>17198.400000000001</v>
      </c>
      <c r="G602" s="175">
        <v>0</v>
      </c>
      <c r="H602" s="175">
        <v>0</v>
      </c>
    </row>
    <row r="603" spans="1:11" ht="15.75" x14ac:dyDescent="0.25">
      <c r="A603" s="119" t="s">
        <v>108</v>
      </c>
      <c r="B603" s="93"/>
      <c r="C603" s="77"/>
      <c r="D603" s="77"/>
      <c r="E603" s="234"/>
      <c r="F603" s="121">
        <f>F15+F173+F334+F348+F474+F521+F533+F575+F243+F120+F113</f>
        <v>945152.70000000007</v>
      </c>
      <c r="G603" s="121">
        <f>G15+G173+G334+G348+G474+G521+G533+G575+G243+G120+G113</f>
        <v>699262.6</v>
      </c>
      <c r="H603" s="121">
        <f>H15+H173+H334+H348+H474+H521+H533+H575+H243+H120+H113</f>
        <v>734028.1</v>
      </c>
    </row>
    <row r="604" spans="1:11" ht="18" customHeight="1" x14ac:dyDescent="0.25">
      <c r="A604" s="58" t="s">
        <v>111</v>
      </c>
      <c r="B604" s="97"/>
      <c r="C604" s="58"/>
      <c r="D604" s="76"/>
      <c r="E604" s="58"/>
      <c r="F604" s="5"/>
      <c r="G604" s="5">
        <v>10700</v>
      </c>
      <c r="H604" s="5">
        <v>22150</v>
      </c>
    </row>
    <row r="605" spans="1:11" ht="21" customHeight="1" x14ac:dyDescent="0.25">
      <c r="A605" s="58" t="s">
        <v>110</v>
      </c>
      <c r="B605" s="97"/>
      <c r="C605" s="58"/>
      <c r="D605" s="76"/>
      <c r="E605" s="58"/>
      <c r="F605" s="5"/>
      <c r="G605" s="5">
        <f>G603+G604</f>
        <v>709962.6</v>
      </c>
      <c r="H605" s="5">
        <f>H603+H604</f>
        <v>756178.1</v>
      </c>
    </row>
    <row r="606" spans="1:11" ht="28.5" customHeight="1" x14ac:dyDescent="0.2"/>
    <row r="607" spans="1:11" ht="16.149999999999999" customHeight="1" x14ac:dyDescent="0.2">
      <c r="I607" s="169">
        <f>F17+F33+F66+F87+F92+F115+F122+F142+F175+F181+F197+F205+F210+F222+F231+F236+F245+F269+F291+F308+F319+F324+F336+F350+F368+F418+F435+F443+F448+F454+F469+F476+F513+F527+F535+F542+F547+F552+F567+F577+F596</f>
        <v>937704.09999999986</v>
      </c>
      <c r="J607" s="169">
        <f>G17+G33+G66+G87+G92+G115+G122+G142+G175+G181+G197+G205+G210+G222+G231+G236+G245+G269+G291+G308+G319+G324+G336+G350+G368+G418+G435+G443+G448+G454+G469+G476+G513+G527+G535+G542+G547+G552+G567+G577</f>
        <v>692118.89999999979</v>
      </c>
      <c r="K607" s="169">
        <f>H17+H33+H66+H87+H92+H115+H122+H142+H175+H181+H197+H205+H210+H222+H231+H236+H245+H269+H291+H308+H319+H324+H336+H350+H368+H418+H435+H443+H448+H454+H469+H476+H513+H527+H535+H542+H547+H552+H567+H577</f>
        <v>726894.79999999993</v>
      </c>
    </row>
    <row r="612" spans="10:12" x14ac:dyDescent="0.2">
      <c r="J612" s="236"/>
      <c r="K612" s="236"/>
      <c r="L612" s="236"/>
    </row>
  </sheetData>
  <sheetProtection selectLockedCells="1" selectUnlockedCells="1"/>
  <mergeCells count="10">
    <mergeCell ref="E3:G3"/>
    <mergeCell ref="E4:G7"/>
    <mergeCell ref="A12:A13"/>
    <mergeCell ref="B12:B13"/>
    <mergeCell ref="C12:C13"/>
    <mergeCell ref="D12:D13"/>
    <mergeCell ref="E12:E13"/>
    <mergeCell ref="F12:H12"/>
    <mergeCell ref="A9:H9"/>
    <mergeCell ref="A10:H10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650"/>
  <sheetViews>
    <sheetView workbookViewId="0">
      <selection activeCell="E7" sqref="E7"/>
    </sheetView>
  </sheetViews>
  <sheetFormatPr defaultColWidth="8.85546875" defaultRowHeight="12.75" x14ac:dyDescent="0.2"/>
  <cols>
    <col min="1" max="1" width="47.7109375" style="103" customWidth="1"/>
    <col min="2" max="2" width="5.7109375" style="103" customWidth="1"/>
    <col min="3" max="3" width="5.7109375" style="285" customWidth="1"/>
    <col min="4" max="4" width="5.7109375" style="103" customWidth="1"/>
    <col min="5" max="5" width="14.28515625" style="104" customWidth="1"/>
    <col min="6" max="6" width="6.28515625" style="103" customWidth="1"/>
    <col min="7" max="7" width="13.5703125" style="103" customWidth="1"/>
    <col min="8" max="8" width="12" style="103" customWidth="1"/>
    <col min="9" max="9" width="12.28515625" style="103" customWidth="1"/>
    <col min="10" max="16384" width="8.85546875" style="103"/>
  </cols>
  <sheetData>
    <row r="3" spans="1:9" ht="15" customHeight="1" x14ac:dyDescent="0.2">
      <c r="D3" s="2"/>
      <c r="E3" s="80"/>
      <c r="F3" s="319" t="s">
        <v>170</v>
      </c>
      <c r="G3" s="320"/>
      <c r="H3" s="320"/>
    </row>
    <row r="4" spans="1:9" ht="0.75" hidden="1" customHeight="1" x14ac:dyDescent="0.2">
      <c r="D4" s="2"/>
      <c r="E4" s="80"/>
      <c r="F4" s="2"/>
      <c r="G4" s="2"/>
    </row>
    <row r="5" spans="1:9" ht="13.15" customHeight="1" x14ac:dyDescent="0.2">
      <c r="D5" s="2"/>
      <c r="E5" s="85"/>
      <c r="F5" s="321" t="s">
        <v>642</v>
      </c>
      <c r="G5" s="291"/>
      <c r="H5" s="291"/>
    </row>
    <row r="6" spans="1:9" x14ac:dyDescent="0.2">
      <c r="D6" s="2"/>
      <c r="E6" s="237"/>
      <c r="F6" s="291"/>
      <c r="G6" s="291"/>
      <c r="H6" s="291"/>
    </row>
    <row r="7" spans="1:9" ht="34.5" customHeight="1" x14ac:dyDescent="0.2">
      <c r="D7" s="2"/>
      <c r="E7" s="237"/>
      <c r="F7" s="291"/>
      <c r="G7" s="291"/>
      <c r="H7" s="291"/>
    </row>
    <row r="8" spans="1:9" ht="3.6" hidden="1" customHeight="1" x14ac:dyDescent="0.2">
      <c r="D8" s="2"/>
      <c r="E8" s="237"/>
      <c r="F8" s="129"/>
      <c r="G8" s="129"/>
      <c r="H8" s="279"/>
    </row>
    <row r="9" spans="1:9" ht="13.15" hidden="1" customHeight="1" x14ac:dyDescent="0.2">
      <c r="D9" s="2"/>
      <c r="E9" s="237"/>
      <c r="F9" s="129"/>
      <c r="G9" s="129"/>
      <c r="H9" s="279"/>
    </row>
    <row r="10" spans="1:9" x14ac:dyDescent="0.2">
      <c r="D10" s="2"/>
      <c r="E10" s="80"/>
      <c r="F10" s="2"/>
      <c r="G10" s="2"/>
    </row>
    <row r="11" spans="1:9" x14ac:dyDescent="0.2">
      <c r="D11" s="2"/>
      <c r="E11" s="80"/>
      <c r="F11" s="2"/>
      <c r="G11" s="2"/>
    </row>
    <row r="12" spans="1:9" ht="45.6" customHeight="1" x14ac:dyDescent="0.2">
      <c r="A12" s="322" t="s">
        <v>598</v>
      </c>
      <c r="B12" s="322"/>
      <c r="C12" s="322"/>
      <c r="D12" s="322"/>
      <c r="E12" s="322"/>
      <c r="F12" s="322"/>
      <c r="G12" s="323"/>
      <c r="H12" s="323"/>
      <c r="I12" s="293"/>
    </row>
    <row r="13" spans="1:9" ht="12.75" customHeight="1" x14ac:dyDescent="0.2">
      <c r="A13" s="292"/>
      <c r="B13" s="292"/>
      <c r="C13" s="292"/>
      <c r="D13" s="292"/>
      <c r="E13" s="292"/>
      <c r="F13" s="292"/>
      <c r="I13" s="104" t="s">
        <v>146</v>
      </c>
    </row>
    <row r="14" spans="1:9" ht="12.75" customHeight="1" x14ac:dyDescent="0.2">
      <c r="A14" s="324" t="s">
        <v>80</v>
      </c>
      <c r="B14" s="314" t="s">
        <v>134</v>
      </c>
      <c r="C14" s="314" t="s">
        <v>162</v>
      </c>
      <c r="D14" s="314" t="s">
        <v>163</v>
      </c>
      <c r="E14" s="327" t="s">
        <v>164</v>
      </c>
      <c r="F14" s="314" t="s">
        <v>135</v>
      </c>
      <c r="G14" s="316" t="s">
        <v>165</v>
      </c>
      <c r="H14" s="317"/>
      <c r="I14" s="318"/>
    </row>
    <row r="15" spans="1:9" ht="12.6" customHeight="1" x14ac:dyDescent="0.2">
      <c r="A15" s="325"/>
      <c r="B15" s="326"/>
      <c r="C15" s="326"/>
      <c r="D15" s="315"/>
      <c r="E15" s="328"/>
      <c r="F15" s="315"/>
      <c r="G15" s="283" t="s">
        <v>188</v>
      </c>
      <c r="H15" s="283" t="s">
        <v>234</v>
      </c>
      <c r="I15" s="128" t="s">
        <v>593</v>
      </c>
    </row>
    <row r="16" spans="1:9" ht="14.25" customHeight="1" x14ac:dyDescent="0.2">
      <c r="A16" s="128">
        <v>1</v>
      </c>
      <c r="B16" s="128">
        <v>2</v>
      </c>
      <c r="C16" s="128">
        <v>3</v>
      </c>
      <c r="D16" s="128">
        <v>4</v>
      </c>
      <c r="E16" s="238">
        <v>5</v>
      </c>
      <c r="F16" s="128">
        <v>6</v>
      </c>
      <c r="G16" s="128">
        <v>7</v>
      </c>
      <c r="H16" s="128">
        <v>8</v>
      </c>
      <c r="I16" s="128">
        <v>9</v>
      </c>
    </row>
    <row r="17" spans="1:9" ht="45" customHeight="1" x14ac:dyDescent="0.25">
      <c r="A17" s="3" t="s">
        <v>212</v>
      </c>
      <c r="B17" s="106" t="s">
        <v>219</v>
      </c>
      <c r="C17" s="24"/>
      <c r="D17" s="4"/>
      <c r="E17" s="4"/>
      <c r="F17" s="4"/>
      <c r="G17" s="5">
        <f>G18+G32+G46+G149+G39</f>
        <v>335797</v>
      </c>
      <c r="H17" s="5">
        <f>H18+H32+H46+H149+H39</f>
        <v>323266.5</v>
      </c>
      <c r="I17" s="5">
        <f>I18+I32+I46+I149+I39</f>
        <v>369589.60000000003</v>
      </c>
    </row>
    <row r="18" spans="1:9" ht="29.25" customHeight="1" x14ac:dyDescent="0.25">
      <c r="A18" s="6" t="s">
        <v>15</v>
      </c>
      <c r="B18" s="7" t="s">
        <v>219</v>
      </c>
      <c r="C18" s="86" t="s">
        <v>7</v>
      </c>
      <c r="D18" s="8"/>
      <c r="E18" s="9"/>
      <c r="F18" s="9"/>
      <c r="G18" s="10">
        <f t="shared" ref="G18:I20" si="0">G19</f>
        <v>245</v>
      </c>
      <c r="H18" s="10">
        <f t="shared" si="0"/>
        <v>245</v>
      </c>
      <c r="I18" s="10">
        <f t="shared" si="0"/>
        <v>245</v>
      </c>
    </row>
    <row r="19" spans="1:9" ht="28.9" customHeight="1" x14ac:dyDescent="0.2">
      <c r="A19" s="241" t="s">
        <v>97</v>
      </c>
      <c r="B19" s="11" t="s">
        <v>219</v>
      </c>
      <c r="C19" s="242" t="s">
        <v>7</v>
      </c>
      <c r="D19" s="12" t="s">
        <v>40</v>
      </c>
      <c r="E19" s="13"/>
      <c r="F19" s="13"/>
      <c r="G19" s="14">
        <f t="shared" si="0"/>
        <v>245</v>
      </c>
      <c r="H19" s="14">
        <f t="shared" si="0"/>
        <v>245</v>
      </c>
      <c r="I19" s="14">
        <f t="shared" si="0"/>
        <v>245</v>
      </c>
    </row>
    <row r="20" spans="1:9" ht="42.6" customHeight="1" x14ac:dyDescent="0.2">
      <c r="A20" s="130" t="s">
        <v>452</v>
      </c>
      <c r="B20" s="15" t="s">
        <v>219</v>
      </c>
      <c r="C20" s="24" t="s">
        <v>7</v>
      </c>
      <c r="D20" s="4" t="s">
        <v>40</v>
      </c>
      <c r="E20" s="4" t="s">
        <v>150</v>
      </c>
      <c r="F20" s="13"/>
      <c r="G20" s="16">
        <f>G21</f>
        <v>245</v>
      </c>
      <c r="H20" s="16">
        <f t="shared" si="0"/>
        <v>245</v>
      </c>
      <c r="I20" s="16">
        <f t="shared" si="0"/>
        <v>245</v>
      </c>
    </row>
    <row r="21" spans="1:9" ht="16.899999999999999" customHeight="1" x14ac:dyDescent="0.2">
      <c r="A21" s="130" t="s">
        <v>272</v>
      </c>
      <c r="B21" s="15" t="s">
        <v>219</v>
      </c>
      <c r="C21" s="24" t="s">
        <v>7</v>
      </c>
      <c r="D21" s="4" t="s">
        <v>40</v>
      </c>
      <c r="E21" s="13" t="s">
        <v>197</v>
      </c>
      <c r="F21" s="13"/>
      <c r="G21" s="16">
        <f>G22+G27</f>
        <v>245</v>
      </c>
      <c r="H21" s="16">
        <f t="shared" ref="H21:I21" si="1">H22+H27</f>
        <v>245</v>
      </c>
      <c r="I21" s="16">
        <f t="shared" si="1"/>
        <v>245</v>
      </c>
    </row>
    <row r="22" spans="1:9" ht="32.450000000000003" customHeight="1" x14ac:dyDescent="0.2">
      <c r="A22" s="130" t="s">
        <v>464</v>
      </c>
      <c r="B22" s="15" t="s">
        <v>219</v>
      </c>
      <c r="C22" s="24" t="s">
        <v>7</v>
      </c>
      <c r="D22" s="4" t="s">
        <v>40</v>
      </c>
      <c r="E22" s="13" t="s">
        <v>198</v>
      </c>
      <c r="F22" s="13"/>
      <c r="G22" s="16">
        <f>G23+G25</f>
        <v>70</v>
      </c>
      <c r="H22" s="16">
        <f t="shared" ref="H22:I22" si="2">H23+H25</f>
        <v>70</v>
      </c>
      <c r="I22" s="16">
        <f t="shared" si="2"/>
        <v>70</v>
      </c>
    </row>
    <row r="23" spans="1:9" ht="27" customHeight="1" x14ac:dyDescent="0.2">
      <c r="A23" s="130" t="s">
        <v>465</v>
      </c>
      <c r="B23" s="15" t="s">
        <v>219</v>
      </c>
      <c r="C23" s="24" t="s">
        <v>7</v>
      </c>
      <c r="D23" s="4" t="s">
        <v>40</v>
      </c>
      <c r="E23" s="13" t="s">
        <v>466</v>
      </c>
      <c r="F23" s="13"/>
      <c r="G23" s="16">
        <f t="shared" ref="G23:I23" si="3">G24</f>
        <v>35</v>
      </c>
      <c r="H23" s="16">
        <f t="shared" si="3"/>
        <v>35</v>
      </c>
      <c r="I23" s="16">
        <f t="shared" si="3"/>
        <v>35</v>
      </c>
    </row>
    <row r="24" spans="1:9" ht="18" customHeight="1" x14ac:dyDescent="0.2">
      <c r="A24" s="130" t="s">
        <v>65</v>
      </c>
      <c r="B24" s="15" t="s">
        <v>219</v>
      </c>
      <c r="C24" s="24" t="s">
        <v>7</v>
      </c>
      <c r="D24" s="4" t="s">
        <v>40</v>
      </c>
      <c r="E24" s="13" t="s">
        <v>466</v>
      </c>
      <c r="F24" s="13" t="s">
        <v>66</v>
      </c>
      <c r="G24" s="16">
        <v>35</v>
      </c>
      <c r="H24" s="16">
        <v>35</v>
      </c>
      <c r="I24" s="16">
        <v>35</v>
      </c>
    </row>
    <row r="25" spans="1:9" ht="53.45" customHeight="1" x14ac:dyDescent="0.2">
      <c r="A25" s="130" t="s">
        <v>587</v>
      </c>
      <c r="B25" s="15" t="s">
        <v>219</v>
      </c>
      <c r="C25" s="24" t="s">
        <v>7</v>
      </c>
      <c r="D25" s="4" t="s">
        <v>40</v>
      </c>
      <c r="E25" s="13" t="s">
        <v>467</v>
      </c>
      <c r="F25" s="13"/>
      <c r="G25" s="16">
        <f>G26</f>
        <v>35</v>
      </c>
      <c r="H25" s="16">
        <f t="shared" ref="H25:I25" si="4">H26</f>
        <v>35</v>
      </c>
      <c r="I25" s="16">
        <f t="shared" si="4"/>
        <v>35</v>
      </c>
    </row>
    <row r="26" spans="1:9" ht="16.149999999999999" customHeight="1" x14ac:dyDescent="0.2">
      <c r="A26" s="152" t="s">
        <v>65</v>
      </c>
      <c r="B26" s="15" t="s">
        <v>219</v>
      </c>
      <c r="C26" s="207" t="s">
        <v>7</v>
      </c>
      <c r="D26" s="208" t="s">
        <v>40</v>
      </c>
      <c r="E26" s="13" t="s">
        <v>467</v>
      </c>
      <c r="F26" s="13" t="s">
        <v>66</v>
      </c>
      <c r="G26" s="16">
        <v>35</v>
      </c>
      <c r="H26" s="16">
        <v>35</v>
      </c>
      <c r="I26" s="16">
        <v>35</v>
      </c>
    </row>
    <row r="27" spans="1:9" ht="32.25" customHeight="1" x14ac:dyDescent="0.2">
      <c r="A27" s="130" t="s">
        <v>476</v>
      </c>
      <c r="B27" s="15" t="s">
        <v>219</v>
      </c>
      <c r="C27" s="207" t="s">
        <v>7</v>
      </c>
      <c r="D27" s="208" t="s">
        <v>40</v>
      </c>
      <c r="E27" s="13" t="s">
        <v>206</v>
      </c>
      <c r="F27" s="13"/>
      <c r="G27" s="16">
        <f>G28+G30</f>
        <v>175</v>
      </c>
      <c r="H27" s="16">
        <f t="shared" ref="H27:I27" si="5">H28+H30</f>
        <v>175</v>
      </c>
      <c r="I27" s="16">
        <f t="shared" si="5"/>
        <v>175</v>
      </c>
    </row>
    <row r="28" spans="1:9" ht="59.45" customHeight="1" x14ac:dyDescent="0.2">
      <c r="A28" s="130" t="s">
        <v>478</v>
      </c>
      <c r="B28" s="15" t="s">
        <v>219</v>
      </c>
      <c r="C28" s="207" t="s">
        <v>7</v>
      </c>
      <c r="D28" s="208" t="s">
        <v>40</v>
      </c>
      <c r="E28" s="13" t="s">
        <v>477</v>
      </c>
      <c r="F28" s="4"/>
      <c r="G28" s="16">
        <f>G29</f>
        <v>10</v>
      </c>
      <c r="H28" s="16">
        <f t="shared" ref="H28:I28" si="6">H29</f>
        <v>10</v>
      </c>
      <c r="I28" s="16">
        <f t="shared" si="6"/>
        <v>10</v>
      </c>
    </row>
    <row r="29" spans="1:9" ht="22.15" customHeight="1" x14ac:dyDescent="0.2">
      <c r="A29" s="152" t="s">
        <v>65</v>
      </c>
      <c r="B29" s="15" t="s">
        <v>219</v>
      </c>
      <c r="C29" s="207" t="s">
        <v>7</v>
      </c>
      <c r="D29" s="208" t="s">
        <v>40</v>
      </c>
      <c r="E29" s="13" t="s">
        <v>477</v>
      </c>
      <c r="F29" s="13" t="s">
        <v>66</v>
      </c>
      <c r="G29" s="16">
        <v>10</v>
      </c>
      <c r="H29" s="16">
        <v>10</v>
      </c>
      <c r="I29" s="16">
        <v>10</v>
      </c>
    </row>
    <row r="30" spans="1:9" ht="54.6" customHeight="1" x14ac:dyDescent="0.2">
      <c r="A30" s="130" t="s">
        <v>479</v>
      </c>
      <c r="B30" s="15" t="s">
        <v>219</v>
      </c>
      <c r="C30" s="207" t="s">
        <v>7</v>
      </c>
      <c r="D30" s="208" t="s">
        <v>40</v>
      </c>
      <c r="E30" s="4" t="s">
        <v>638</v>
      </c>
      <c r="F30" s="13"/>
      <c r="G30" s="16">
        <f t="shared" ref="G30:I30" si="7">G31</f>
        <v>165</v>
      </c>
      <c r="H30" s="16">
        <f t="shared" si="7"/>
        <v>165</v>
      </c>
      <c r="I30" s="16">
        <f t="shared" si="7"/>
        <v>165</v>
      </c>
    </row>
    <row r="31" spans="1:9" ht="18" customHeight="1" x14ac:dyDescent="0.2">
      <c r="A31" s="152" t="s">
        <v>65</v>
      </c>
      <c r="B31" s="15" t="s">
        <v>219</v>
      </c>
      <c r="C31" s="207" t="s">
        <v>7</v>
      </c>
      <c r="D31" s="208" t="s">
        <v>40</v>
      </c>
      <c r="E31" s="4" t="s">
        <v>638</v>
      </c>
      <c r="F31" s="13" t="s">
        <v>66</v>
      </c>
      <c r="G31" s="16">
        <v>165</v>
      </c>
      <c r="H31" s="16">
        <v>165</v>
      </c>
      <c r="I31" s="16">
        <v>165</v>
      </c>
    </row>
    <row r="32" spans="1:9" ht="16.5" customHeight="1" x14ac:dyDescent="0.25">
      <c r="A32" s="6" t="s">
        <v>17</v>
      </c>
      <c r="B32" s="7" t="s">
        <v>219</v>
      </c>
      <c r="C32" s="7" t="s">
        <v>8</v>
      </c>
      <c r="D32" s="8"/>
      <c r="E32" s="4"/>
      <c r="F32" s="4"/>
      <c r="G32" s="17">
        <f t="shared" ref="G32:I33" si="8">G33</f>
        <v>200</v>
      </c>
      <c r="H32" s="17">
        <f t="shared" si="8"/>
        <v>200</v>
      </c>
      <c r="I32" s="17">
        <f t="shared" si="8"/>
        <v>200</v>
      </c>
    </row>
    <row r="33" spans="1:9" ht="12.4" customHeight="1" x14ac:dyDescent="0.2">
      <c r="A33" s="18" t="s">
        <v>18</v>
      </c>
      <c r="B33" s="11" t="s">
        <v>219</v>
      </c>
      <c r="C33" s="11" t="s">
        <v>8</v>
      </c>
      <c r="D33" s="12" t="s">
        <v>3</v>
      </c>
      <c r="E33" s="4"/>
      <c r="F33" s="4"/>
      <c r="G33" s="19">
        <f t="shared" si="8"/>
        <v>200</v>
      </c>
      <c r="H33" s="19">
        <f t="shared" si="8"/>
        <v>200</v>
      </c>
      <c r="I33" s="19">
        <f t="shared" si="8"/>
        <v>200</v>
      </c>
    </row>
    <row r="34" spans="1:9" ht="30.6" customHeight="1" x14ac:dyDescent="0.2">
      <c r="A34" s="147" t="s">
        <v>235</v>
      </c>
      <c r="B34" s="15" t="s">
        <v>219</v>
      </c>
      <c r="C34" s="15" t="s">
        <v>8</v>
      </c>
      <c r="D34" s="13" t="s">
        <v>3</v>
      </c>
      <c r="E34" s="22" t="s">
        <v>155</v>
      </c>
      <c r="F34" s="13"/>
      <c r="G34" s="175">
        <f>G37</f>
        <v>200</v>
      </c>
      <c r="H34" s="175">
        <f>H37</f>
        <v>200</v>
      </c>
      <c r="I34" s="175">
        <f>I37</f>
        <v>200</v>
      </c>
    </row>
    <row r="35" spans="1:9" ht="17.45" customHeight="1" x14ac:dyDescent="0.2">
      <c r="A35" s="147" t="s">
        <v>323</v>
      </c>
      <c r="B35" s="15" t="s">
        <v>219</v>
      </c>
      <c r="C35" s="15" t="s">
        <v>8</v>
      </c>
      <c r="D35" s="13" t="s">
        <v>3</v>
      </c>
      <c r="E35" s="23" t="s">
        <v>386</v>
      </c>
      <c r="F35" s="13"/>
      <c r="G35" s="175">
        <f>G36</f>
        <v>200</v>
      </c>
      <c r="H35" s="175">
        <f>H36</f>
        <v>200</v>
      </c>
      <c r="I35" s="175">
        <f>I36</f>
        <v>200</v>
      </c>
    </row>
    <row r="36" spans="1:9" ht="55.9" customHeight="1" x14ac:dyDescent="0.2">
      <c r="A36" s="147" t="s">
        <v>404</v>
      </c>
      <c r="B36" s="15" t="s">
        <v>219</v>
      </c>
      <c r="C36" s="15" t="s">
        <v>8</v>
      </c>
      <c r="D36" s="13" t="s">
        <v>3</v>
      </c>
      <c r="E36" s="23" t="s">
        <v>394</v>
      </c>
      <c r="F36" s="13"/>
      <c r="G36" s="175">
        <f t="shared" ref="G36:I37" si="9">G37</f>
        <v>200</v>
      </c>
      <c r="H36" s="175">
        <f t="shared" si="9"/>
        <v>200</v>
      </c>
      <c r="I36" s="175">
        <f t="shared" si="9"/>
        <v>200</v>
      </c>
    </row>
    <row r="37" spans="1:9" ht="27.75" customHeight="1" x14ac:dyDescent="0.2">
      <c r="A37" s="147" t="s">
        <v>215</v>
      </c>
      <c r="B37" s="15" t="s">
        <v>219</v>
      </c>
      <c r="C37" s="15" t="s">
        <v>8</v>
      </c>
      <c r="D37" s="13" t="s">
        <v>3</v>
      </c>
      <c r="E37" s="13" t="s">
        <v>413</v>
      </c>
      <c r="F37" s="4"/>
      <c r="G37" s="175">
        <f t="shared" si="9"/>
        <v>200</v>
      </c>
      <c r="H37" s="175">
        <f t="shared" si="9"/>
        <v>200</v>
      </c>
      <c r="I37" s="175">
        <f t="shared" si="9"/>
        <v>200</v>
      </c>
    </row>
    <row r="38" spans="1:9" ht="26.45" customHeight="1" x14ac:dyDescent="0.2">
      <c r="A38" s="130" t="s">
        <v>126</v>
      </c>
      <c r="B38" s="15" t="s">
        <v>219</v>
      </c>
      <c r="C38" s="15" t="s">
        <v>8</v>
      </c>
      <c r="D38" s="13" t="s">
        <v>3</v>
      </c>
      <c r="E38" s="13" t="s">
        <v>413</v>
      </c>
      <c r="F38" s="4" t="s">
        <v>49</v>
      </c>
      <c r="G38" s="175">
        <v>200</v>
      </c>
      <c r="H38" s="175">
        <v>200</v>
      </c>
      <c r="I38" s="175">
        <v>200</v>
      </c>
    </row>
    <row r="39" spans="1:9" s="20" customFormat="1" ht="17.45" customHeight="1" x14ac:dyDescent="0.25">
      <c r="A39" s="6" t="s">
        <v>23</v>
      </c>
      <c r="B39" s="7" t="s">
        <v>219</v>
      </c>
      <c r="C39" s="7" t="s">
        <v>10</v>
      </c>
      <c r="D39" s="8"/>
      <c r="E39" s="8"/>
      <c r="F39" s="8"/>
      <c r="G39" s="19">
        <f t="shared" ref="G39:I44" si="10">G40</f>
        <v>110</v>
      </c>
      <c r="H39" s="19">
        <f t="shared" si="10"/>
        <v>110</v>
      </c>
      <c r="I39" s="19">
        <f t="shared" si="10"/>
        <v>110</v>
      </c>
    </row>
    <row r="40" spans="1:9" ht="26.45" customHeight="1" x14ac:dyDescent="0.2">
      <c r="A40" s="18" t="s">
        <v>24</v>
      </c>
      <c r="B40" s="11" t="s">
        <v>219</v>
      </c>
      <c r="C40" s="11" t="s">
        <v>10</v>
      </c>
      <c r="D40" s="12" t="s">
        <v>7</v>
      </c>
      <c r="E40" s="4"/>
      <c r="F40" s="4"/>
      <c r="G40" s="175">
        <f t="shared" si="10"/>
        <v>110</v>
      </c>
      <c r="H40" s="175">
        <f t="shared" si="10"/>
        <v>110</v>
      </c>
      <c r="I40" s="175">
        <f t="shared" si="10"/>
        <v>110</v>
      </c>
    </row>
    <row r="41" spans="1:9" ht="31.15" customHeight="1" x14ac:dyDescent="0.2">
      <c r="A41" s="130" t="s">
        <v>427</v>
      </c>
      <c r="B41" s="15" t="s">
        <v>219</v>
      </c>
      <c r="C41" s="15" t="s">
        <v>10</v>
      </c>
      <c r="D41" s="13" t="s">
        <v>7</v>
      </c>
      <c r="E41" s="4" t="s">
        <v>154</v>
      </c>
      <c r="F41" s="4"/>
      <c r="G41" s="175">
        <f t="shared" si="10"/>
        <v>110</v>
      </c>
      <c r="H41" s="175">
        <f t="shared" si="10"/>
        <v>110</v>
      </c>
      <c r="I41" s="175">
        <f t="shared" si="10"/>
        <v>110</v>
      </c>
    </row>
    <row r="42" spans="1:9" ht="21" customHeight="1" x14ac:dyDescent="0.2">
      <c r="A42" s="130" t="s">
        <v>272</v>
      </c>
      <c r="B42" s="15" t="s">
        <v>219</v>
      </c>
      <c r="C42" s="15" t="s">
        <v>10</v>
      </c>
      <c r="D42" s="13" t="s">
        <v>7</v>
      </c>
      <c r="E42" s="4" t="s">
        <v>273</v>
      </c>
      <c r="F42" s="4"/>
      <c r="G42" s="175">
        <f>G44</f>
        <v>110</v>
      </c>
      <c r="H42" s="175">
        <f>H44</f>
        <v>110</v>
      </c>
      <c r="I42" s="175">
        <f>I44</f>
        <v>110</v>
      </c>
    </row>
    <row r="43" spans="1:9" ht="40.15" customHeight="1" x14ac:dyDescent="0.2">
      <c r="A43" s="152" t="s">
        <v>275</v>
      </c>
      <c r="B43" s="15" t="s">
        <v>219</v>
      </c>
      <c r="C43" s="15" t="s">
        <v>10</v>
      </c>
      <c r="D43" s="13" t="s">
        <v>7</v>
      </c>
      <c r="E43" s="4" t="s">
        <v>274</v>
      </c>
      <c r="F43" s="4"/>
      <c r="G43" s="175">
        <f>G44</f>
        <v>110</v>
      </c>
      <c r="H43" s="175">
        <f t="shared" ref="H43:I43" si="11">H44</f>
        <v>110</v>
      </c>
      <c r="I43" s="175">
        <f t="shared" si="11"/>
        <v>110</v>
      </c>
    </row>
    <row r="44" spans="1:9" ht="28.15" customHeight="1" x14ac:dyDescent="0.2">
      <c r="A44" s="130" t="s">
        <v>455</v>
      </c>
      <c r="B44" s="15" t="s">
        <v>219</v>
      </c>
      <c r="C44" s="15" t="s">
        <v>10</v>
      </c>
      <c r="D44" s="13" t="s">
        <v>7</v>
      </c>
      <c r="E44" s="4" t="s">
        <v>276</v>
      </c>
      <c r="F44" s="4"/>
      <c r="G44" s="175">
        <f t="shared" si="10"/>
        <v>110</v>
      </c>
      <c r="H44" s="175">
        <f t="shared" si="10"/>
        <v>110</v>
      </c>
      <c r="I44" s="175">
        <f t="shared" si="10"/>
        <v>110</v>
      </c>
    </row>
    <row r="45" spans="1:9" ht="15" customHeight="1" x14ac:dyDescent="0.2">
      <c r="A45" s="130" t="s">
        <v>65</v>
      </c>
      <c r="B45" s="15" t="s">
        <v>219</v>
      </c>
      <c r="C45" s="15" t="s">
        <v>10</v>
      </c>
      <c r="D45" s="13" t="s">
        <v>7</v>
      </c>
      <c r="E45" s="4" t="s">
        <v>276</v>
      </c>
      <c r="F45" s="4" t="s">
        <v>66</v>
      </c>
      <c r="G45" s="175">
        <v>110</v>
      </c>
      <c r="H45" s="175">
        <v>110</v>
      </c>
      <c r="I45" s="175">
        <v>110</v>
      </c>
    </row>
    <row r="46" spans="1:9" ht="13.7" customHeight="1" x14ac:dyDescent="0.25">
      <c r="A46" s="6" t="s">
        <v>25</v>
      </c>
      <c r="B46" s="7" t="s">
        <v>219</v>
      </c>
      <c r="C46" s="7" t="s">
        <v>26</v>
      </c>
      <c r="D46" s="12"/>
      <c r="E46" s="4"/>
      <c r="F46" s="4"/>
      <c r="G46" s="21">
        <f>G47+G65+G133+G139+G115</f>
        <v>332933.3</v>
      </c>
      <c r="H46" s="21">
        <f>H47+H65+H133+H139+H115</f>
        <v>320402.8</v>
      </c>
      <c r="I46" s="21">
        <f>I47+I65+I133+I139+I115</f>
        <v>366725.9</v>
      </c>
    </row>
    <row r="47" spans="1:9" ht="12.4" customHeight="1" x14ac:dyDescent="0.2">
      <c r="A47" s="18" t="s">
        <v>27</v>
      </c>
      <c r="B47" s="11" t="s">
        <v>219</v>
      </c>
      <c r="C47" s="11" t="s">
        <v>26</v>
      </c>
      <c r="D47" s="12" t="s">
        <v>3</v>
      </c>
      <c r="E47" s="4"/>
      <c r="F47" s="4"/>
      <c r="G47" s="19">
        <f t="shared" ref="G47:I49" si="12">G48</f>
        <v>59270.3</v>
      </c>
      <c r="H47" s="19">
        <f t="shared" si="12"/>
        <v>60266.3</v>
      </c>
      <c r="I47" s="19">
        <f t="shared" si="12"/>
        <v>58270.200000000004</v>
      </c>
    </row>
    <row r="48" spans="1:9" ht="31.9" customHeight="1" x14ac:dyDescent="0.2">
      <c r="A48" s="130" t="s">
        <v>235</v>
      </c>
      <c r="B48" s="15" t="s">
        <v>219</v>
      </c>
      <c r="C48" s="15" t="s">
        <v>26</v>
      </c>
      <c r="D48" s="13" t="s">
        <v>3</v>
      </c>
      <c r="E48" s="4" t="s">
        <v>155</v>
      </c>
      <c r="F48" s="4"/>
      <c r="G48" s="16">
        <f>G49+G57</f>
        <v>59270.3</v>
      </c>
      <c r="H48" s="16">
        <f t="shared" ref="H48:I48" si="13">H49+H57</f>
        <v>60266.3</v>
      </c>
      <c r="I48" s="16">
        <f t="shared" si="13"/>
        <v>58270.200000000004</v>
      </c>
    </row>
    <row r="49" spans="1:9" ht="13.15" customHeight="1" x14ac:dyDescent="0.2">
      <c r="A49" s="130" t="s">
        <v>266</v>
      </c>
      <c r="B49" s="15" t="s">
        <v>219</v>
      </c>
      <c r="C49" s="24" t="s">
        <v>26</v>
      </c>
      <c r="D49" s="4" t="s">
        <v>3</v>
      </c>
      <c r="E49" s="4" t="s">
        <v>156</v>
      </c>
      <c r="F49" s="4"/>
      <c r="G49" s="16">
        <f>G50</f>
        <v>1814.5</v>
      </c>
      <c r="H49" s="16">
        <f t="shared" si="12"/>
        <v>2810.5</v>
      </c>
      <c r="I49" s="16">
        <f t="shared" si="12"/>
        <v>814.4</v>
      </c>
    </row>
    <row r="50" spans="1:9" ht="28.15" customHeight="1" x14ac:dyDescent="0.2">
      <c r="A50" s="130" t="s">
        <v>395</v>
      </c>
      <c r="B50" s="15" t="s">
        <v>219</v>
      </c>
      <c r="C50" s="24" t="s">
        <v>26</v>
      </c>
      <c r="D50" s="4" t="s">
        <v>3</v>
      </c>
      <c r="E50" s="4" t="s">
        <v>157</v>
      </c>
      <c r="F50" s="4"/>
      <c r="G50" s="16">
        <f>G51+G53+G55</f>
        <v>1814.5</v>
      </c>
      <c r="H50" s="16">
        <f t="shared" ref="H50:I50" si="14">H51+H53</f>
        <v>2810.5</v>
      </c>
      <c r="I50" s="16">
        <f t="shared" si="14"/>
        <v>814.4</v>
      </c>
    </row>
    <row r="51" spans="1:9" ht="28.9" customHeight="1" x14ac:dyDescent="0.2">
      <c r="A51" s="130" t="s">
        <v>398</v>
      </c>
      <c r="B51" s="15" t="s">
        <v>219</v>
      </c>
      <c r="C51" s="24" t="s">
        <v>26</v>
      </c>
      <c r="D51" s="4" t="s">
        <v>3</v>
      </c>
      <c r="E51" s="13" t="s">
        <v>397</v>
      </c>
      <c r="F51" s="4"/>
      <c r="G51" s="16">
        <f>G52</f>
        <v>560</v>
      </c>
      <c r="H51" s="16">
        <f t="shared" ref="H51:I51" si="15">H52</f>
        <v>2256.1</v>
      </c>
      <c r="I51" s="16">
        <f t="shared" si="15"/>
        <v>260</v>
      </c>
    </row>
    <row r="52" spans="1:9" ht="22.15" customHeight="1" x14ac:dyDescent="0.2">
      <c r="A52" s="130" t="s">
        <v>65</v>
      </c>
      <c r="B52" s="15" t="s">
        <v>219</v>
      </c>
      <c r="C52" s="24" t="s">
        <v>26</v>
      </c>
      <c r="D52" s="4" t="s">
        <v>3</v>
      </c>
      <c r="E52" s="13" t="s">
        <v>397</v>
      </c>
      <c r="F52" s="4" t="s">
        <v>66</v>
      </c>
      <c r="G52" s="16">
        <v>560</v>
      </c>
      <c r="H52" s="16">
        <v>2256.1</v>
      </c>
      <c r="I52" s="16">
        <v>260</v>
      </c>
    </row>
    <row r="53" spans="1:9" ht="28.9" customHeight="1" x14ac:dyDescent="0.2">
      <c r="A53" s="130" t="s">
        <v>138</v>
      </c>
      <c r="B53" s="15" t="s">
        <v>219</v>
      </c>
      <c r="C53" s="24" t="s">
        <v>26</v>
      </c>
      <c r="D53" s="4" t="s">
        <v>3</v>
      </c>
      <c r="E53" s="13" t="s">
        <v>402</v>
      </c>
      <c r="F53" s="4"/>
      <c r="G53" s="16">
        <f>G54</f>
        <v>554.4</v>
      </c>
      <c r="H53" s="16">
        <f t="shared" ref="H53:I53" si="16">H54</f>
        <v>554.4</v>
      </c>
      <c r="I53" s="16">
        <f t="shared" si="16"/>
        <v>554.4</v>
      </c>
    </row>
    <row r="54" spans="1:9" ht="18.600000000000001" customHeight="1" x14ac:dyDescent="0.2">
      <c r="A54" s="130" t="s">
        <v>65</v>
      </c>
      <c r="B54" s="15" t="s">
        <v>219</v>
      </c>
      <c r="C54" s="24" t="s">
        <v>26</v>
      </c>
      <c r="D54" s="4" t="s">
        <v>3</v>
      </c>
      <c r="E54" s="13" t="s">
        <v>402</v>
      </c>
      <c r="F54" s="4" t="s">
        <v>66</v>
      </c>
      <c r="G54" s="16">
        <v>554.4</v>
      </c>
      <c r="H54" s="16">
        <v>554.4</v>
      </c>
      <c r="I54" s="16">
        <v>554.4</v>
      </c>
    </row>
    <row r="55" spans="1:9" ht="59.45" customHeight="1" x14ac:dyDescent="0.2">
      <c r="A55" s="130" t="s">
        <v>549</v>
      </c>
      <c r="B55" s="15" t="s">
        <v>219</v>
      </c>
      <c r="C55" s="168" t="s">
        <v>26</v>
      </c>
      <c r="D55" s="27" t="s">
        <v>3</v>
      </c>
      <c r="E55" s="13" t="s">
        <v>548</v>
      </c>
      <c r="F55" s="4"/>
      <c r="G55" s="16">
        <f>G56</f>
        <v>700.1</v>
      </c>
      <c r="H55" s="16">
        <f t="shared" ref="H55:I55" si="17">H56</f>
        <v>0</v>
      </c>
      <c r="I55" s="16">
        <f t="shared" si="17"/>
        <v>0</v>
      </c>
    </row>
    <row r="56" spans="1:9" ht="18.600000000000001" customHeight="1" x14ac:dyDescent="0.2">
      <c r="A56" s="130" t="s">
        <v>65</v>
      </c>
      <c r="B56" s="15" t="s">
        <v>219</v>
      </c>
      <c r="C56" s="168" t="s">
        <v>26</v>
      </c>
      <c r="D56" s="27" t="s">
        <v>3</v>
      </c>
      <c r="E56" s="13" t="s">
        <v>548</v>
      </c>
      <c r="F56" s="4" t="s">
        <v>66</v>
      </c>
      <c r="G56" s="16">
        <v>700.1</v>
      </c>
      <c r="H56" s="16">
        <v>0</v>
      </c>
      <c r="I56" s="16">
        <v>0</v>
      </c>
    </row>
    <row r="57" spans="1:9" ht="18.600000000000001" customHeight="1" x14ac:dyDescent="0.2">
      <c r="A57" s="130" t="s">
        <v>272</v>
      </c>
      <c r="B57" s="15" t="s">
        <v>219</v>
      </c>
      <c r="C57" s="24" t="s">
        <v>26</v>
      </c>
      <c r="D57" s="4" t="s">
        <v>3</v>
      </c>
      <c r="E57" s="4" t="s">
        <v>386</v>
      </c>
      <c r="F57" s="4"/>
      <c r="G57" s="16">
        <f>G58</f>
        <v>57455.8</v>
      </c>
      <c r="H57" s="16">
        <f t="shared" ref="H57:I57" si="18">H58</f>
        <v>57455.8</v>
      </c>
      <c r="I57" s="16">
        <f t="shared" si="18"/>
        <v>57455.8</v>
      </c>
    </row>
    <row r="58" spans="1:9" ht="43.9" customHeight="1" x14ac:dyDescent="0.2">
      <c r="A58" s="130" t="s">
        <v>387</v>
      </c>
      <c r="B58" s="15" t="s">
        <v>219</v>
      </c>
      <c r="C58" s="24" t="s">
        <v>26</v>
      </c>
      <c r="D58" s="4" t="s">
        <v>3</v>
      </c>
      <c r="E58" s="4" t="s">
        <v>388</v>
      </c>
      <c r="F58" s="4"/>
      <c r="G58" s="16">
        <f>G59+G61+G63</f>
        <v>57455.8</v>
      </c>
      <c r="H58" s="16">
        <f t="shared" ref="H58:I58" si="19">H59+H61+H63</f>
        <v>57455.8</v>
      </c>
      <c r="I58" s="16">
        <f t="shared" si="19"/>
        <v>57455.8</v>
      </c>
    </row>
    <row r="59" spans="1:9" ht="31.9" customHeight="1" x14ac:dyDescent="0.2">
      <c r="A59" s="130" t="s">
        <v>393</v>
      </c>
      <c r="B59" s="15" t="s">
        <v>219</v>
      </c>
      <c r="C59" s="24" t="s">
        <v>26</v>
      </c>
      <c r="D59" s="4" t="s">
        <v>3</v>
      </c>
      <c r="E59" s="4" t="s">
        <v>392</v>
      </c>
      <c r="F59" s="4"/>
      <c r="G59" s="16">
        <f>G60</f>
        <v>9897.4</v>
      </c>
      <c r="H59" s="16">
        <f>H60</f>
        <v>9897.4</v>
      </c>
      <c r="I59" s="16">
        <f>I60</f>
        <v>9897.4</v>
      </c>
    </row>
    <row r="60" spans="1:9" ht="15" customHeight="1" x14ac:dyDescent="0.2">
      <c r="A60" s="130" t="s">
        <v>65</v>
      </c>
      <c r="B60" s="15" t="s">
        <v>219</v>
      </c>
      <c r="C60" s="15" t="s">
        <v>26</v>
      </c>
      <c r="D60" s="13" t="s">
        <v>3</v>
      </c>
      <c r="E60" s="4" t="s">
        <v>392</v>
      </c>
      <c r="F60" s="4" t="s">
        <v>66</v>
      </c>
      <c r="G60" s="16">
        <v>9897.4</v>
      </c>
      <c r="H60" s="16">
        <v>9897.4</v>
      </c>
      <c r="I60" s="16">
        <v>9897.4</v>
      </c>
    </row>
    <row r="61" spans="1:9" ht="53.25" customHeight="1" x14ac:dyDescent="0.2">
      <c r="A61" s="130" t="s">
        <v>125</v>
      </c>
      <c r="B61" s="15" t="s">
        <v>219</v>
      </c>
      <c r="C61" s="15" t="s">
        <v>26</v>
      </c>
      <c r="D61" s="13" t="s">
        <v>3</v>
      </c>
      <c r="E61" s="4" t="s">
        <v>390</v>
      </c>
      <c r="F61" s="4"/>
      <c r="G61" s="16">
        <f>G62</f>
        <v>2039.5</v>
      </c>
      <c r="H61" s="16">
        <f>H62</f>
        <v>2039.5</v>
      </c>
      <c r="I61" s="16">
        <f>I62</f>
        <v>2039.5</v>
      </c>
    </row>
    <row r="62" spans="1:9" ht="15" customHeight="1" x14ac:dyDescent="0.2">
      <c r="A62" s="130" t="s">
        <v>65</v>
      </c>
      <c r="B62" s="15" t="s">
        <v>219</v>
      </c>
      <c r="C62" s="15" t="s">
        <v>26</v>
      </c>
      <c r="D62" s="13" t="s">
        <v>3</v>
      </c>
      <c r="E62" s="4" t="s">
        <v>390</v>
      </c>
      <c r="F62" s="4" t="s">
        <v>66</v>
      </c>
      <c r="G62" s="16">
        <v>2039.5</v>
      </c>
      <c r="H62" s="16">
        <v>2039.5</v>
      </c>
      <c r="I62" s="16">
        <v>2039.5</v>
      </c>
    </row>
    <row r="63" spans="1:9" ht="30.6" customHeight="1" x14ac:dyDescent="0.2">
      <c r="A63" s="130" t="s">
        <v>87</v>
      </c>
      <c r="B63" s="15" t="s">
        <v>219</v>
      </c>
      <c r="C63" s="15" t="s">
        <v>26</v>
      </c>
      <c r="D63" s="13" t="s">
        <v>3</v>
      </c>
      <c r="E63" s="4" t="s">
        <v>389</v>
      </c>
      <c r="F63" s="4"/>
      <c r="G63" s="16">
        <f>G64</f>
        <v>45518.9</v>
      </c>
      <c r="H63" s="16">
        <f>H64</f>
        <v>45518.9</v>
      </c>
      <c r="I63" s="16">
        <f>I64</f>
        <v>45518.9</v>
      </c>
    </row>
    <row r="64" spans="1:9" ht="18.600000000000001" customHeight="1" x14ac:dyDescent="0.2">
      <c r="A64" s="130" t="s">
        <v>65</v>
      </c>
      <c r="B64" s="15" t="s">
        <v>219</v>
      </c>
      <c r="C64" s="15" t="s">
        <v>26</v>
      </c>
      <c r="D64" s="13" t="s">
        <v>3</v>
      </c>
      <c r="E64" s="4" t="s">
        <v>389</v>
      </c>
      <c r="F64" s="4" t="s">
        <v>66</v>
      </c>
      <c r="G64" s="175">
        <v>45518.9</v>
      </c>
      <c r="H64" s="175">
        <v>45518.9</v>
      </c>
      <c r="I64" s="175">
        <v>45518.9</v>
      </c>
    </row>
    <row r="65" spans="1:9" ht="15" customHeight="1" x14ac:dyDescent="0.2">
      <c r="A65" s="18" t="s">
        <v>28</v>
      </c>
      <c r="B65" s="11" t="s">
        <v>219</v>
      </c>
      <c r="C65" s="11" t="s">
        <v>26</v>
      </c>
      <c r="D65" s="12" t="s">
        <v>5</v>
      </c>
      <c r="E65" s="4"/>
      <c r="F65" s="4"/>
      <c r="G65" s="19">
        <f>G66</f>
        <v>259040.4</v>
      </c>
      <c r="H65" s="19">
        <f>H66</f>
        <v>245685.90000000002</v>
      </c>
      <c r="I65" s="19">
        <f>I66</f>
        <v>294005.10000000003</v>
      </c>
    </row>
    <row r="66" spans="1:9" ht="41.45" customHeight="1" x14ac:dyDescent="0.2">
      <c r="A66" s="243" t="s">
        <v>235</v>
      </c>
      <c r="B66" s="15" t="s">
        <v>219</v>
      </c>
      <c r="C66" s="15" t="s">
        <v>26</v>
      </c>
      <c r="D66" s="13" t="s">
        <v>5</v>
      </c>
      <c r="E66" s="4" t="s">
        <v>155</v>
      </c>
      <c r="F66" s="4"/>
      <c r="G66" s="16">
        <f>G67+G82+G96</f>
        <v>259040.4</v>
      </c>
      <c r="H66" s="16">
        <f t="shared" ref="H66:I66" si="20">H67+H82+H96</f>
        <v>245685.90000000002</v>
      </c>
      <c r="I66" s="16">
        <f t="shared" si="20"/>
        <v>294005.10000000003</v>
      </c>
    </row>
    <row r="67" spans="1:9" ht="21.6" customHeight="1" x14ac:dyDescent="0.2">
      <c r="A67" s="130" t="s">
        <v>551</v>
      </c>
      <c r="B67" s="15" t="s">
        <v>219</v>
      </c>
      <c r="C67" s="15" t="s">
        <v>26</v>
      </c>
      <c r="D67" s="13" t="s">
        <v>5</v>
      </c>
      <c r="E67" s="13" t="s">
        <v>550</v>
      </c>
      <c r="F67" s="13"/>
      <c r="G67" s="175">
        <f>G75+G68</f>
        <v>18662.399999999998</v>
      </c>
      <c r="H67" s="175">
        <f>H75</f>
        <v>18101</v>
      </c>
      <c r="I67" s="175">
        <f>I75+I68</f>
        <v>74298.7</v>
      </c>
    </row>
    <row r="68" spans="1:9" ht="21.6" customHeight="1" x14ac:dyDescent="0.2">
      <c r="A68" s="130" t="s">
        <v>629</v>
      </c>
      <c r="B68" s="15" t="s">
        <v>219</v>
      </c>
      <c r="C68" s="15" t="s">
        <v>26</v>
      </c>
      <c r="D68" s="13" t="s">
        <v>5</v>
      </c>
      <c r="E68" s="13" t="s">
        <v>628</v>
      </c>
      <c r="F68" s="13"/>
      <c r="G68" s="175">
        <f>G69</f>
        <v>393.2</v>
      </c>
      <c r="H68" s="175">
        <v>0</v>
      </c>
      <c r="I68" s="175">
        <f>I71+I73</f>
        <v>55886</v>
      </c>
    </row>
    <row r="69" spans="1:9" ht="43.15" customHeight="1" x14ac:dyDescent="0.2">
      <c r="A69" s="130" t="s">
        <v>627</v>
      </c>
      <c r="B69" s="15" t="s">
        <v>219</v>
      </c>
      <c r="C69" s="15" t="s">
        <v>26</v>
      </c>
      <c r="D69" s="13" t="s">
        <v>5</v>
      </c>
      <c r="E69" s="13" t="s">
        <v>626</v>
      </c>
      <c r="F69" s="13"/>
      <c r="G69" s="175">
        <f>G70</f>
        <v>393.2</v>
      </c>
      <c r="H69" s="175">
        <v>0</v>
      </c>
      <c r="I69" s="175">
        <v>0</v>
      </c>
    </row>
    <row r="70" spans="1:9" ht="21.6" customHeight="1" x14ac:dyDescent="0.2">
      <c r="A70" s="130" t="s">
        <v>65</v>
      </c>
      <c r="B70" s="15" t="s">
        <v>219</v>
      </c>
      <c r="C70" s="15" t="s">
        <v>26</v>
      </c>
      <c r="D70" s="13" t="s">
        <v>5</v>
      </c>
      <c r="E70" s="13" t="s">
        <v>626</v>
      </c>
      <c r="F70" s="13" t="s">
        <v>66</v>
      </c>
      <c r="G70" s="175">
        <v>393.2</v>
      </c>
      <c r="H70" s="175">
        <v>0</v>
      </c>
      <c r="I70" s="175">
        <v>0</v>
      </c>
    </row>
    <row r="71" spans="1:9" ht="72" customHeight="1" x14ac:dyDescent="0.2">
      <c r="A71" s="130" t="s">
        <v>630</v>
      </c>
      <c r="B71" s="15" t="s">
        <v>219</v>
      </c>
      <c r="C71" s="15" t="s">
        <v>26</v>
      </c>
      <c r="D71" s="13" t="s">
        <v>5</v>
      </c>
      <c r="E71" s="13" t="s">
        <v>632</v>
      </c>
      <c r="F71" s="13"/>
      <c r="G71" s="175">
        <v>0</v>
      </c>
      <c r="H71" s="175">
        <v>0</v>
      </c>
      <c r="I71" s="175">
        <f>I72</f>
        <v>13284</v>
      </c>
    </row>
    <row r="72" spans="1:9" ht="21.6" customHeight="1" x14ac:dyDescent="0.2">
      <c r="A72" s="130" t="s">
        <v>65</v>
      </c>
      <c r="B72" s="15" t="s">
        <v>219</v>
      </c>
      <c r="C72" s="15" t="s">
        <v>26</v>
      </c>
      <c r="D72" s="13" t="s">
        <v>5</v>
      </c>
      <c r="E72" s="13" t="s">
        <v>632</v>
      </c>
      <c r="F72" s="13" t="s">
        <v>66</v>
      </c>
      <c r="G72" s="175">
        <v>0</v>
      </c>
      <c r="H72" s="175">
        <v>0</v>
      </c>
      <c r="I72" s="175">
        <v>13284</v>
      </c>
    </row>
    <row r="73" spans="1:9" ht="36.6" customHeight="1" x14ac:dyDescent="0.2">
      <c r="A73" s="130" t="s">
        <v>631</v>
      </c>
      <c r="B73" s="15" t="s">
        <v>219</v>
      </c>
      <c r="C73" s="15" t="s">
        <v>26</v>
      </c>
      <c r="D73" s="13" t="s">
        <v>5</v>
      </c>
      <c r="E73" s="13" t="s">
        <v>633</v>
      </c>
      <c r="F73" s="13"/>
      <c r="G73" s="175">
        <v>0</v>
      </c>
      <c r="H73" s="175">
        <v>0</v>
      </c>
      <c r="I73" s="175">
        <f>I74</f>
        <v>42602</v>
      </c>
    </row>
    <row r="74" spans="1:9" ht="21.6" customHeight="1" x14ac:dyDescent="0.2">
      <c r="A74" s="130" t="s">
        <v>65</v>
      </c>
      <c r="B74" s="15" t="s">
        <v>219</v>
      </c>
      <c r="C74" s="15" t="s">
        <v>26</v>
      </c>
      <c r="D74" s="13" t="s">
        <v>5</v>
      </c>
      <c r="E74" s="13" t="s">
        <v>633</v>
      </c>
      <c r="F74" s="13" t="s">
        <v>66</v>
      </c>
      <c r="G74" s="175">
        <v>0</v>
      </c>
      <c r="H74" s="175">
        <v>0</v>
      </c>
      <c r="I74" s="175">
        <v>42602</v>
      </c>
    </row>
    <row r="75" spans="1:9" ht="21.6" customHeight="1" x14ac:dyDescent="0.2">
      <c r="A75" s="130" t="s">
        <v>552</v>
      </c>
      <c r="B75" s="15" t="s">
        <v>219</v>
      </c>
      <c r="C75" s="15" t="s">
        <v>26</v>
      </c>
      <c r="D75" s="13" t="s">
        <v>5</v>
      </c>
      <c r="E75" s="13" t="s">
        <v>553</v>
      </c>
      <c r="F75" s="13"/>
      <c r="G75" s="175">
        <f>G78+G76+G80</f>
        <v>18269.199999999997</v>
      </c>
      <c r="H75" s="175">
        <f t="shared" ref="H75:I75" si="21">H78+H76+H80</f>
        <v>18101</v>
      </c>
      <c r="I75" s="175">
        <f t="shared" si="21"/>
        <v>18412.7</v>
      </c>
    </row>
    <row r="76" spans="1:9" ht="95.45" customHeight="1" x14ac:dyDescent="0.2">
      <c r="A76" s="130" t="s">
        <v>606</v>
      </c>
      <c r="B76" s="15" t="s">
        <v>219</v>
      </c>
      <c r="C76" s="15" t="s">
        <v>26</v>
      </c>
      <c r="D76" s="13" t="s">
        <v>5</v>
      </c>
      <c r="E76" s="13" t="s">
        <v>605</v>
      </c>
      <c r="F76" s="13"/>
      <c r="G76" s="175">
        <f>G77</f>
        <v>455.6</v>
      </c>
      <c r="H76" s="175">
        <f t="shared" ref="H76:I76" si="22">H77</f>
        <v>455.6</v>
      </c>
      <c r="I76" s="175">
        <f t="shared" si="22"/>
        <v>455.6</v>
      </c>
    </row>
    <row r="77" spans="1:9" ht="21.6" customHeight="1" x14ac:dyDescent="0.2">
      <c r="A77" s="130" t="s">
        <v>65</v>
      </c>
      <c r="B77" s="15" t="s">
        <v>219</v>
      </c>
      <c r="C77" s="15" t="s">
        <v>26</v>
      </c>
      <c r="D77" s="13" t="s">
        <v>5</v>
      </c>
      <c r="E77" s="13" t="s">
        <v>605</v>
      </c>
      <c r="F77" s="13" t="s">
        <v>66</v>
      </c>
      <c r="G77" s="175">
        <v>455.6</v>
      </c>
      <c r="H77" s="175">
        <v>455.6</v>
      </c>
      <c r="I77" s="175">
        <v>455.6</v>
      </c>
    </row>
    <row r="78" spans="1:9" ht="57" customHeight="1" x14ac:dyDescent="0.2">
      <c r="A78" s="130" t="s">
        <v>604</v>
      </c>
      <c r="B78" s="15" t="s">
        <v>219</v>
      </c>
      <c r="C78" s="15" t="s">
        <v>26</v>
      </c>
      <c r="D78" s="13" t="s">
        <v>5</v>
      </c>
      <c r="E78" s="13" t="s">
        <v>554</v>
      </c>
      <c r="F78" s="13"/>
      <c r="G78" s="175">
        <f>G79</f>
        <v>785</v>
      </c>
      <c r="H78" s="175">
        <f t="shared" ref="H78:I78" si="23">H79</f>
        <v>796.9</v>
      </c>
      <c r="I78" s="175">
        <f t="shared" si="23"/>
        <v>811.3</v>
      </c>
    </row>
    <row r="79" spans="1:9" ht="21.6" customHeight="1" x14ac:dyDescent="0.2">
      <c r="A79" s="130" t="s">
        <v>65</v>
      </c>
      <c r="B79" s="15" t="s">
        <v>219</v>
      </c>
      <c r="C79" s="15" t="s">
        <v>26</v>
      </c>
      <c r="D79" s="13" t="s">
        <v>5</v>
      </c>
      <c r="E79" s="13" t="s">
        <v>554</v>
      </c>
      <c r="F79" s="13" t="s">
        <v>66</v>
      </c>
      <c r="G79" s="175">
        <v>785</v>
      </c>
      <c r="H79" s="175">
        <v>796.9</v>
      </c>
      <c r="I79" s="175">
        <v>811.3</v>
      </c>
    </row>
    <row r="80" spans="1:9" ht="109.9" customHeight="1" x14ac:dyDescent="0.2">
      <c r="A80" s="130" t="s">
        <v>603</v>
      </c>
      <c r="B80" s="15" t="s">
        <v>219</v>
      </c>
      <c r="C80" s="15" t="s">
        <v>26</v>
      </c>
      <c r="D80" s="13" t="s">
        <v>5</v>
      </c>
      <c r="E80" s="13" t="s">
        <v>607</v>
      </c>
      <c r="F80" s="224"/>
      <c r="G80" s="175">
        <f>G81</f>
        <v>17028.599999999999</v>
      </c>
      <c r="H80" s="175">
        <f>H81</f>
        <v>16848.5</v>
      </c>
      <c r="I80" s="175">
        <f>I81</f>
        <v>17145.8</v>
      </c>
    </row>
    <row r="81" spans="1:9" ht="21.6" customHeight="1" x14ac:dyDescent="0.2">
      <c r="A81" s="170" t="s">
        <v>65</v>
      </c>
      <c r="B81" s="15" t="s">
        <v>219</v>
      </c>
      <c r="C81" s="15" t="s">
        <v>26</v>
      </c>
      <c r="D81" s="13" t="s">
        <v>5</v>
      </c>
      <c r="E81" s="13" t="s">
        <v>607</v>
      </c>
      <c r="F81" s="224" t="s">
        <v>66</v>
      </c>
      <c r="G81" s="175">
        <v>17028.599999999999</v>
      </c>
      <c r="H81" s="175">
        <v>16848.5</v>
      </c>
      <c r="I81" s="175">
        <v>17145.8</v>
      </c>
    </row>
    <row r="82" spans="1:9" ht="17.45" customHeight="1" x14ac:dyDescent="0.2">
      <c r="A82" s="130" t="s">
        <v>266</v>
      </c>
      <c r="B82" s="15" t="s">
        <v>219</v>
      </c>
      <c r="C82" s="24" t="s">
        <v>26</v>
      </c>
      <c r="D82" s="4" t="s">
        <v>5</v>
      </c>
      <c r="E82" s="4" t="s">
        <v>156</v>
      </c>
      <c r="F82" s="4"/>
      <c r="G82" s="16">
        <f t="shared" ref="G82:I82" si="24">G83</f>
        <v>22889.100000000002</v>
      </c>
      <c r="H82" s="16">
        <f t="shared" si="24"/>
        <v>14184.100000000002</v>
      </c>
      <c r="I82" s="16">
        <f t="shared" si="24"/>
        <v>6645.5999999999995</v>
      </c>
    </row>
    <row r="83" spans="1:9" ht="33" customHeight="1" x14ac:dyDescent="0.2">
      <c r="A83" s="130" t="s">
        <v>395</v>
      </c>
      <c r="B83" s="15" t="s">
        <v>219</v>
      </c>
      <c r="C83" s="24" t="s">
        <v>26</v>
      </c>
      <c r="D83" s="4" t="s">
        <v>5</v>
      </c>
      <c r="E83" s="4" t="s">
        <v>157</v>
      </c>
      <c r="F83" s="4"/>
      <c r="G83" s="16">
        <f>G84+G86+G88+G94+G90+G92</f>
        <v>22889.100000000002</v>
      </c>
      <c r="H83" s="16">
        <f t="shared" ref="H83:I83" si="25">H84+H86+H88</f>
        <v>14184.100000000002</v>
      </c>
      <c r="I83" s="16">
        <f t="shared" si="25"/>
        <v>6645.5999999999995</v>
      </c>
    </row>
    <row r="84" spans="1:9" ht="27" customHeight="1" x14ac:dyDescent="0.2">
      <c r="A84" s="130" t="s">
        <v>400</v>
      </c>
      <c r="B84" s="15" t="s">
        <v>219</v>
      </c>
      <c r="C84" s="24" t="s">
        <v>26</v>
      </c>
      <c r="D84" s="4" t="s">
        <v>5</v>
      </c>
      <c r="E84" s="13" t="s">
        <v>399</v>
      </c>
      <c r="F84" s="4"/>
      <c r="G84" s="16">
        <f>G85</f>
        <v>11082.9</v>
      </c>
      <c r="H84" s="16">
        <f t="shared" ref="H84:I84" si="26">H85</f>
        <v>8338.6</v>
      </c>
      <c r="I84" s="16">
        <f t="shared" si="26"/>
        <v>2077.1</v>
      </c>
    </row>
    <row r="85" spans="1:9" ht="21" customHeight="1" x14ac:dyDescent="0.2">
      <c r="A85" s="130" t="s">
        <v>65</v>
      </c>
      <c r="B85" s="15" t="s">
        <v>219</v>
      </c>
      <c r="C85" s="24" t="s">
        <v>26</v>
      </c>
      <c r="D85" s="4" t="s">
        <v>5</v>
      </c>
      <c r="E85" s="13" t="s">
        <v>399</v>
      </c>
      <c r="F85" s="4" t="s">
        <v>66</v>
      </c>
      <c r="G85" s="16">
        <v>11082.9</v>
      </c>
      <c r="H85" s="16">
        <v>8338.6</v>
      </c>
      <c r="I85" s="16">
        <v>2077.1</v>
      </c>
    </row>
    <row r="86" spans="1:9" ht="28.9" customHeight="1" x14ac:dyDescent="0.2">
      <c r="A86" s="130" t="s">
        <v>72</v>
      </c>
      <c r="B86" s="15" t="s">
        <v>219</v>
      </c>
      <c r="C86" s="24" t="s">
        <v>26</v>
      </c>
      <c r="D86" s="4" t="s">
        <v>5</v>
      </c>
      <c r="E86" s="13" t="s">
        <v>403</v>
      </c>
      <c r="F86" s="4"/>
      <c r="G86" s="16">
        <f>G87</f>
        <v>5770.3</v>
      </c>
      <c r="H86" s="16">
        <f>H87</f>
        <v>2760.3</v>
      </c>
      <c r="I86" s="16">
        <f>I87</f>
        <v>2760.3</v>
      </c>
    </row>
    <row r="87" spans="1:9" ht="22.15" customHeight="1" x14ac:dyDescent="0.2">
      <c r="A87" s="130" t="s">
        <v>65</v>
      </c>
      <c r="B87" s="15" t="s">
        <v>219</v>
      </c>
      <c r="C87" s="24" t="s">
        <v>26</v>
      </c>
      <c r="D87" s="4" t="s">
        <v>5</v>
      </c>
      <c r="E87" s="13" t="s">
        <v>403</v>
      </c>
      <c r="F87" s="4" t="s">
        <v>66</v>
      </c>
      <c r="G87" s="16">
        <v>5770.3</v>
      </c>
      <c r="H87" s="16">
        <v>2760.3</v>
      </c>
      <c r="I87" s="16">
        <v>2760.3</v>
      </c>
    </row>
    <row r="88" spans="1:9" ht="41.45" customHeight="1" x14ac:dyDescent="0.2">
      <c r="A88" s="130" t="s">
        <v>249</v>
      </c>
      <c r="B88" s="15" t="s">
        <v>219</v>
      </c>
      <c r="C88" s="24" t="s">
        <v>26</v>
      </c>
      <c r="D88" s="4" t="s">
        <v>5</v>
      </c>
      <c r="E88" s="13" t="s">
        <v>396</v>
      </c>
      <c r="F88" s="4"/>
      <c r="G88" s="16">
        <f>G89</f>
        <v>2599.9</v>
      </c>
      <c r="H88" s="16">
        <f t="shared" ref="H88:I88" si="27">H89</f>
        <v>3085.2</v>
      </c>
      <c r="I88" s="16">
        <f t="shared" si="27"/>
        <v>1808.2</v>
      </c>
    </row>
    <row r="89" spans="1:9" ht="19.149999999999999" customHeight="1" x14ac:dyDescent="0.2">
      <c r="A89" s="130" t="s">
        <v>65</v>
      </c>
      <c r="B89" s="15" t="s">
        <v>219</v>
      </c>
      <c r="C89" s="24" t="s">
        <v>26</v>
      </c>
      <c r="D89" s="4" t="s">
        <v>5</v>
      </c>
      <c r="E89" s="13" t="s">
        <v>396</v>
      </c>
      <c r="F89" s="4" t="s">
        <v>66</v>
      </c>
      <c r="G89" s="16">
        <v>2599.9</v>
      </c>
      <c r="H89" s="16">
        <v>3085.2</v>
      </c>
      <c r="I89" s="16">
        <v>1808.2</v>
      </c>
    </row>
    <row r="90" spans="1:9" ht="70.150000000000006" customHeight="1" x14ac:dyDescent="0.2">
      <c r="A90" s="130" t="s">
        <v>547</v>
      </c>
      <c r="B90" s="15" t="s">
        <v>219</v>
      </c>
      <c r="C90" s="24" t="s">
        <v>26</v>
      </c>
      <c r="D90" s="4" t="s">
        <v>5</v>
      </c>
      <c r="E90" s="13" t="s">
        <v>546</v>
      </c>
      <c r="F90" s="4"/>
      <c r="G90" s="175">
        <f>G91</f>
        <v>1265.3</v>
      </c>
      <c r="H90" s="175">
        <f t="shared" ref="H90:I90" si="28">H91</f>
        <v>0</v>
      </c>
      <c r="I90" s="175">
        <f t="shared" si="28"/>
        <v>0</v>
      </c>
    </row>
    <row r="91" spans="1:9" ht="19.149999999999999" customHeight="1" x14ac:dyDescent="0.2">
      <c r="A91" s="130" t="s">
        <v>65</v>
      </c>
      <c r="B91" s="15" t="s">
        <v>219</v>
      </c>
      <c r="C91" s="24" t="s">
        <v>26</v>
      </c>
      <c r="D91" s="4" t="s">
        <v>5</v>
      </c>
      <c r="E91" s="13" t="s">
        <v>546</v>
      </c>
      <c r="F91" s="4" t="s">
        <v>66</v>
      </c>
      <c r="G91" s="175">
        <v>1265.3</v>
      </c>
      <c r="H91" s="175">
        <v>0</v>
      </c>
      <c r="I91" s="175">
        <v>0</v>
      </c>
    </row>
    <row r="92" spans="1:9" ht="42.6" customHeight="1" x14ac:dyDescent="0.2">
      <c r="A92" s="130" t="s">
        <v>613</v>
      </c>
      <c r="B92" s="15" t="s">
        <v>219</v>
      </c>
      <c r="C92" s="24" t="s">
        <v>26</v>
      </c>
      <c r="D92" s="4" t="s">
        <v>5</v>
      </c>
      <c r="E92" s="13" t="s">
        <v>614</v>
      </c>
      <c r="F92" s="13"/>
      <c r="G92" s="175">
        <f>G93</f>
        <v>765.3</v>
      </c>
      <c r="H92" s="175">
        <f t="shared" ref="H92:I92" si="29">H93</f>
        <v>0</v>
      </c>
      <c r="I92" s="175">
        <f t="shared" si="29"/>
        <v>0</v>
      </c>
    </row>
    <row r="93" spans="1:9" ht="19.149999999999999" customHeight="1" x14ac:dyDescent="0.2">
      <c r="A93" s="130" t="s">
        <v>65</v>
      </c>
      <c r="B93" s="15" t="s">
        <v>219</v>
      </c>
      <c r="C93" s="24" t="s">
        <v>26</v>
      </c>
      <c r="D93" s="4" t="s">
        <v>5</v>
      </c>
      <c r="E93" s="13" t="s">
        <v>614</v>
      </c>
      <c r="F93" s="13" t="s">
        <v>66</v>
      </c>
      <c r="G93" s="175">
        <v>765.3</v>
      </c>
      <c r="H93" s="175">
        <v>0</v>
      </c>
      <c r="I93" s="175">
        <v>0</v>
      </c>
    </row>
    <row r="94" spans="1:9" ht="58.15" customHeight="1" x14ac:dyDescent="0.2">
      <c r="A94" s="130" t="s">
        <v>544</v>
      </c>
      <c r="B94" s="15" t="s">
        <v>219</v>
      </c>
      <c r="C94" s="187" t="s">
        <v>26</v>
      </c>
      <c r="D94" s="23" t="s">
        <v>5</v>
      </c>
      <c r="E94" s="13" t="s">
        <v>545</v>
      </c>
      <c r="F94" s="4"/>
      <c r="G94" s="16">
        <f>G95</f>
        <v>1405.4</v>
      </c>
      <c r="H94" s="16">
        <f t="shared" ref="H94:I94" si="30">H95</f>
        <v>0</v>
      </c>
      <c r="I94" s="16">
        <f t="shared" si="30"/>
        <v>0</v>
      </c>
    </row>
    <row r="95" spans="1:9" ht="19.149999999999999" customHeight="1" x14ac:dyDescent="0.2">
      <c r="A95" s="130" t="s">
        <v>65</v>
      </c>
      <c r="B95" s="15" t="s">
        <v>219</v>
      </c>
      <c r="C95" s="187" t="s">
        <v>26</v>
      </c>
      <c r="D95" s="23" t="s">
        <v>5</v>
      </c>
      <c r="E95" s="13" t="s">
        <v>545</v>
      </c>
      <c r="F95" s="4" t="s">
        <v>66</v>
      </c>
      <c r="G95" s="16">
        <v>1405.4</v>
      </c>
      <c r="H95" s="16">
        <v>0</v>
      </c>
      <c r="I95" s="16">
        <v>0</v>
      </c>
    </row>
    <row r="96" spans="1:9" ht="16.149999999999999" customHeight="1" x14ac:dyDescent="0.2">
      <c r="A96" s="130" t="s">
        <v>272</v>
      </c>
      <c r="B96" s="15" t="s">
        <v>219</v>
      </c>
      <c r="C96" s="24" t="s">
        <v>26</v>
      </c>
      <c r="D96" s="4" t="s">
        <v>5</v>
      </c>
      <c r="E96" s="13" t="s">
        <v>386</v>
      </c>
      <c r="F96" s="4"/>
      <c r="G96" s="16">
        <f>G97+G100</f>
        <v>217488.9</v>
      </c>
      <c r="H96" s="16">
        <f t="shared" ref="H96:I96" si="31">H97+H100</f>
        <v>213400.80000000002</v>
      </c>
      <c r="I96" s="16">
        <f t="shared" si="31"/>
        <v>213060.80000000002</v>
      </c>
    </row>
    <row r="97" spans="1:9" ht="42.6" customHeight="1" x14ac:dyDescent="0.2">
      <c r="A97" s="130" t="s">
        <v>387</v>
      </c>
      <c r="B97" s="15" t="s">
        <v>219</v>
      </c>
      <c r="C97" s="24" t="s">
        <v>26</v>
      </c>
      <c r="D97" s="4" t="s">
        <v>5</v>
      </c>
      <c r="E97" s="13" t="s">
        <v>388</v>
      </c>
      <c r="F97" s="4"/>
      <c r="G97" s="16">
        <f>G98</f>
        <v>12818.7</v>
      </c>
      <c r="H97" s="16">
        <f t="shared" ref="H97:I98" si="32">H98</f>
        <v>12818.7</v>
      </c>
      <c r="I97" s="16">
        <f t="shared" si="32"/>
        <v>12818.7</v>
      </c>
    </row>
    <row r="98" spans="1:9" ht="31.9" customHeight="1" x14ac:dyDescent="0.2">
      <c r="A98" s="130" t="s">
        <v>67</v>
      </c>
      <c r="B98" s="15" t="s">
        <v>219</v>
      </c>
      <c r="C98" s="24" t="s">
        <v>26</v>
      </c>
      <c r="D98" s="4" t="s">
        <v>5</v>
      </c>
      <c r="E98" s="13" t="s">
        <v>389</v>
      </c>
      <c r="F98" s="4"/>
      <c r="G98" s="16">
        <f>G99</f>
        <v>12818.7</v>
      </c>
      <c r="H98" s="16">
        <f t="shared" si="32"/>
        <v>12818.7</v>
      </c>
      <c r="I98" s="16">
        <f t="shared" si="32"/>
        <v>12818.7</v>
      </c>
    </row>
    <row r="99" spans="1:9" ht="16.149999999999999" customHeight="1" x14ac:dyDescent="0.2">
      <c r="A99" s="130" t="s">
        <v>65</v>
      </c>
      <c r="B99" s="15" t="s">
        <v>219</v>
      </c>
      <c r="C99" s="24" t="s">
        <v>26</v>
      </c>
      <c r="D99" s="4" t="s">
        <v>5</v>
      </c>
      <c r="E99" s="13" t="s">
        <v>389</v>
      </c>
      <c r="F99" s="4" t="s">
        <v>66</v>
      </c>
      <c r="G99" s="175">
        <v>12818.7</v>
      </c>
      <c r="H99" s="175">
        <v>12818.7</v>
      </c>
      <c r="I99" s="175">
        <v>12818.7</v>
      </c>
    </row>
    <row r="100" spans="1:9" ht="55.9" customHeight="1" x14ac:dyDescent="0.2">
      <c r="A100" s="130" t="s">
        <v>404</v>
      </c>
      <c r="B100" s="15" t="s">
        <v>219</v>
      </c>
      <c r="C100" s="24" t="s">
        <v>26</v>
      </c>
      <c r="D100" s="4" t="s">
        <v>5</v>
      </c>
      <c r="E100" s="13" t="s">
        <v>394</v>
      </c>
      <c r="F100" s="4"/>
      <c r="G100" s="16">
        <f>G101+G103+G105+G107+G109+G111</f>
        <v>204670.19999999998</v>
      </c>
      <c r="H100" s="16">
        <f t="shared" ref="H100:I100" si="33">H101+H103+H105+H107+H109+H111</f>
        <v>200582.1</v>
      </c>
      <c r="I100" s="16">
        <f t="shared" si="33"/>
        <v>200242.1</v>
      </c>
    </row>
    <row r="101" spans="1:9" ht="28.15" customHeight="1" x14ac:dyDescent="0.2">
      <c r="A101" s="130" t="s">
        <v>410</v>
      </c>
      <c r="B101" s="15" t="s">
        <v>219</v>
      </c>
      <c r="C101" s="24" t="s">
        <v>26</v>
      </c>
      <c r="D101" s="4" t="s">
        <v>5</v>
      </c>
      <c r="E101" s="13" t="s">
        <v>409</v>
      </c>
      <c r="F101" s="4"/>
      <c r="G101" s="16">
        <f>G102</f>
        <v>46267.9</v>
      </c>
      <c r="H101" s="16">
        <f t="shared" ref="H101:I101" si="34">H102</f>
        <v>46267.9</v>
      </c>
      <c r="I101" s="16">
        <f t="shared" si="34"/>
        <v>46267.9</v>
      </c>
    </row>
    <row r="102" spans="1:9" ht="19.149999999999999" customHeight="1" x14ac:dyDescent="0.2">
      <c r="A102" s="130" t="s">
        <v>65</v>
      </c>
      <c r="B102" s="15" t="s">
        <v>219</v>
      </c>
      <c r="C102" s="24" t="s">
        <v>26</v>
      </c>
      <c r="D102" s="4" t="s">
        <v>5</v>
      </c>
      <c r="E102" s="13" t="s">
        <v>409</v>
      </c>
      <c r="F102" s="4" t="s">
        <v>66</v>
      </c>
      <c r="G102" s="16">
        <v>46267.9</v>
      </c>
      <c r="H102" s="16">
        <v>46267.9</v>
      </c>
      <c r="I102" s="16">
        <v>46267.9</v>
      </c>
    </row>
    <row r="103" spans="1:9" ht="48" customHeight="1" x14ac:dyDescent="0.2">
      <c r="A103" s="130" t="s">
        <v>125</v>
      </c>
      <c r="B103" s="15" t="s">
        <v>219</v>
      </c>
      <c r="C103" s="24" t="s">
        <v>26</v>
      </c>
      <c r="D103" s="4" t="s">
        <v>5</v>
      </c>
      <c r="E103" s="13" t="s">
        <v>408</v>
      </c>
      <c r="F103" s="4"/>
      <c r="G103" s="16">
        <f>G104</f>
        <v>4836.5</v>
      </c>
      <c r="H103" s="16">
        <f t="shared" ref="H103:I103" si="35">H104</f>
        <v>4836.5</v>
      </c>
      <c r="I103" s="16">
        <f t="shared" si="35"/>
        <v>4836.5</v>
      </c>
    </row>
    <row r="104" spans="1:9" ht="22.9" customHeight="1" x14ac:dyDescent="0.2">
      <c r="A104" s="130" t="s">
        <v>65</v>
      </c>
      <c r="B104" s="15" t="s">
        <v>219</v>
      </c>
      <c r="C104" s="24" t="s">
        <v>26</v>
      </c>
      <c r="D104" s="4" t="s">
        <v>5</v>
      </c>
      <c r="E104" s="13" t="s">
        <v>408</v>
      </c>
      <c r="F104" s="4" t="s">
        <v>66</v>
      </c>
      <c r="G104" s="16">
        <v>4836.5</v>
      </c>
      <c r="H104" s="16">
        <v>4836.5</v>
      </c>
      <c r="I104" s="16">
        <v>4836.5</v>
      </c>
    </row>
    <row r="105" spans="1:9" ht="32.450000000000003" customHeight="1" x14ac:dyDescent="0.2">
      <c r="A105" s="130" t="s">
        <v>69</v>
      </c>
      <c r="B105" s="15" t="s">
        <v>219</v>
      </c>
      <c r="C105" s="24" t="s">
        <v>26</v>
      </c>
      <c r="D105" s="4" t="s">
        <v>5</v>
      </c>
      <c r="E105" s="13" t="s">
        <v>407</v>
      </c>
      <c r="F105" s="4"/>
      <c r="G105" s="16">
        <f>G106</f>
        <v>139844.29999999999</v>
      </c>
      <c r="H105" s="16">
        <f t="shared" ref="H105:I105" si="36">H106</f>
        <v>136528</v>
      </c>
      <c r="I105" s="16">
        <f t="shared" si="36"/>
        <v>136528</v>
      </c>
    </row>
    <row r="106" spans="1:9" ht="22.9" customHeight="1" x14ac:dyDescent="0.2">
      <c r="A106" s="130" t="s">
        <v>65</v>
      </c>
      <c r="B106" s="15" t="s">
        <v>219</v>
      </c>
      <c r="C106" s="24" t="s">
        <v>26</v>
      </c>
      <c r="D106" s="4" t="s">
        <v>5</v>
      </c>
      <c r="E106" s="13" t="s">
        <v>407</v>
      </c>
      <c r="F106" s="4" t="s">
        <v>66</v>
      </c>
      <c r="G106" s="175">
        <v>139844.29999999999</v>
      </c>
      <c r="H106" s="175">
        <v>136528</v>
      </c>
      <c r="I106" s="175">
        <v>136528</v>
      </c>
    </row>
    <row r="107" spans="1:9" ht="73.150000000000006" customHeight="1" x14ac:dyDescent="0.2">
      <c r="A107" s="244" t="s">
        <v>71</v>
      </c>
      <c r="B107" s="15" t="s">
        <v>219</v>
      </c>
      <c r="C107" s="24" t="s">
        <v>26</v>
      </c>
      <c r="D107" s="4" t="s">
        <v>5</v>
      </c>
      <c r="E107" s="13" t="s">
        <v>406</v>
      </c>
      <c r="F107" s="13"/>
      <c r="G107" s="175">
        <f>G108</f>
        <v>5729.2</v>
      </c>
      <c r="H107" s="175">
        <f t="shared" ref="H107:I107" si="37">H108</f>
        <v>5729.2</v>
      </c>
      <c r="I107" s="175">
        <f t="shared" si="37"/>
        <v>5729.2</v>
      </c>
    </row>
    <row r="108" spans="1:9" ht="18.600000000000001" customHeight="1" x14ac:dyDescent="0.2">
      <c r="A108" s="130" t="s">
        <v>65</v>
      </c>
      <c r="B108" s="15" t="s">
        <v>219</v>
      </c>
      <c r="C108" s="24" t="s">
        <v>26</v>
      </c>
      <c r="D108" s="4" t="s">
        <v>5</v>
      </c>
      <c r="E108" s="13" t="s">
        <v>406</v>
      </c>
      <c r="F108" s="13" t="s">
        <v>66</v>
      </c>
      <c r="G108" s="175">
        <v>5729.2</v>
      </c>
      <c r="H108" s="175">
        <v>5729.2</v>
      </c>
      <c r="I108" s="175">
        <v>5729.2</v>
      </c>
    </row>
    <row r="109" spans="1:9" ht="57" customHeight="1" x14ac:dyDescent="0.2">
      <c r="A109" s="130" t="s">
        <v>636</v>
      </c>
      <c r="B109" s="15" t="s">
        <v>219</v>
      </c>
      <c r="C109" s="15" t="s">
        <v>26</v>
      </c>
      <c r="D109" s="13" t="s">
        <v>5</v>
      </c>
      <c r="E109" s="13" t="s">
        <v>555</v>
      </c>
      <c r="F109" s="225"/>
      <c r="G109" s="175">
        <f>G110</f>
        <v>6573.9</v>
      </c>
      <c r="H109" s="175">
        <f>H110</f>
        <v>5802.1</v>
      </c>
      <c r="I109" s="175">
        <f>I110</f>
        <v>5462.1</v>
      </c>
    </row>
    <row r="110" spans="1:9" ht="18" customHeight="1" x14ac:dyDescent="0.2">
      <c r="A110" s="130" t="s">
        <v>65</v>
      </c>
      <c r="B110" s="15" t="s">
        <v>219</v>
      </c>
      <c r="C110" s="15" t="s">
        <v>26</v>
      </c>
      <c r="D110" s="13" t="s">
        <v>5</v>
      </c>
      <c r="E110" s="13" t="s">
        <v>555</v>
      </c>
      <c r="F110" s="225" t="s">
        <v>66</v>
      </c>
      <c r="G110" s="175">
        <v>6573.9</v>
      </c>
      <c r="H110" s="175">
        <v>5802.1</v>
      </c>
      <c r="I110" s="175">
        <v>5462.1</v>
      </c>
    </row>
    <row r="111" spans="1:9" ht="75" customHeight="1" x14ac:dyDescent="0.2">
      <c r="A111" s="130" t="s">
        <v>193</v>
      </c>
      <c r="B111" s="15" t="s">
        <v>219</v>
      </c>
      <c r="C111" s="15" t="s">
        <v>26</v>
      </c>
      <c r="D111" s="13" t="s">
        <v>5</v>
      </c>
      <c r="E111" s="13" t="s">
        <v>405</v>
      </c>
      <c r="F111" s="4"/>
      <c r="G111" s="175">
        <f>G112+G113+G114</f>
        <v>1418.4</v>
      </c>
      <c r="H111" s="175">
        <f>H112+H113+H114</f>
        <v>1418.4</v>
      </c>
      <c r="I111" s="175">
        <f>I112+I113+I114</f>
        <v>1418.4</v>
      </c>
    </row>
    <row r="112" spans="1:9" ht="29.45" customHeight="1" x14ac:dyDescent="0.2">
      <c r="A112" s="130" t="s">
        <v>126</v>
      </c>
      <c r="B112" s="15" t="s">
        <v>219</v>
      </c>
      <c r="C112" s="15" t="s">
        <v>26</v>
      </c>
      <c r="D112" s="13" t="s">
        <v>5</v>
      </c>
      <c r="E112" s="13" t="s">
        <v>405</v>
      </c>
      <c r="F112" s="225" t="s">
        <v>49</v>
      </c>
      <c r="G112" s="175">
        <v>1</v>
      </c>
      <c r="H112" s="175">
        <v>1</v>
      </c>
      <c r="I112" s="175">
        <v>1</v>
      </c>
    </row>
    <row r="113" spans="1:9" ht="31.9" customHeight="1" x14ac:dyDescent="0.2">
      <c r="A113" s="130" t="s">
        <v>115</v>
      </c>
      <c r="B113" s="15" t="s">
        <v>219</v>
      </c>
      <c r="C113" s="15" t="s">
        <v>26</v>
      </c>
      <c r="D113" s="13" t="s">
        <v>5</v>
      </c>
      <c r="E113" s="13" t="s">
        <v>405</v>
      </c>
      <c r="F113" s="225" t="s">
        <v>73</v>
      </c>
      <c r="G113" s="175">
        <v>110</v>
      </c>
      <c r="H113" s="175">
        <v>110</v>
      </c>
      <c r="I113" s="175">
        <v>110</v>
      </c>
    </row>
    <row r="114" spans="1:9" ht="19.899999999999999" customHeight="1" x14ac:dyDescent="0.2">
      <c r="A114" s="130" t="s">
        <v>65</v>
      </c>
      <c r="B114" s="15" t="s">
        <v>219</v>
      </c>
      <c r="C114" s="15" t="s">
        <v>26</v>
      </c>
      <c r="D114" s="13" t="s">
        <v>5</v>
      </c>
      <c r="E114" s="13" t="s">
        <v>405</v>
      </c>
      <c r="F114" s="4" t="s">
        <v>66</v>
      </c>
      <c r="G114" s="175">
        <v>1307.4000000000001</v>
      </c>
      <c r="H114" s="175">
        <v>1307.4000000000001</v>
      </c>
      <c r="I114" s="175">
        <v>1307.4000000000001</v>
      </c>
    </row>
    <row r="115" spans="1:9" ht="23.25" customHeight="1" x14ac:dyDescent="0.2">
      <c r="A115" s="18" t="s">
        <v>98</v>
      </c>
      <c r="B115" s="11" t="s">
        <v>219</v>
      </c>
      <c r="C115" s="11" t="s">
        <v>26</v>
      </c>
      <c r="D115" s="12" t="s">
        <v>7</v>
      </c>
      <c r="E115" s="4"/>
      <c r="F115" s="4"/>
      <c r="G115" s="19">
        <f t="shared" ref="G115:I117" si="38">G116</f>
        <v>8401.7999999999993</v>
      </c>
      <c r="H115" s="19">
        <f t="shared" si="38"/>
        <v>8229.7999999999993</v>
      </c>
      <c r="I115" s="19">
        <f t="shared" si="38"/>
        <v>8229.7999999999993</v>
      </c>
    </row>
    <row r="116" spans="1:9" ht="32.450000000000003" customHeight="1" x14ac:dyDescent="0.2">
      <c r="A116" s="130" t="s">
        <v>239</v>
      </c>
      <c r="B116" s="15" t="s">
        <v>219</v>
      </c>
      <c r="C116" s="15" t="s">
        <v>26</v>
      </c>
      <c r="D116" s="13" t="s">
        <v>7</v>
      </c>
      <c r="E116" s="4" t="s">
        <v>155</v>
      </c>
      <c r="F116" s="4"/>
      <c r="G116" s="16">
        <f>G117+G121</f>
        <v>8401.7999999999993</v>
      </c>
      <c r="H116" s="16">
        <f t="shared" ref="H116:I116" si="39">H117+H121</f>
        <v>8229.7999999999993</v>
      </c>
      <c r="I116" s="16">
        <f t="shared" si="39"/>
        <v>8229.7999999999993</v>
      </c>
    </row>
    <row r="117" spans="1:9" ht="21" customHeight="1" x14ac:dyDescent="0.2">
      <c r="A117" s="130" t="s">
        <v>266</v>
      </c>
      <c r="B117" s="15" t="s">
        <v>219</v>
      </c>
      <c r="C117" s="15" t="s">
        <v>26</v>
      </c>
      <c r="D117" s="13" t="s">
        <v>7</v>
      </c>
      <c r="E117" s="4" t="s">
        <v>156</v>
      </c>
      <c r="F117" s="4"/>
      <c r="G117" s="16">
        <f>G118</f>
        <v>172</v>
      </c>
      <c r="H117" s="16">
        <f t="shared" si="38"/>
        <v>0</v>
      </c>
      <c r="I117" s="16">
        <f t="shared" si="38"/>
        <v>0</v>
      </c>
    </row>
    <row r="118" spans="1:9" ht="29.45" customHeight="1" x14ac:dyDescent="0.2">
      <c r="A118" s="130" t="s">
        <v>395</v>
      </c>
      <c r="B118" s="15" t="s">
        <v>219</v>
      </c>
      <c r="C118" s="24" t="s">
        <v>26</v>
      </c>
      <c r="D118" s="13" t="s">
        <v>7</v>
      </c>
      <c r="E118" s="4" t="s">
        <v>157</v>
      </c>
      <c r="F118" s="4"/>
      <c r="G118" s="16">
        <f>G119</f>
        <v>172</v>
      </c>
      <c r="H118" s="16">
        <f t="shared" ref="H118:I118" si="40">H119</f>
        <v>0</v>
      </c>
      <c r="I118" s="16">
        <f t="shared" si="40"/>
        <v>0</v>
      </c>
    </row>
    <row r="119" spans="1:9" ht="27.6" customHeight="1" x14ac:dyDescent="0.2">
      <c r="A119" s="130" t="s">
        <v>401</v>
      </c>
      <c r="B119" s="15" t="s">
        <v>219</v>
      </c>
      <c r="C119" s="15" t="s">
        <v>26</v>
      </c>
      <c r="D119" s="13" t="s">
        <v>7</v>
      </c>
      <c r="E119" s="13" t="s">
        <v>543</v>
      </c>
      <c r="F119" s="4"/>
      <c r="G119" s="16">
        <f>G120</f>
        <v>172</v>
      </c>
      <c r="H119" s="16">
        <f>H120</f>
        <v>0</v>
      </c>
      <c r="I119" s="16">
        <f>I120</f>
        <v>0</v>
      </c>
    </row>
    <row r="120" spans="1:9" ht="13.9" customHeight="1" x14ac:dyDescent="0.2">
      <c r="A120" s="130" t="s">
        <v>65</v>
      </c>
      <c r="B120" s="15" t="s">
        <v>219</v>
      </c>
      <c r="C120" s="15" t="s">
        <v>26</v>
      </c>
      <c r="D120" s="13" t="s">
        <v>7</v>
      </c>
      <c r="E120" s="13" t="s">
        <v>543</v>
      </c>
      <c r="F120" s="4" t="s">
        <v>66</v>
      </c>
      <c r="G120" s="175">
        <v>172</v>
      </c>
      <c r="H120" s="175">
        <v>0</v>
      </c>
      <c r="I120" s="175">
        <v>0</v>
      </c>
    </row>
    <row r="121" spans="1:9" ht="18" customHeight="1" x14ac:dyDescent="0.2">
      <c r="A121" s="130" t="s">
        <v>323</v>
      </c>
      <c r="B121" s="15" t="s">
        <v>219</v>
      </c>
      <c r="C121" s="15" t="s">
        <v>26</v>
      </c>
      <c r="D121" s="13" t="s">
        <v>7</v>
      </c>
      <c r="E121" s="4" t="s">
        <v>386</v>
      </c>
      <c r="F121" s="4"/>
      <c r="G121" s="175">
        <f>G122</f>
        <v>8229.7999999999993</v>
      </c>
      <c r="H121" s="175">
        <f t="shared" ref="H121:I121" si="41">H122</f>
        <v>8229.7999999999993</v>
      </c>
      <c r="I121" s="175">
        <f t="shared" si="41"/>
        <v>8229.7999999999993</v>
      </c>
    </row>
    <row r="122" spans="1:9" ht="40.9" customHeight="1" x14ac:dyDescent="0.2">
      <c r="A122" s="130" t="s">
        <v>414</v>
      </c>
      <c r="B122" s="15" t="s">
        <v>219</v>
      </c>
      <c r="C122" s="15" t="s">
        <v>26</v>
      </c>
      <c r="D122" s="13" t="s">
        <v>7</v>
      </c>
      <c r="E122" s="4" t="s">
        <v>415</v>
      </c>
      <c r="F122" s="4"/>
      <c r="G122" s="175">
        <f>G123+G125+G127+G129+G131</f>
        <v>8229.7999999999993</v>
      </c>
      <c r="H122" s="175">
        <f t="shared" ref="H122:I122" si="42">H123+H125+H127+H129+H131</f>
        <v>8229.7999999999993</v>
      </c>
      <c r="I122" s="175">
        <f t="shared" si="42"/>
        <v>8229.7999999999993</v>
      </c>
    </row>
    <row r="123" spans="1:9" ht="30.6" customHeight="1" x14ac:dyDescent="0.2">
      <c r="A123" s="130" t="s">
        <v>420</v>
      </c>
      <c r="B123" s="15" t="s">
        <v>219</v>
      </c>
      <c r="C123" s="15" t="s">
        <v>26</v>
      </c>
      <c r="D123" s="13" t="s">
        <v>7</v>
      </c>
      <c r="E123" s="13" t="s">
        <v>538</v>
      </c>
      <c r="F123" s="4"/>
      <c r="G123" s="175">
        <f>G124</f>
        <v>5218.3999999999996</v>
      </c>
      <c r="H123" s="175">
        <f t="shared" ref="H123:I123" si="43">H124</f>
        <v>5218.3999999999996</v>
      </c>
      <c r="I123" s="175">
        <f t="shared" si="43"/>
        <v>5218.3999999999996</v>
      </c>
    </row>
    <row r="124" spans="1:9" ht="15.6" customHeight="1" x14ac:dyDescent="0.2">
      <c r="A124" s="130" t="s">
        <v>65</v>
      </c>
      <c r="B124" s="15" t="s">
        <v>219</v>
      </c>
      <c r="C124" s="15" t="s">
        <v>26</v>
      </c>
      <c r="D124" s="13" t="s">
        <v>7</v>
      </c>
      <c r="E124" s="13" t="s">
        <v>538</v>
      </c>
      <c r="F124" s="4" t="s">
        <v>66</v>
      </c>
      <c r="G124" s="175">
        <v>5218.3999999999996</v>
      </c>
      <c r="H124" s="175">
        <v>5218.3999999999996</v>
      </c>
      <c r="I124" s="175">
        <v>5218.3999999999996</v>
      </c>
    </row>
    <row r="125" spans="1:9" ht="53.45" customHeight="1" x14ac:dyDescent="0.2">
      <c r="A125" s="130" t="s">
        <v>125</v>
      </c>
      <c r="B125" s="15" t="s">
        <v>219</v>
      </c>
      <c r="C125" s="15" t="s">
        <v>26</v>
      </c>
      <c r="D125" s="13" t="s">
        <v>7</v>
      </c>
      <c r="E125" s="13" t="s">
        <v>421</v>
      </c>
      <c r="F125" s="4"/>
      <c r="G125" s="175">
        <f>G126</f>
        <v>2401.4</v>
      </c>
      <c r="H125" s="175">
        <f>H126</f>
        <v>2401.4</v>
      </c>
      <c r="I125" s="175">
        <f>I126</f>
        <v>2401.4</v>
      </c>
    </row>
    <row r="126" spans="1:9" ht="19.899999999999999" customHeight="1" x14ac:dyDescent="0.2">
      <c r="A126" s="130" t="s">
        <v>65</v>
      </c>
      <c r="B126" s="15" t="s">
        <v>219</v>
      </c>
      <c r="C126" s="15" t="s">
        <v>26</v>
      </c>
      <c r="D126" s="13" t="s">
        <v>7</v>
      </c>
      <c r="E126" s="13" t="s">
        <v>421</v>
      </c>
      <c r="F126" s="4" t="s">
        <v>66</v>
      </c>
      <c r="G126" s="175">
        <v>2401.4</v>
      </c>
      <c r="H126" s="175">
        <v>2401.4</v>
      </c>
      <c r="I126" s="175">
        <v>2401.4</v>
      </c>
    </row>
    <row r="127" spans="1:9" ht="29.45" customHeight="1" x14ac:dyDescent="0.2">
      <c r="A127" s="130" t="s">
        <v>161</v>
      </c>
      <c r="B127" s="15" t="s">
        <v>219</v>
      </c>
      <c r="C127" s="15" t="s">
        <v>26</v>
      </c>
      <c r="D127" s="13" t="s">
        <v>7</v>
      </c>
      <c r="E127" s="13" t="s">
        <v>418</v>
      </c>
      <c r="F127" s="4"/>
      <c r="G127" s="175">
        <f>G128</f>
        <v>170</v>
      </c>
      <c r="H127" s="175">
        <f>H128</f>
        <v>170</v>
      </c>
      <c r="I127" s="175">
        <f>I128</f>
        <v>170</v>
      </c>
    </row>
    <row r="128" spans="1:9" ht="19.5" customHeight="1" x14ac:dyDescent="0.2">
      <c r="A128" s="130" t="s">
        <v>65</v>
      </c>
      <c r="B128" s="15" t="s">
        <v>219</v>
      </c>
      <c r="C128" s="24" t="s">
        <v>26</v>
      </c>
      <c r="D128" s="13" t="s">
        <v>7</v>
      </c>
      <c r="E128" s="13" t="s">
        <v>418</v>
      </c>
      <c r="F128" s="4" t="s">
        <v>66</v>
      </c>
      <c r="G128" s="175">
        <v>170</v>
      </c>
      <c r="H128" s="175">
        <v>170</v>
      </c>
      <c r="I128" s="175">
        <v>170</v>
      </c>
    </row>
    <row r="129" spans="1:9" ht="34.15" customHeight="1" x14ac:dyDescent="0.2">
      <c r="A129" s="130" t="s">
        <v>417</v>
      </c>
      <c r="B129" s="15" t="s">
        <v>219</v>
      </c>
      <c r="C129" s="15" t="s">
        <v>26</v>
      </c>
      <c r="D129" s="13" t="s">
        <v>7</v>
      </c>
      <c r="E129" s="13" t="s">
        <v>416</v>
      </c>
      <c r="F129" s="13"/>
      <c r="G129" s="175">
        <f t="shared" ref="G129:I129" si="44">G130</f>
        <v>270</v>
      </c>
      <c r="H129" s="175">
        <f t="shared" si="44"/>
        <v>270</v>
      </c>
      <c r="I129" s="175">
        <f t="shared" si="44"/>
        <v>270</v>
      </c>
    </row>
    <row r="130" spans="1:9" s="30" customFormat="1" ht="20.45" customHeight="1" x14ac:dyDescent="0.2">
      <c r="A130" s="130" t="s">
        <v>65</v>
      </c>
      <c r="B130" s="15" t="s">
        <v>219</v>
      </c>
      <c r="C130" s="15" t="s">
        <v>26</v>
      </c>
      <c r="D130" s="13" t="s">
        <v>7</v>
      </c>
      <c r="E130" s="13" t="s">
        <v>416</v>
      </c>
      <c r="F130" s="13" t="s">
        <v>66</v>
      </c>
      <c r="G130" s="175">
        <v>270</v>
      </c>
      <c r="H130" s="175">
        <v>270</v>
      </c>
      <c r="I130" s="175">
        <v>270</v>
      </c>
    </row>
    <row r="131" spans="1:9" s="30" customFormat="1" ht="43.9" customHeight="1" x14ac:dyDescent="0.2">
      <c r="A131" s="130" t="s">
        <v>70</v>
      </c>
      <c r="B131" s="15" t="s">
        <v>219</v>
      </c>
      <c r="C131" s="15" t="s">
        <v>26</v>
      </c>
      <c r="D131" s="13" t="s">
        <v>7</v>
      </c>
      <c r="E131" s="13" t="s">
        <v>419</v>
      </c>
      <c r="F131" s="4"/>
      <c r="G131" s="16">
        <f t="shared" ref="G131:I131" si="45">G132</f>
        <v>170</v>
      </c>
      <c r="H131" s="16">
        <f t="shared" si="45"/>
        <v>170</v>
      </c>
      <c r="I131" s="16">
        <f t="shared" si="45"/>
        <v>170</v>
      </c>
    </row>
    <row r="132" spans="1:9" ht="18" customHeight="1" x14ac:dyDescent="0.2">
      <c r="A132" s="130" t="s">
        <v>65</v>
      </c>
      <c r="B132" s="15" t="s">
        <v>219</v>
      </c>
      <c r="C132" s="15" t="s">
        <v>26</v>
      </c>
      <c r="D132" s="13" t="s">
        <v>7</v>
      </c>
      <c r="E132" s="13" t="s">
        <v>419</v>
      </c>
      <c r="F132" s="4" t="s">
        <v>66</v>
      </c>
      <c r="G132" s="16">
        <v>170</v>
      </c>
      <c r="H132" s="16">
        <v>170</v>
      </c>
      <c r="I132" s="16">
        <v>170</v>
      </c>
    </row>
    <row r="133" spans="1:9" ht="14.25" customHeight="1" x14ac:dyDescent="0.2">
      <c r="A133" s="18" t="s">
        <v>112</v>
      </c>
      <c r="B133" s="11" t="s">
        <v>219</v>
      </c>
      <c r="C133" s="11" t="s">
        <v>26</v>
      </c>
      <c r="D133" s="12" t="s">
        <v>26</v>
      </c>
      <c r="E133" s="4"/>
      <c r="F133" s="4"/>
      <c r="G133" s="19">
        <f>G134</f>
        <v>210</v>
      </c>
      <c r="H133" s="19">
        <f>H134</f>
        <v>210</v>
      </c>
      <c r="I133" s="19">
        <f>I134</f>
        <v>210</v>
      </c>
    </row>
    <row r="134" spans="1:9" ht="27.6" customHeight="1" x14ac:dyDescent="0.2">
      <c r="A134" s="130" t="s">
        <v>239</v>
      </c>
      <c r="B134" s="15" t="s">
        <v>219</v>
      </c>
      <c r="C134" s="24" t="s">
        <v>26</v>
      </c>
      <c r="D134" s="4" t="s">
        <v>26</v>
      </c>
      <c r="E134" s="4" t="s">
        <v>155</v>
      </c>
      <c r="F134" s="4"/>
      <c r="G134" s="16">
        <f>G136</f>
        <v>210</v>
      </c>
      <c r="H134" s="16">
        <f>H136</f>
        <v>210</v>
      </c>
      <c r="I134" s="16">
        <f>I136</f>
        <v>210</v>
      </c>
    </row>
    <row r="135" spans="1:9" ht="15" customHeight="1" x14ac:dyDescent="0.2">
      <c r="A135" s="130" t="s">
        <v>272</v>
      </c>
      <c r="B135" s="15" t="s">
        <v>219</v>
      </c>
      <c r="C135" s="24" t="s">
        <v>26</v>
      </c>
      <c r="D135" s="4" t="s">
        <v>26</v>
      </c>
      <c r="E135" s="4" t="s">
        <v>386</v>
      </c>
      <c r="F135" s="4"/>
      <c r="G135" s="16">
        <f>G136</f>
        <v>210</v>
      </c>
      <c r="H135" s="16">
        <f>H136</f>
        <v>210</v>
      </c>
      <c r="I135" s="16">
        <f>I136</f>
        <v>210</v>
      </c>
    </row>
    <row r="136" spans="1:9" ht="54" customHeight="1" x14ac:dyDescent="0.2">
      <c r="A136" s="130" t="s">
        <v>404</v>
      </c>
      <c r="B136" s="15" t="s">
        <v>219</v>
      </c>
      <c r="C136" s="24" t="s">
        <v>26</v>
      </c>
      <c r="D136" s="4" t="s">
        <v>26</v>
      </c>
      <c r="E136" s="13" t="s">
        <v>394</v>
      </c>
      <c r="F136" s="4"/>
      <c r="G136" s="16">
        <f t="shared" ref="G136:I137" si="46">G137</f>
        <v>210</v>
      </c>
      <c r="H136" s="16">
        <f t="shared" si="46"/>
        <v>210</v>
      </c>
      <c r="I136" s="16">
        <f t="shared" si="46"/>
        <v>210</v>
      </c>
    </row>
    <row r="137" spans="1:9" ht="18.75" customHeight="1" x14ac:dyDescent="0.2">
      <c r="A137" s="130" t="s">
        <v>74</v>
      </c>
      <c r="B137" s="15" t="s">
        <v>219</v>
      </c>
      <c r="C137" s="15" t="s">
        <v>26</v>
      </c>
      <c r="D137" s="13" t="s">
        <v>26</v>
      </c>
      <c r="E137" s="27" t="s">
        <v>411</v>
      </c>
      <c r="F137" s="4"/>
      <c r="G137" s="175">
        <f t="shared" si="46"/>
        <v>210</v>
      </c>
      <c r="H137" s="175">
        <f t="shared" si="46"/>
        <v>210</v>
      </c>
      <c r="I137" s="175">
        <f t="shared" si="46"/>
        <v>210</v>
      </c>
    </row>
    <row r="138" spans="1:9" ht="15" customHeight="1" x14ac:dyDescent="0.2">
      <c r="A138" s="130" t="s">
        <v>65</v>
      </c>
      <c r="B138" s="15" t="s">
        <v>219</v>
      </c>
      <c r="C138" s="15" t="s">
        <v>26</v>
      </c>
      <c r="D138" s="13" t="s">
        <v>26</v>
      </c>
      <c r="E138" s="27" t="s">
        <v>411</v>
      </c>
      <c r="F138" s="13" t="s">
        <v>66</v>
      </c>
      <c r="G138" s="175">
        <v>210</v>
      </c>
      <c r="H138" s="175">
        <v>210</v>
      </c>
      <c r="I138" s="175">
        <v>210</v>
      </c>
    </row>
    <row r="139" spans="1:9" s="30" customFormat="1" ht="18.75" customHeight="1" x14ac:dyDescent="0.2">
      <c r="A139" s="18" t="s">
        <v>29</v>
      </c>
      <c r="B139" s="7" t="s">
        <v>219</v>
      </c>
      <c r="C139" s="11" t="s">
        <v>26</v>
      </c>
      <c r="D139" s="12" t="s">
        <v>16</v>
      </c>
      <c r="E139" s="4"/>
      <c r="F139" s="4"/>
      <c r="G139" s="19">
        <f t="shared" ref="G139:I141" si="47">G140</f>
        <v>6010.8</v>
      </c>
      <c r="H139" s="19">
        <f t="shared" si="47"/>
        <v>6010.8</v>
      </c>
      <c r="I139" s="19">
        <f t="shared" si="47"/>
        <v>6010.8</v>
      </c>
    </row>
    <row r="140" spans="1:9" ht="30.75" customHeight="1" x14ac:dyDescent="0.2">
      <c r="A140" s="130" t="s">
        <v>235</v>
      </c>
      <c r="B140" s="15" t="s">
        <v>219</v>
      </c>
      <c r="C140" s="15" t="s">
        <v>26</v>
      </c>
      <c r="D140" s="13" t="s">
        <v>16</v>
      </c>
      <c r="E140" s="4" t="s">
        <v>155</v>
      </c>
      <c r="F140" s="4"/>
      <c r="G140" s="175">
        <f t="shared" si="47"/>
        <v>6010.8</v>
      </c>
      <c r="H140" s="175">
        <f t="shared" si="47"/>
        <v>6010.8</v>
      </c>
      <c r="I140" s="175">
        <f t="shared" si="47"/>
        <v>6010.8</v>
      </c>
    </row>
    <row r="141" spans="1:9" ht="18.75" customHeight="1" x14ac:dyDescent="0.2">
      <c r="A141" s="130" t="s">
        <v>323</v>
      </c>
      <c r="B141" s="15" t="s">
        <v>219</v>
      </c>
      <c r="C141" s="15" t="s">
        <v>26</v>
      </c>
      <c r="D141" s="13" t="s">
        <v>16</v>
      </c>
      <c r="E141" s="4" t="s">
        <v>386</v>
      </c>
      <c r="F141" s="4"/>
      <c r="G141" s="175">
        <f>G142</f>
        <v>6010.8</v>
      </c>
      <c r="H141" s="175">
        <f t="shared" si="47"/>
        <v>6010.8</v>
      </c>
      <c r="I141" s="175">
        <f t="shared" si="47"/>
        <v>6010.8</v>
      </c>
    </row>
    <row r="142" spans="1:9" ht="45.75" customHeight="1" x14ac:dyDescent="0.2">
      <c r="A142" s="130" t="s">
        <v>423</v>
      </c>
      <c r="B142" s="15" t="s">
        <v>219</v>
      </c>
      <c r="C142" s="15" t="s">
        <v>26</v>
      </c>
      <c r="D142" s="13" t="s">
        <v>16</v>
      </c>
      <c r="E142" s="4" t="s">
        <v>422</v>
      </c>
      <c r="F142" s="4"/>
      <c r="G142" s="175">
        <f>G143+G147</f>
        <v>6010.8</v>
      </c>
      <c r="H142" s="175">
        <f>H143+H147</f>
        <v>6010.8</v>
      </c>
      <c r="I142" s="175">
        <f>I143+I147</f>
        <v>6010.8</v>
      </c>
    </row>
    <row r="143" spans="1:9" ht="28.5" customHeight="1" x14ac:dyDescent="0.2">
      <c r="A143" s="130" t="s">
        <v>45</v>
      </c>
      <c r="B143" s="15" t="s">
        <v>219</v>
      </c>
      <c r="C143" s="15" t="s">
        <v>26</v>
      </c>
      <c r="D143" s="13" t="s">
        <v>16</v>
      </c>
      <c r="E143" s="4" t="s">
        <v>424</v>
      </c>
      <c r="F143" s="4"/>
      <c r="G143" s="175">
        <f>G144+G145+G146</f>
        <v>4059.3</v>
      </c>
      <c r="H143" s="175">
        <f>H144+H145+H146</f>
        <v>4059.3</v>
      </c>
      <c r="I143" s="175">
        <f>I144+I145+I146</f>
        <v>4059.3</v>
      </c>
    </row>
    <row r="144" spans="1:9" ht="26.45" customHeight="1" x14ac:dyDescent="0.2">
      <c r="A144" s="130" t="s">
        <v>46</v>
      </c>
      <c r="B144" s="15" t="s">
        <v>219</v>
      </c>
      <c r="C144" s="15" t="s">
        <v>26</v>
      </c>
      <c r="D144" s="13" t="s">
        <v>16</v>
      </c>
      <c r="E144" s="4" t="s">
        <v>424</v>
      </c>
      <c r="F144" s="4" t="s">
        <v>47</v>
      </c>
      <c r="G144" s="175">
        <v>3671.9</v>
      </c>
      <c r="H144" s="175">
        <v>3671.9</v>
      </c>
      <c r="I144" s="175">
        <v>3671.9</v>
      </c>
    </row>
    <row r="145" spans="1:9" ht="34.5" customHeight="1" x14ac:dyDescent="0.2">
      <c r="A145" s="130" t="s">
        <v>126</v>
      </c>
      <c r="B145" s="15" t="s">
        <v>219</v>
      </c>
      <c r="C145" s="15" t="s">
        <v>26</v>
      </c>
      <c r="D145" s="13" t="s">
        <v>16</v>
      </c>
      <c r="E145" s="4" t="s">
        <v>424</v>
      </c>
      <c r="F145" s="4" t="s">
        <v>49</v>
      </c>
      <c r="G145" s="175">
        <v>381.4</v>
      </c>
      <c r="H145" s="175">
        <v>381.4</v>
      </c>
      <c r="I145" s="175">
        <v>381.4</v>
      </c>
    </row>
    <row r="146" spans="1:9" ht="24" customHeight="1" x14ac:dyDescent="0.2">
      <c r="A146" s="130" t="s">
        <v>50</v>
      </c>
      <c r="B146" s="15" t="s">
        <v>219</v>
      </c>
      <c r="C146" s="15" t="s">
        <v>26</v>
      </c>
      <c r="D146" s="13" t="s">
        <v>16</v>
      </c>
      <c r="E146" s="4" t="s">
        <v>424</v>
      </c>
      <c r="F146" s="4" t="s">
        <v>51</v>
      </c>
      <c r="G146" s="175">
        <v>6</v>
      </c>
      <c r="H146" s="175">
        <v>6</v>
      </c>
      <c r="I146" s="175">
        <v>6</v>
      </c>
    </row>
    <row r="147" spans="1:9" ht="54" customHeight="1" x14ac:dyDescent="0.2">
      <c r="A147" s="144" t="s">
        <v>125</v>
      </c>
      <c r="B147" s="15" t="s">
        <v>219</v>
      </c>
      <c r="C147" s="178" t="s">
        <v>26</v>
      </c>
      <c r="D147" s="210" t="s">
        <v>16</v>
      </c>
      <c r="E147" s="189" t="s">
        <v>425</v>
      </c>
      <c r="F147" s="192"/>
      <c r="G147" s="175">
        <f>G148</f>
        <v>1951.5</v>
      </c>
      <c r="H147" s="175">
        <f>H148</f>
        <v>1951.5</v>
      </c>
      <c r="I147" s="175">
        <f>I148</f>
        <v>1951.5</v>
      </c>
    </row>
    <row r="148" spans="1:9" ht="31.15" customHeight="1" x14ac:dyDescent="0.2">
      <c r="A148" s="130" t="s">
        <v>46</v>
      </c>
      <c r="B148" s="15" t="s">
        <v>219</v>
      </c>
      <c r="C148" s="15" t="s">
        <v>26</v>
      </c>
      <c r="D148" s="13" t="s">
        <v>16</v>
      </c>
      <c r="E148" s="4" t="s">
        <v>425</v>
      </c>
      <c r="F148" s="4" t="s">
        <v>47</v>
      </c>
      <c r="G148" s="175">
        <v>1951.5</v>
      </c>
      <c r="H148" s="175">
        <v>1951.5</v>
      </c>
      <c r="I148" s="175">
        <v>1951.5</v>
      </c>
    </row>
    <row r="149" spans="1:9" ht="17.45" customHeight="1" x14ac:dyDescent="0.25">
      <c r="A149" s="245" t="s">
        <v>34</v>
      </c>
      <c r="B149" s="7" t="s">
        <v>219</v>
      </c>
      <c r="C149" s="7" t="s">
        <v>35</v>
      </c>
      <c r="D149" s="8"/>
      <c r="E149" s="8"/>
      <c r="F149" s="8"/>
      <c r="G149" s="17">
        <f>G150</f>
        <v>2308.6999999999998</v>
      </c>
      <c r="H149" s="17">
        <f>H150</f>
        <v>2308.6999999999998</v>
      </c>
      <c r="I149" s="17">
        <f>I150</f>
        <v>2308.6999999999998</v>
      </c>
    </row>
    <row r="150" spans="1:9" ht="14.25" customHeight="1" x14ac:dyDescent="0.2">
      <c r="A150" s="246" t="s">
        <v>36</v>
      </c>
      <c r="B150" s="11" t="s">
        <v>219</v>
      </c>
      <c r="C150" s="11" t="s">
        <v>35</v>
      </c>
      <c r="D150" s="12" t="s">
        <v>7</v>
      </c>
      <c r="E150" s="4"/>
      <c r="F150" s="4"/>
      <c r="G150" s="19">
        <f t="shared" ref="G150:I151" si="48">G151</f>
        <v>2308.6999999999998</v>
      </c>
      <c r="H150" s="19">
        <f t="shared" si="48"/>
        <v>2308.6999999999998</v>
      </c>
      <c r="I150" s="19">
        <f t="shared" si="48"/>
        <v>2308.6999999999998</v>
      </c>
    </row>
    <row r="151" spans="1:9" ht="32.450000000000003" customHeight="1" x14ac:dyDescent="0.2">
      <c r="A151" s="130" t="s">
        <v>239</v>
      </c>
      <c r="B151" s="15" t="s">
        <v>219</v>
      </c>
      <c r="C151" s="24" t="s">
        <v>35</v>
      </c>
      <c r="D151" s="4" t="s">
        <v>7</v>
      </c>
      <c r="E151" s="4" t="s">
        <v>155</v>
      </c>
      <c r="F151" s="4"/>
      <c r="G151" s="16">
        <f t="shared" si="48"/>
        <v>2308.6999999999998</v>
      </c>
      <c r="H151" s="16">
        <f t="shared" si="48"/>
        <v>2308.6999999999998</v>
      </c>
      <c r="I151" s="16">
        <f t="shared" si="48"/>
        <v>2308.6999999999998</v>
      </c>
    </row>
    <row r="152" spans="1:9" ht="18.600000000000001" customHeight="1" x14ac:dyDescent="0.2">
      <c r="A152" s="130" t="s">
        <v>323</v>
      </c>
      <c r="B152" s="15" t="s">
        <v>219</v>
      </c>
      <c r="C152" s="15" t="s">
        <v>35</v>
      </c>
      <c r="D152" s="13" t="s">
        <v>7</v>
      </c>
      <c r="E152" s="13" t="s">
        <v>386</v>
      </c>
      <c r="F152" s="4"/>
      <c r="G152" s="16">
        <f>G154</f>
        <v>2308.6999999999998</v>
      </c>
      <c r="H152" s="16">
        <f>H154</f>
        <v>2308.6999999999998</v>
      </c>
      <c r="I152" s="16">
        <f>I154</f>
        <v>2308.6999999999998</v>
      </c>
    </row>
    <row r="153" spans="1:9" ht="54.6" customHeight="1" x14ac:dyDescent="0.2">
      <c r="A153" s="130" t="s">
        <v>404</v>
      </c>
      <c r="B153" s="15" t="s">
        <v>219</v>
      </c>
      <c r="C153" s="24" t="s">
        <v>35</v>
      </c>
      <c r="D153" s="4" t="s">
        <v>7</v>
      </c>
      <c r="E153" s="13" t="s">
        <v>394</v>
      </c>
      <c r="F153" s="4"/>
      <c r="G153" s="16">
        <f t="shared" ref="G153:I154" si="49">G154</f>
        <v>2308.6999999999998</v>
      </c>
      <c r="H153" s="16">
        <f t="shared" si="49"/>
        <v>2308.6999999999998</v>
      </c>
      <c r="I153" s="16">
        <f t="shared" si="49"/>
        <v>2308.6999999999998</v>
      </c>
    </row>
    <row r="154" spans="1:9" ht="72" customHeight="1" x14ac:dyDescent="0.2">
      <c r="A154" s="247" t="s">
        <v>71</v>
      </c>
      <c r="B154" s="15" t="s">
        <v>219</v>
      </c>
      <c r="C154" s="15" t="s">
        <v>35</v>
      </c>
      <c r="D154" s="13" t="s">
        <v>7</v>
      </c>
      <c r="E154" s="13" t="s">
        <v>406</v>
      </c>
      <c r="F154" s="4"/>
      <c r="G154" s="16">
        <f t="shared" si="49"/>
        <v>2308.6999999999998</v>
      </c>
      <c r="H154" s="16">
        <f t="shared" si="49"/>
        <v>2308.6999999999998</v>
      </c>
      <c r="I154" s="16">
        <f t="shared" si="49"/>
        <v>2308.6999999999998</v>
      </c>
    </row>
    <row r="155" spans="1:9" ht="19.149999999999999" customHeight="1" x14ac:dyDescent="0.2">
      <c r="A155" s="248" t="s">
        <v>65</v>
      </c>
      <c r="B155" s="15" t="s">
        <v>219</v>
      </c>
      <c r="C155" s="15" t="s">
        <v>35</v>
      </c>
      <c r="D155" s="13" t="s">
        <v>7</v>
      </c>
      <c r="E155" s="13" t="s">
        <v>406</v>
      </c>
      <c r="F155" s="4" t="s">
        <v>66</v>
      </c>
      <c r="G155" s="16">
        <v>2308.6999999999998</v>
      </c>
      <c r="H155" s="16">
        <v>2308.6999999999998</v>
      </c>
      <c r="I155" s="16">
        <v>2308.6999999999998</v>
      </c>
    </row>
    <row r="156" spans="1:9" ht="27.75" customHeight="1" x14ac:dyDescent="0.25">
      <c r="A156" s="3" t="s">
        <v>211</v>
      </c>
      <c r="B156" s="106" t="s">
        <v>217</v>
      </c>
      <c r="C156" s="24"/>
      <c r="D156" s="4"/>
      <c r="E156" s="4"/>
      <c r="F156" s="4"/>
      <c r="G156" s="249">
        <f t="shared" ref="G156:I158" si="50">G157</f>
        <v>898.7</v>
      </c>
      <c r="H156" s="249">
        <f t="shared" si="50"/>
        <v>898.7</v>
      </c>
      <c r="I156" s="249">
        <f t="shared" si="50"/>
        <v>898.7</v>
      </c>
    </row>
    <row r="157" spans="1:9" ht="18.600000000000001" customHeight="1" x14ac:dyDescent="0.25">
      <c r="A157" s="6" t="s">
        <v>2</v>
      </c>
      <c r="B157" s="7" t="s">
        <v>217</v>
      </c>
      <c r="C157" s="86" t="s">
        <v>3</v>
      </c>
      <c r="D157" s="8"/>
      <c r="E157" s="4"/>
      <c r="F157" s="4"/>
      <c r="G157" s="10">
        <f t="shared" si="50"/>
        <v>898.7</v>
      </c>
      <c r="H157" s="10">
        <f t="shared" si="50"/>
        <v>898.7</v>
      </c>
      <c r="I157" s="10">
        <f t="shared" si="50"/>
        <v>898.7</v>
      </c>
    </row>
    <row r="158" spans="1:9" ht="53.45" customHeight="1" x14ac:dyDescent="0.2">
      <c r="A158" s="18" t="s">
        <v>6</v>
      </c>
      <c r="B158" s="11" t="s">
        <v>217</v>
      </c>
      <c r="C158" s="11" t="s">
        <v>3</v>
      </c>
      <c r="D158" s="12" t="s">
        <v>7</v>
      </c>
      <c r="E158" s="12"/>
      <c r="F158" s="12"/>
      <c r="G158" s="14">
        <f t="shared" si="50"/>
        <v>898.7</v>
      </c>
      <c r="H158" s="14">
        <f t="shared" si="50"/>
        <v>898.7</v>
      </c>
      <c r="I158" s="14">
        <f t="shared" si="50"/>
        <v>898.7</v>
      </c>
    </row>
    <row r="159" spans="1:9" ht="27" customHeight="1" x14ac:dyDescent="0.2">
      <c r="A159" s="130" t="s">
        <v>48</v>
      </c>
      <c r="B159" s="15" t="s">
        <v>217</v>
      </c>
      <c r="C159" s="15" t="s">
        <v>3</v>
      </c>
      <c r="D159" s="13" t="s">
        <v>7</v>
      </c>
      <c r="E159" s="4" t="s">
        <v>91</v>
      </c>
      <c r="F159" s="4"/>
      <c r="G159" s="16">
        <f>G160+G164</f>
        <v>898.7</v>
      </c>
      <c r="H159" s="16">
        <f>H160+H164</f>
        <v>898.7</v>
      </c>
      <c r="I159" s="16">
        <f>I160+I164</f>
        <v>898.7</v>
      </c>
    </row>
    <row r="160" spans="1:9" ht="28.9" customHeight="1" x14ac:dyDescent="0.2">
      <c r="A160" s="130" t="s">
        <v>45</v>
      </c>
      <c r="B160" s="15" t="s">
        <v>217</v>
      </c>
      <c r="C160" s="15" t="s">
        <v>3</v>
      </c>
      <c r="D160" s="13" t="s">
        <v>7</v>
      </c>
      <c r="E160" s="4" t="s">
        <v>90</v>
      </c>
      <c r="F160" s="4"/>
      <c r="G160" s="16">
        <f>G161+G162+G163</f>
        <v>713.7</v>
      </c>
      <c r="H160" s="16">
        <f>H161+H162+H163</f>
        <v>713.7</v>
      </c>
      <c r="I160" s="16">
        <f>I161+I162+I163</f>
        <v>713.7</v>
      </c>
    </row>
    <row r="161" spans="1:9" ht="33.6" customHeight="1" x14ac:dyDescent="0.2">
      <c r="A161" s="130" t="s">
        <v>46</v>
      </c>
      <c r="B161" s="15" t="s">
        <v>217</v>
      </c>
      <c r="C161" s="15" t="s">
        <v>3</v>
      </c>
      <c r="D161" s="13" t="s">
        <v>7</v>
      </c>
      <c r="E161" s="4" t="s">
        <v>90</v>
      </c>
      <c r="F161" s="4" t="s">
        <v>47</v>
      </c>
      <c r="G161" s="16">
        <v>565.20000000000005</v>
      </c>
      <c r="H161" s="16">
        <v>565.20000000000005</v>
      </c>
      <c r="I161" s="16">
        <v>565.20000000000005</v>
      </c>
    </row>
    <row r="162" spans="1:9" ht="33.6" customHeight="1" x14ac:dyDescent="0.2">
      <c r="A162" s="130" t="s">
        <v>126</v>
      </c>
      <c r="B162" s="15" t="s">
        <v>217</v>
      </c>
      <c r="C162" s="15" t="s">
        <v>3</v>
      </c>
      <c r="D162" s="13" t="s">
        <v>7</v>
      </c>
      <c r="E162" s="4" t="s">
        <v>90</v>
      </c>
      <c r="F162" s="4" t="s">
        <v>49</v>
      </c>
      <c r="G162" s="16">
        <v>147.5</v>
      </c>
      <c r="H162" s="16">
        <v>147.5</v>
      </c>
      <c r="I162" s="16">
        <v>147.5</v>
      </c>
    </row>
    <row r="163" spans="1:9" ht="15.6" customHeight="1" x14ac:dyDescent="0.2">
      <c r="A163" s="130" t="s">
        <v>50</v>
      </c>
      <c r="B163" s="15" t="s">
        <v>217</v>
      </c>
      <c r="C163" s="15" t="s">
        <v>3</v>
      </c>
      <c r="D163" s="13" t="s">
        <v>7</v>
      </c>
      <c r="E163" s="4" t="s">
        <v>90</v>
      </c>
      <c r="F163" s="4" t="s">
        <v>51</v>
      </c>
      <c r="G163" s="16">
        <v>1</v>
      </c>
      <c r="H163" s="16">
        <v>1</v>
      </c>
      <c r="I163" s="16">
        <v>1</v>
      </c>
    </row>
    <row r="164" spans="1:9" ht="48" customHeight="1" x14ac:dyDescent="0.2">
      <c r="A164" s="147" t="s">
        <v>125</v>
      </c>
      <c r="B164" s="15" t="s">
        <v>217</v>
      </c>
      <c r="C164" s="168" t="s">
        <v>3</v>
      </c>
      <c r="D164" s="27" t="s">
        <v>7</v>
      </c>
      <c r="E164" s="23" t="s">
        <v>144</v>
      </c>
      <c r="F164" s="33"/>
      <c r="G164" s="16">
        <f>G165</f>
        <v>185</v>
      </c>
      <c r="H164" s="16">
        <f>H165</f>
        <v>185</v>
      </c>
      <c r="I164" s="16">
        <f>I165</f>
        <v>185</v>
      </c>
    </row>
    <row r="165" spans="1:9" ht="26.45" customHeight="1" x14ac:dyDescent="0.2">
      <c r="A165" s="147" t="s">
        <v>46</v>
      </c>
      <c r="B165" s="15" t="s">
        <v>217</v>
      </c>
      <c r="C165" s="168" t="s">
        <v>3</v>
      </c>
      <c r="D165" s="27" t="s">
        <v>7</v>
      </c>
      <c r="E165" s="23" t="s">
        <v>144</v>
      </c>
      <c r="F165" s="33" t="s">
        <v>47</v>
      </c>
      <c r="G165" s="16">
        <v>185</v>
      </c>
      <c r="H165" s="16">
        <v>185</v>
      </c>
      <c r="I165" s="16">
        <v>185</v>
      </c>
    </row>
    <row r="166" spans="1:9" ht="32.450000000000003" customHeight="1" x14ac:dyDescent="0.25">
      <c r="A166" s="3" t="s">
        <v>210</v>
      </c>
      <c r="B166" s="106" t="s">
        <v>204</v>
      </c>
      <c r="C166" s="281"/>
      <c r="D166" s="29"/>
      <c r="E166" s="73"/>
      <c r="F166" s="29"/>
      <c r="G166" s="5">
        <f>G167+G547+G535+G245+G290+G354+G458+G488+G584+G445+G238</f>
        <v>595354.9</v>
      </c>
      <c r="H166" s="5">
        <f>H167+H547+H535+H245+H290+H354+H458+H488+H584+H445+H238</f>
        <v>361995.30000000005</v>
      </c>
      <c r="I166" s="5">
        <f>I167+I547+I535+I245+I290+I354+I458+I488+I584+I445+I238</f>
        <v>350437.7</v>
      </c>
    </row>
    <row r="167" spans="1:9" ht="13.15" customHeight="1" x14ac:dyDescent="0.25">
      <c r="A167" s="6" t="s">
        <v>2</v>
      </c>
      <c r="B167" s="7" t="s">
        <v>204</v>
      </c>
      <c r="C167" s="86" t="s">
        <v>3</v>
      </c>
      <c r="D167" s="8"/>
      <c r="E167" s="8"/>
      <c r="F167" s="84"/>
      <c r="G167" s="10">
        <f>G176+G213+G209+G205+G168</f>
        <v>93161.1</v>
      </c>
      <c r="H167" s="10">
        <f>H176+H213+H209+H205+H168</f>
        <v>92753.499999999985</v>
      </c>
      <c r="I167" s="10">
        <f>I176+I213+I209+I205+I168</f>
        <v>92743.099999999991</v>
      </c>
    </row>
    <row r="168" spans="1:9" ht="25.5" customHeight="1" x14ac:dyDescent="0.2">
      <c r="A168" s="18" t="s">
        <v>4</v>
      </c>
      <c r="B168" s="11" t="s">
        <v>204</v>
      </c>
      <c r="C168" s="11" t="s">
        <v>3</v>
      </c>
      <c r="D168" s="12" t="s">
        <v>5</v>
      </c>
      <c r="E168" s="12"/>
      <c r="F168" s="28"/>
      <c r="G168" s="14">
        <f t="shared" ref="G168:I170" si="51">G169</f>
        <v>2916.8999999999996</v>
      </c>
      <c r="H168" s="14">
        <f t="shared" si="51"/>
        <v>2916.8999999999996</v>
      </c>
      <c r="I168" s="14">
        <f t="shared" si="51"/>
        <v>2916.8999999999996</v>
      </c>
    </row>
    <row r="169" spans="1:9" ht="27" customHeight="1" x14ac:dyDescent="0.2">
      <c r="A169" s="130" t="s">
        <v>428</v>
      </c>
      <c r="B169" s="15" t="s">
        <v>204</v>
      </c>
      <c r="C169" s="15" t="s">
        <v>3</v>
      </c>
      <c r="D169" s="13" t="s">
        <v>5</v>
      </c>
      <c r="E169" s="13" t="s">
        <v>149</v>
      </c>
      <c r="F169" s="4"/>
      <c r="G169" s="169">
        <f>G170</f>
        <v>2916.8999999999996</v>
      </c>
      <c r="H169" s="169">
        <f t="shared" si="51"/>
        <v>2916.8999999999996</v>
      </c>
      <c r="I169" s="169">
        <f t="shared" si="51"/>
        <v>2916.8999999999996</v>
      </c>
    </row>
    <row r="170" spans="1:9" ht="20.45" customHeight="1" x14ac:dyDescent="0.2">
      <c r="A170" s="130" t="s">
        <v>323</v>
      </c>
      <c r="B170" s="15" t="s">
        <v>204</v>
      </c>
      <c r="C170" s="15" t="s">
        <v>3</v>
      </c>
      <c r="D170" s="13" t="s">
        <v>5</v>
      </c>
      <c r="E170" s="4" t="s">
        <v>514</v>
      </c>
      <c r="F170" s="4"/>
      <c r="G170" s="169">
        <f>G171</f>
        <v>2916.8999999999996</v>
      </c>
      <c r="H170" s="169">
        <f t="shared" si="51"/>
        <v>2916.8999999999996</v>
      </c>
      <c r="I170" s="169">
        <f t="shared" si="51"/>
        <v>2916.8999999999996</v>
      </c>
    </row>
    <row r="171" spans="1:9" ht="39.6" customHeight="1" x14ac:dyDescent="0.2">
      <c r="A171" s="130" t="s">
        <v>328</v>
      </c>
      <c r="B171" s="15" t="s">
        <v>204</v>
      </c>
      <c r="C171" s="15" t="s">
        <v>3</v>
      </c>
      <c r="D171" s="13" t="s">
        <v>5</v>
      </c>
      <c r="E171" s="4" t="s">
        <v>329</v>
      </c>
      <c r="F171" s="4"/>
      <c r="G171" s="169">
        <f>G172+G174</f>
        <v>2916.8999999999996</v>
      </c>
      <c r="H171" s="169">
        <f t="shared" ref="H171:I171" si="52">H172+H174</f>
        <v>2916.8999999999996</v>
      </c>
      <c r="I171" s="169">
        <f t="shared" si="52"/>
        <v>2916.8999999999996</v>
      </c>
    </row>
    <row r="172" spans="1:9" ht="17.45" customHeight="1" x14ac:dyDescent="0.2">
      <c r="A172" s="130" t="s">
        <v>44</v>
      </c>
      <c r="B172" s="15" t="s">
        <v>204</v>
      </c>
      <c r="C172" s="15" t="s">
        <v>3</v>
      </c>
      <c r="D172" s="13" t="s">
        <v>5</v>
      </c>
      <c r="E172" s="4" t="s">
        <v>331</v>
      </c>
      <c r="F172" s="4"/>
      <c r="G172" s="169">
        <f>G173</f>
        <v>2380.6999999999998</v>
      </c>
      <c r="H172" s="169">
        <f>H173</f>
        <v>2380.6999999999998</v>
      </c>
      <c r="I172" s="169">
        <f>I173</f>
        <v>2380.6999999999998</v>
      </c>
    </row>
    <row r="173" spans="1:9" ht="28.15" customHeight="1" x14ac:dyDescent="0.2">
      <c r="A173" s="130" t="s">
        <v>46</v>
      </c>
      <c r="B173" s="15" t="s">
        <v>204</v>
      </c>
      <c r="C173" s="15" t="s">
        <v>3</v>
      </c>
      <c r="D173" s="13" t="s">
        <v>5</v>
      </c>
      <c r="E173" s="4" t="s">
        <v>331</v>
      </c>
      <c r="F173" s="4" t="s">
        <v>47</v>
      </c>
      <c r="G173" s="169">
        <v>2380.6999999999998</v>
      </c>
      <c r="H173" s="169">
        <v>2380.6999999999998</v>
      </c>
      <c r="I173" s="169">
        <v>2380.6999999999998</v>
      </c>
    </row>
    <row r="174" spans="1:9" ht="48.6" customHeight="1" x14ac:dyDescent="0.2">
      <c r="A174" s="147" t="s">
        <v>125</v>
      </c>
      <c r="B174" s="15" t="s">
        <v>204</v>
      </c>
      <c r="C174" s="168" t="s">
        <v>3</v>
      </c>
      <c r="D174" s="27" t="s">
        <v>5</v>
      </c>
      <c r="E174" s="23" t="s">
        <v>456</v>
      </c>
      <c r="F174" s="33"/>
      <c r="G174" s="169">
        <f>G175</f>
        <v>536.20000000000005</v>
      </c>
      <c r="H174" s="169">
        <f>H175</f>
        <v>536.20000000000005</v>
      </c>
      <c r="I174" s="169">
        <f>I175</f>
        <v>536.20000000000005</v>
      </c>
    </row>
    <row r="175" spans="1:9" ht="25.5" x14ac:dyDescent="0.2">
      <c r="A175" s="147" t="s">
        <v>46</v>
      </c>
      <c r="B175" s="15" t="s">
        <v>204</v>
      </c>
      <c r="C175" s="168" t="s">
        <v>3</v>
      </c>
      <c r="D175" s="27" t="s">
        <v>5</v>
      </c>
      <c r="E175" s="23" t="s">
        <v>456</v>
      </c>
      <c r="F175" s="33" t="s">
        <v>47</v>
      </c>
      <c r="G175" s="169">
        <v>536.20000000000005</v>
      </c>
      <c r="H175" s="169">
        <v>536.20000000000005</v>
      </c>
      <c r="I175" s="169">
        <v>536.20000000000005</v>
      </c>
    </row>
    <row r="176" spans="1:9" ht="42.75" customHeight="1" x14ac:dyDescent="0.2">
      <c r="A176" s="18" t="s">
        <v>52</v>
      </c>
      <c r="B176" s="11" t="s">
        <v>204</v>
      </c>
      <c r="C176" s="11" t="s">
        <v>3</v>
      </c>
      <c r="D176" s="12" t="s">
        <v>8</v>
      </c>
      <c r="E176" s="12"/>
      <c r="F176" s="12"/>
      <c r="G176" s="14">
        <f>G177+G202</f>
        <v>59669.8</v>
      </c>
      <c r="H176" s="14">
        <f t="shared" ref="H176:I176" si="53">H177+H202</f>
        <v>59651.799999999996</v>
      </c>
      <c r="I176" s="14">
        <f t="shared" si="53"/>
        <v>59651.799999999996</v>
      </c>
    </row>
    <row r="177" spans="1:13" ht="38.25" x14ac:dyDescent="0.2">
      <c r="A177" s="130" t="s">
        <v>428</v>
      </c>
      <c r="B177" s="15" t="s">
        <v>204</v>
      </c>
      <c r="C177" s="15" t="s">
        <v>3</v>
      </c>
      <c r="D177" s="13" t="s">
        <v>8</v>
      </c>
      <c r="E177" s="13" t="s">
        <v>149</v>
      </c>
      <c r="F177" s="13"/>
      <c r="G177" s="169">
        <f>G178</f>
        <v>59647.8</v>
      </c>
      <c r="H177" s="169">
        <f t="shared" ref="H177:I177" si="54">H178</f>
        <v>59645.1</v>
      </c>
      <c r="I177" s="169">
        <f t="shared" si="54"/>
        <v>59645.1</v>
      </c>
    </row>
    <row r="178" spans="1:13" ht="16.149999999999999" customHeight="1" x14ac:dyDescent="0.2">
      <c r="A178" s="130" t="s">
        <v>323</v>
      </c>
      <c r="B178" s="15" t="s">
        <v>204</v>
      </c>
      <c r="C178" s="15" t="s">
        <v>3</v>
      </c>
      <c r="D178" s="13" t="s">
        <v>8</v>
      </c>
      <c r="E178" s="4" t="s">
        <v>514</v>
      </c>
      <c r="F178" s="13"/>
      <c r="G178" s="169">
        <f>G179</f>
        <v>59647.8</v>
      </c>
      <c r="H178" s="169">
        <f t="shared" ref="H178:I178" si="55">H179</f>
        <v>59645.1</v>
      </c>
      <c r="I178" s="169">
        <f t="shared" si="55"/>
        <v>59645.1</v>
      </c>
    </row>
    <row r="179" spans="1:13" ht="38.25" x14ac:dyDescent="0.2">
      <c r="A179" s="130" t="s">
        <v>328</v>
      </c>
      <c r="B179" s="15" t="s">
        <v>204</v>
      </c>
      <c r="C179" s="15" t="s">
        <v>3</v>
      </c>
      <c r="D179" s="13" t="s">
        <v>8</v>
      </c>
      <c r="E179" s="4" t="s">
        <v>329</v>
      </c>
      <c r="F179" s="4"/>
      <c r="G179" s="16">
        <f>G180+G201+G188+G194+G197+G185+G191</f>
        <v>59647.8</v>
      </c>
      <c r="H179" s="16">
        <f>H180+H201+H188+H194+H197+H185+H191</f>
        <v>59645.1</v>
      </c>
      <c r="I179" s="16">
        <f>I180+I201+I188+I194+I197+I185+I191</f>
        <v>59645.1</v>
      </c>
    </row>
    <row r="180" spans="1:13" ht="25.5" x14ac:dyDescent="0.2">
      <c r="A180" s="130" t="s">
        <v>45</v>
      </c>
      <c r="B180" s="15" t="s">
        <v>204</v>
      </c>
      <c r="C180" s="15" t="s">
        <v>3</v>
      </c>
      <c r="D180" s="13" t="s">
        <v>8</v>
      </c>
      <c r="E180" s="4" t="s">
        <v>330</v>
      </c>
      <c r="F180" s="4"/>
      <c r="G180" s="16">
        <f>G181+G182+G184+G183</f>
        <v>42653</v>
      </c>
      <c r="H180" s="16">
        <f>H181+H182+H184</f>
        <v>42653</v>
      </c>
      <c r="I180" s="16">
        <f>I181+I182+I184</f>
        <v>42653</v>
      </c>
    </row>
    <row r="181" spans="1:13" ht="26.45" customHeight="1" x14ac:dyDescent="0.2">
      <c r="A181" s="130" t="s">
        <v>46</v>
      </c>
      <c r="B181" s="15" t="s">
        <v>204</v>
      </c>
      <c r="C181" s="15" t="s">
        <v>3</v>
      </c>
      <c r="D181" s="13" t="s">
        <v>8</v>
      </c>
      <c r="E181" s="4" t="s">
        <v>330</v>
      </c>
      <c r="F181" s="4" t="s">
        <v>47</v>
      </c>
      <c r="G181" s="16">
        <v>27773.9</v>
      </c>
      <c r="H181" s="16">
        <v>27773.9</v>
      </c>
      <c r="I181" s="16">
        <v>27773.9</v>
      </c>
    </row>
    <row r="182" spans="1:13" ht="25.5" x14ac:dyDescent="0.2">
      <c r="A182" s="130" t="s">
        <v>126</v>
      </c>
      <c r="B182" s="15" t="s">
        <v>204</v>
      </c>
      <c r="C182" s="15" t="s">
        <v>3</v>
      </c>
      <c r="D182" s="13" t="s">
        <v>8</v>
      </c>
      <c r="E182" s="4" t="s">
        <v>330</v>
      </c>
      <c r="F182" s="4" t="s">
        <v>49</v>
      </c>
      <c r="G182" s="16">
        <v>14589.1</v>
      </c>
      <c r="H182" s="16">
        <v>14589.1</v>
      </c>
      <c r="I182" s="16">
        <v>14589.1</v>
      </c>
    </row>
    <row r="183" spans="1:13" x14ac:dyDescent="0.2">
      <c r="A183" s="147" t="s">
        <v>186</v>
      </c>
      <c r="B183" s="15" t="s">
        <v>204</v>
      </c>
      <c r="C183" s="168" t="s">
        <v>3</v>
      </c>
      <c r="D183" s="27" t="s">
        <v>8</v>
      </c>
      <c r="E183" s="4" t="s">
        <v>330</v>
      </c>
      <c r="F183" s="33" t="s">
        <v>185</v>
      </c>
      <c r="G183" s="16">
        <v>0</v>
      </c>
      <c r="H183" s="16">
        <v>0</v>
      </c>
      <c r="I183" s="16">
        <v>0</v>
      </c>
      <c r="M183" s="105"/>
    </row>
    <row r="184" spans="1:13" ht="21.6" customHeight="1" x14ac:dyDescent="0.2">
      <c r="A184" s="130" t="s">
        <v>50</v>
      </c>
      <c r="B184" s="15" t="s">
        <v>204</v>
      </c>
      <c r="C184" s="15" t="s">
        <v>3</v>
      </c>
      <c r="D184" s="13" t="s">
        <v>8</v>
      </c>
      <c r="E184" s="4" t="s">
        <v>330</v>
      </c>
      <c r="F184" s="4" t="s">
        <v>51</v>
      </c>
      <c r="G184" s="16">
        <v>290</v>
      </c>
      <c r="H184" s="16">
        <v>290</v>
      </c>
      <c r="I184" s="16">
        <v>290</v>
      </c>
    </row>
    <row r="185" spans="1:13" ht="85.15" customHeight="1" x14ac:dyDescent="0.2">
      <c r="A185" s="250" t="s">
        <v>53</v>
      </c>
      <c r="B185" s="15" t="s">
        <v>204</v>
      </c>
      <c r="C185" s="15" t="s">
        <v>3</v>
      </c>
      <c r="D185" s="13" t="s">
        <v>8</v>
      </c>
      <c r="E185" s="23" t="s">
        <v>333</v>
      </c>
      <c r="F185" s="33"/>
      <c r="G185" s="16">
        <f>G187+G186</f>
        <v>823.4</v>
      </c>
      <c r="H185" s="16">
        <f>H187+H186</f>
        <v>823.4</v>
      </c>
      <c r="I185" s="16">
        <f>I187+I186</f>
        <v>823.4</v>
      </c>
    </row>
    <row r="186" spans="1:13" ht="31.9" customHeight="1" x14ac:dyDescent="0.2">
      <c r="A186" s="130" t="s">
        <v>46</v>
      </c>
      <c r="B186" s="15" t="s">
        <v>204</v>
      </c>
      <c r="C186" s="15" t="s">
        <v>3</v>
      </c>
      <c r="D186" s="13" t="s">
        <v>8</v>
      </c>
      <c r="E186" s="35" t="s">
        <v>333</v>
      </c>
      <c r="F186" s="36" t="s">
        <v>47</v>
      </c>
      <c r="G186" s="175">
        <v>608.4</v>
      </c>
      <c r="H186" s="175">
        <v>608.4</v>
      </c>
      <c r="I186" s="175">
        <v>608.4</v>
      </c>
    </row>
    <row r="187" spans="1:13" ht="26.45" customHeight="1" x14ac:dyDescent="0.2">
      <c r="A187" s="149" t="s">
        <v>126</v>
      </c>
      <c r="B187" s="15" t="s">
        <v>204</v>
      </c>
      <c r="C187" s="15" t="s">
        <v>3</v>
      </c>
      <c r="D187" s="13" t="s">
        <v>8</v>
      </c>
      <c r="E187" s="35" t="s">
        <v>333</v>
      </c>
      <c r="F187" s="36" t="s">
        <v>49</v>
      </c>
      <c r="G187" s="175">
        <v>215</v>
      </c>
      <c r="H187" s="175">
        <v>215</v>
      </c>
      <c r="I187" s="175">
        <v>215</v>
      </c>
    </row>
    <row r="188" spans="1:13" ht="94.15" customHeight="1" x14ac:dyDescent="0.2">
      <c r="A188" s="130" t="s">
        <v>131</v>
      </c>
      <c r="B188" s="15" t="s">
        <v>204</v>
      </c>
      <c r="C188" s="15" t="s">
        <v>3</v>
      </c>
      <c r="D188" s="13" t="s">
        <v>8</v>
      </c>
      <c r="E188" s="4" t="s">
        <v>334</v>
      </c>
      <c r="F188" s="4"/>
      <c r="G188" s="16">
        <f>G189+G190</f>
        <v>893.6</v>
      </c>
      <c r="H188" s="16">
        <f>H189+H190</f>
        <v>893.6</v>
      </c>
      <c r="I188" s="16">
        <f>I189+I190</f>
        <v>893.6</v>
      </c>
    </row>
    <row r="189" spans="1:13" ht="24" customHeight="1" x14ac:dyDescent="0.2">
      <c r="A189" s="130" t="s">
        <v>46</v>
      </c>
      <c r="B189" s="15" t="s">
        <v>204</v>
      </c>
      <c r="C189" s="15" t="s">
        <v>3</v>
      </c>
      <c r="D189" s="13" t="s">
        <v>8</v>
      </c>
      <c r="E189" s="4" t="s">
        <v>334</v>
      </c>
      <c r="F189" s="4" t="s">
        <v>47</v>
      </c>
      <c r="G189" s="175">
        <v>676.1</v>
      </c>
      <c r="H189" s="175">
        <v>676.1</v>
      </c>
      <c r="I189" s="175">
        <v>676.1</v>
      </c>
    </row>
    <row r="190" spans="1:13" ht="24" customHeight="1" x14ac:dyDescent="0.2">
      <c r="A190" s="130" t="s">
        <v>126</v>
      </c>
      <c r="B190" s="15" t="s">
        <v>204</v>
      </c>
      <c r="C190" s="15" t="s">
        <v>3</v>
      </c>
      <c r="D190" s="13" t="s">
        <v>8</v>
      </c>
      <c r="E190" s="4" t="s">
        <v>334</v>
      </c>
      <c r="F190" s="4" t="s">
        <v>49</v>
      </c>
      <c r="G190" s="175">
        <v>217.5</v>
      </c>
      <c r="H190" s="175">
        <v>217.5</v>
      </c>
      <c r="I190" s="175">
        <v>217.5</v>
      </c>
    </row>
    <row r="191" spans="1:13" ht="84" customHeight="1" x14ac:dyDescent="0.2">
      <c r="A191" s="130" t="s">
        <v>241</v>
      </c>
      <c r="B191" s="15" t="s">
        <v>204</v>
      </c>
      <c r="C191" s="15" t="s">
        <v>3</v>
      </c>
      <c r="D191" s="13" t="s">
        <v>8</v>
      </c>
      <c r="E191" s="4" t="s">
        <v>335</v>
      </c>
      <c r="F191" s="4"/>
      <c r="G191" s="16">
        <f>G192+G193</f>
        <v>47.4</v>
      </c>
      <c r="H191" s="16">
        <f t="shared" ref="H191:I191" si="56">H192+H193</f>
        <v>47.1</v>
      </c>
      <c r="I191" s="16">
        <f t="shared" si="56"/>
        <v>47.1</v>
      </c>
    </row>
    <row r="192" spans="1:13" ht="36.6" customHeight="1" x14ac:dyDescent="0.2">
      <c r="A192" s="130" t="s">
        <v>46</v>
      </c>
      <c r="B192" s="15" t="s">
        <v>204</v>
      </c>
      <c r="C192" s="15" t="s">
        <v>3</v>
      </c>
      <c r="D192" s="13" t="s">
        <v>8</v>
      </c>
      <c r="E192" s="4" t="s">
        <v>335</v>
      </c>
      <c r="F192" s="4" t="s">
        <v>47</v>
      </c>
      <c r="G192" s="16">
        <v>47.4</v>
      </c>
      <c r="H192" s="16">
        <v>47.1</v>
      </c>
      <c r="I192" s="16">
        <v>47.1</v>
      </c>
    </row>
    <row r="193" spans="1:9" ht="36.6" customHeight="1" x14ac:dyDescent="0.2">
      <c r="A193" s="130" t="s">
        <v>126</v>
      </c>
      <c r="B193" s="15" t="s">
        <v>204</v>
      </c>
      <c r="C193" s="15" t="s">
        <v>3</v>
      </c>
      <c r="D193" s="13" t="s">
        <v>8</v>
      </c>
      <c r="E193" s="4" t="s">
        <v>335</v>
      </c>
      <c r="F193" s="4" t="s">
        <v>49</v>
      </c>
      <c r="G193" s="16">
        <v>0</v>
      </c>
      <c r="H193" s="16">
        <v>0</v>
      </c>
      <c r="I193" s="16">
        <v>0</v>
      </c>
    </row>
    <row r="194" spans="1:9" ht="80.45" customHeight="1" x14ac:dyDescent="0.2">
      <c r="A194" s="130" t="s">
        <v>132</v>
      </c>
      <c r="B194" s="15" t="s">
        <v>204</v>
      </c>
      <c r="C194" s="15" t="s">
        <v>3</v>
      </c>
      <c r="D194" s="13" t="s">
        <v>8</v>
      </c>
      <c r="E194" s="4" t="s">
        <v>336</v>
      </c>
      <c r="F194" s="4"/>
      <c r="G194" s="16">
        <f>G195+G196</f>
        <v>321.10000000000002</v>
      </c>
      <c r="H194" s="16">
        <f>H195+H196</f>
        <v>318.7</v>
      </c>
      <c r="I194" s="16">
        <f>I195+I196</f>
        <v>318.7</v>
      </c>
    </row>
    <row r="195" spans="1:9" ht="37.9" customHeight="1" x14ac:dyDescent="0.2">
      <c r="A195" s="130" t="s">
        <v>46</v>
      </c>
      <c r="B195" s="15" t="s">
        <v>204</v>
      </c>
      <c r="C195" s="15" t="s">
        <v>3</v>
      </c>
      <c r="D195" s="13" t="s">
        <v>8</v>
      </c>
      <c r="E195" s="4" t="s">
        <v>336</v>
      </c>
      <c r="F195" s="4" t="s">
        <v>47</v>
      </c>
      <c r="G195" s="16">
        <v>244.5</v>
      </c>
      <c r="H195" s="16">
        <v>244.5</v>
      </c>
      <c r="I195" s="16">
        <v>244.5</v>
      </c>
    </row>
    <row r="196" spans="1:9" ht="36" customHeight="1" x14ac:dyDescent="0.2">
      <c r="A196" s="130" t="s">
        <v>126</v>
      </c>
      <c r="B196" s="15" t="s">
        <v>204</v>
      </c>
      <c r="C196" s="15" t="s">
        <v>3</v>
      </c>
      <c r="D196" s="13" t="s">
        <v>8</v>
      </c>
      <c r="E196" s="4" t="s">
        <v>336</v>
      </c>
      <c r="F196" s="4" t="s">
        <v>49</v>
      </c>
      <c r="G196" s="16">
        <v>76.599999999999994</v>
      </c>
      <c r="H196" s="16">
        <v>74.2</v>
      </c>
      <c r="I196" s="16">
        <v>74.2</v>
      </c>
    </row>
    <row r="197" spans="1:9" ht="151.15" customHeight="1" x14ac:dyDescent="0.2">
      <c r="A197" s="130" t="s">
        <v>133</v>
      </c>
      <c r="B197" s="15" t="s">
        <v>204</v>
      </c>
      <c r="C197" s="15" t="s">
        <v>3</v>
      </c>
      <c r="D197" s="13" t="s">
        <v>8</v>
      </c>
      <c r="E197" s="4" t="s">
        <v>337</v>
      </c>
      <c r="F197" s="4"/>
      <c r="G197" s="16">
        <f>G198+G199</f>
        <v>518</v>
      </c>
      <c r="H197" s="16">
        <f>H198+H199</f>
        <v>518</v>
      </c>
      <c r="I197" s="16">
        <f>I198+I199</f>
        <v>518</v>
      </c>
    </row>
    <row r="198" spans="1:9" ht="36" customHeight="1" x14ac:dyDescent="0.2">
      <c r="A198" s="130" t="s">
        <v>46</v>
      </c>
      <c r="B198" s="15" t="s">
        <v>204</v>
      </c>
      <c r="C198" s="15" t="s">
        <v>3</v>
      </c>
      <c r="D198" s="13" t="s">
        <v>8</v>
      </c>
      <c r="E198" s="4" t="s">
        <v>337</v>
      </c>
      <c r="F198" s="4" t="s">
        <v>47</v>
      </c>
      <c r="G198" s="175">
        <v>370</v>
      </c>
      <c r="H198" s="175">
        <v>370</v>
      </c>
      <c r="I198" s="175">
        <v>370</v>
      </c>
    </row>
    <row r="199" spans="1:9" ht="31.15" customHeight="1" x14ac:dyDescent="0.2">
      <c r="A199" s="130" t="s">
        <v>126</v>
      </c>
      <c r="B199" s="15" t="s">
        <v>204</v>
      </c>
      <c r="C199" s="15" t="s">
        <v>3</v>
      </c>
      <c r="D199" s="13" t="s">
        <v>8</v>
      </c>
      <c r="E199" s="4" t="s">
        <v>337</v>
      </c>
      <c r="F199" s="4" t="s">
        <v>49</v>
      </c>
      <c r="G199" s="175">
        <v>148</v>
      </c>
      <c r="H199" s="175">
        <v>148</v>
      </c>
      <c r="I199" s="175">
        <v>148</v>
      </c>
    </row>
    <row r="200" spans="1:9" ht="41.45" customHeight="1" x14ac:dyDescent="0.2">
      <c r="A200" s="130" t="s">
        <v>125</v>
      </c>
      <c r="B200" s="15" t="s">
        <v>204</v>
      </c>
      <c r="C200" s="15" t="s">
        <v>3</v>
      </c>
      <c r="D200" s="13" t="s">
        <v>8</v>
      </c>
      <c r="E200" s="4" t="s">
        <v>456</v>
      </c>
      <c r="F200" s="4"/>
      <c r="G200" s="16">
        <f>G201</f>
        <v>14391.3</v>
      </c>
      <c r="H200" s="16">
        <f>H201</f>
        <v>14391.3</v>
      </c>
      <c r="I200" s="16">
        <f>I201</f>
        <v>14391.3</v>
      </c>
    </row>
    <row r="201" spans="1:9" ht="31.9" customHeight="1" x14ac:dyDescent="0.2">
      <c r="A201" s="130" t="s">
        <v>46</v>
      </c>
      <c r="B201" s="15" t="s">
        <v>204</v>
      </c>
      <c r="C201" s="15" t="s">
        <v>3</v>
      </c>
      <c r="D201" s="13" t="s">
        <v>8</v>
      </c>
      <c r="E201" s="4" t="s">
        <v>456</v>
      </c>
      <c r="F201" s="4" t="s">
        <v>47</v>
      </c>
      <c r="G201" s="16">
        <v>14391.3</v>
      </c>
      <c r="H201" s="16">
        <v>14391.3</v>
      </c>
      <c r="I201" s="16">
        <v>14391.3</v>
      </c>
    </row>
    <row r="202" spans="1:9" ht="36.75" customHeight="1" x14ac:dyDescent="0.2">
      <c r="A202" s="243" t="s">
        <v>43</v>
      </c>
      <c r="B202" s="15" t="s">
        <v>204</v>
      </c>
      <c r="C202" s="172" t="s">
        <v>3</v>
      </c>
      <c r="D202" s="173" t="s">
        <v>8</v>
      </c>
      <c r="E202" s="22" t="s">
        <v>92</v>
      </c>
      <c r="F202" s="4"/>
      <c r="G202" s="16">
        <f>G203</f>
        <v>22</v>
      </c>
      <c r="H202" s="16">
        <f t="shared" ref="H202:I202" si="57">H203</f>
        <v>6.7</v>
      </c>
      <c r="I202" s="16">
        <f t="shared" si="57"/>
        <v>6.7</v>
      </c>
    </row>
    <row r="203" spans="1:9" ht="24.6" customHeight="1" x14ac:dyDescent="0.2">
      <c r="A203" s="130" t="s">
        <v>130</v>
      </c>
      <c r="B203" s="15" t="s">
        <v>204</v>
      </c>
      <c r="C203" s="15" t="s">
        <v>3</v>
      </c>
      <c r="D203" s="13" t="s">
        <v>8</v>
      </c>
      <c r="E203" s="4" t="s">
        <v>507</v>
      </c>
      <c r="F203" s="4"/>
      <c r="G203" s="16">
        <f>G204</f>
        <v>22</v>
      </c>
      <c r="H203" s="16">
        <f t="shared" ref="H203:I203" si="58">H204</f>
        <v>6.7</v>
      </c>
      <c r="I203" s="16">
        <f t="shared" si="58"/>
        <v>6.7</v>
      </c>
    </row>
    <row r="204" spans="1:9" ht="34.15" customHeight="1" x14ac:dyDescent="0.2">
      <c r="A204" s="130" t="s">
        <v>126</v>
      </c>
      <c r="B204" s="15" t="s">
        <v>204</v>
      </c>
      <c r="C204" s="15" t="s">
        <v>3</v>
      </c>
      <c r="D204" s="13" t="s">
        <v>8</v>
      </c>
      <c r="E204" s="4" t="s">
        <v>507</v>
      </c>
      <c r="F204" s="4" t="s">
        <v>49</v>
      </c>
      <c r="G204" s="16">
        <v>22</v>
      </c>
      <c r="H204" s="16">
        <v>6.7</v>
      </c>
      <c r="I204" s="16">
        <v>6.7</v>
      </c>
    </row>
    <row r="205" spans="1:9" ht="19.899999999999999" customHeight="1" x14ac:dyDescent="0.2">
      <c r="A205" s="18" t="s">
        <v>104</v>
      </c>
      <c r="B205" s="11" t="s">
        <v>204</v>
      </c>
      <c r="C205" s="11" t="s">
        <v>3</v>
      </c>
      <c r="D205" s="12" t="s">
        <v>21</v>
      </c>
      <c r="E205" s="12"/>
      <c r="F205" s="12"/>
      <c r="G205" s="19">
        <f t="shared" ref="G205:I207" si="59">G206</f>
        <v>1.8</v>
      </c>
      <c r="H205" s="19">
        <f t="shared" si="59"/>
        <v>12.2</v>
      </c>
      <c r="I205" s="19">
        <f t="shared" si="59"/>
        <v>1.8</v>
      </c>
    </row>
    <row r="206" spans="1:9" ht="25.5" customHeight="1" x14ac:dyDescent="0.2">
      <c r="A206" s="130" t="s">
        <v>105</v>
      </c>
      <c r="B206" s="15" t="s">
        <v>204</v>
      </c>
      <c r="C206" s="15" t="s">
        <v>3</v>
      </c>
      <c r="D206" s="13" t="s">
        <v>21</v>
      </c>
      <c r="E206" s="4" t="s">
        <v>106</v>
      </c>
      <c r="F206" s="4"/>
      <c r="G206" s="16">
        <f t="shared" si="59"/>
        <v>1.8</v>
      </c>
      <c r="H206" s="16">
        <f t="shared" si="59"/>
        <v>12.2</v>
      </c>
      <c r="I206" s="16">
        <f t="shared" si="59"/>
        <v>1.8</v>
      </c>
    </row>
    <row r="207" spans="1:9" ht="47.45" customHeight="1" x14ac:dyDescent="0.2">
      <c r="A207" s="130" t="s">
        <v>136</v>
      </c>
      <c r="B207" s="15" t="s">
        <v>204</v>
      </c>
      <c r="C207" s="15" t="s">
        <v>3</v>
      </c>
      <c r="D207" s="13" t="s">
        <v>21</v>
      </c>
      <c r="E207" s="4" t="s">
        <v>107</v>
      </c>
      <c r="F207" s="4"/>
      <c r="G207" s="16">
        <f t="shared" si="59"/>
        <v>1.8</v>
      </c>
      <c r="H207" s="16">
        <f t="shared" si="59"/>
        <v>12.2</v>
      </c>
      <c r="I207" s="16">
        <f t="shared" si="59"/>
        <v>1.8</v>
      </c>
    </row>
    <row r="208" spans="1:9" ht="34.5" customHeight="1" x14ac:dyDescent="0.2">
      <c r="A208" s="130" t="s">
        <v>126</v>
      </c>
      <c r="B208" s="15" t="s">
        <v>204</v>
      </c>
      <c r="C208" s="15" t="s">
        <v>3</v>
      </c>
      <c r="D208" s="13" t="s">
        <v>21</v>
      </c>
      <c r="E208" s="4" t="s">
        <v>107</v>
      </c>
      <c r="F208" s="4" t="s">
        <v>49</v>
      </c>
      <c r="G208" s="16">
        <v>1.8</v>
      </c>
      <c r="H208" s="16">
        <v>12.2</v>
      </c>
      <c r="I208" s="16">
        <v>1.8</v>
      </c>
    </row>
    <row r="209" spans="1:9" ht="21" customHeight="1" x14ac:dyDescent="0.2">
      <c r="A209" s="18" t="s">
        <v>11</v>
      </c>
      <c r="B209" s="11" t="s">
        <v>204</v>
      </c>
      <c r="C209" s="11" t="s">
        <v>3</v>
      </c>
      <c r="D209" s="12" t="s">
        <v>12</v>
      </c>
      <c r="E209" s="12"/>
      <c r="F209" s="12"/>
      <c r="G209" s="19">
        <f t="shared" ref="G209:I211" si="60">G210</f>
        <v>3000</v>
      </c>
      <c r="H209" s="19">
        <f t="shared" si="60"/>
        <v>3000</v>
      </c>
      <c r="I209" s="19">
        <f t="shared" si="60"/>
        <v>3000</v>
      </c>
    </row>
    <row r="210" spans="1:9" ht="22.9" customHeight="1" x14ac:dyDescent="0.2">
      <c r="A210" s="130" t="s">
        <v>11</v>
      </c>
      <c r="B210" s="15" t="s">
        <v>204</v>
      </c>
      <c r="C210" s="15" t="s">
        <v>3</v>
      </c>
      <c r="D210" s="13" t="s">
        <v>12</v>
      </c>
      <c r="E210" s="4" t="s">
        <v>93</v>
      </c>
      <c r="F210" s="12"/>
      <c r="G210" s="175">
        <f t="shared" si="60"/>
        <v>3000</v>
      </c>
      <c r="H210" s="175">
        <f t="shared" si="60"/>
        <v>3000</v>
      </c>
      <c r="I210" s="175">
        <f t="shared" si="60"/>
        <v>3000</v>
      </c>
    </row>
    <row r="211" spans="1:9" ht="16.149999999999999" customHeight="1" x14ac:dyDescent="0.2">
      <c r="A211" s="130" t="s">
        <v>55</v>
      </c>
      <c r="B211" s="15" t="s">
        <v>204</v>
      </c>
      <c r="C211" s="15" t="s">
        <v>3</v>
      </c>
      <c r="D211" s="13" t="s">
        <v>12</v>
      </c>
      <c r="E211" s="27" t="s">
        <v>599</v>
      </c>
      <c r="F211" s="13"/>
      <c r="G211" s="175">
        <f t="shared" si="60"/>
        <v>3000</v>
      </c>
      <c r="H211" s="175">
        <f t="shared" si="60"/>
        <v>3000</v>
      </c>
      <c r="I211" s="175">
        <f t="shared" si="60"/>
        <v>3000</v>
      </c>
    </row>
    <row r="212" spans="1:9" ht="16.899999999999999" customHeight="1" x14ac:dyDescent="0.2">
      <c r="A212" s="130" t="s">
        <v>56</v>
      </c>
      <c r="B212" s="15" t="s">
        <v>204</v>
      </c>
      <c r="C212" s="15" t="s">
        <v>3</v>
      </c>
      <c r="D212" s="13" t="s">
        <v>12</v>
      </c>
      <c r="E212" s="27" t="s">
        <v>599</v>
      </c>
      <c r="F212" s="13" t="s">
        <v>57</v>
      </c>
      <c r="G212" s="175">
        <v>3000</v>
      </c>
      <c r="H212" s="175">
        <v>3000</v>
      </c>
      <c r="I212" s="175">
        <v>3000</v>
      </c>
    </row>
    <row r="213" spans="1:9" ht="15" customHeight="1" x14ac:dyDescent="0.2">
      <c r="A213" s="18" t="s">
        <v>13</v>
      </c>
      <c r="B213" s="11" t="s">
        <v>204</v>
      </c>
      <c r="C213" s="11" t="s">
        <v>3</v>
      </c>
      <c r="D213" s="12" t="s">
        <v>14</v>
      </c>
      <c r="E213" s="13"/>
      <c r="F213" s="13"/>
      <c r="G213" s="19">
        <f>G214+G219+G235</f>
        <v>27572.600000000002</v>
      </c>
      <c r="H213" s="19">
        <f t="shared" ref="H213:I213" si="61">H214+H219+H235</f>
        <v>27172.600000000002</v>
      </c>
      <c r="I213" s="19">
        <f t="shared" si="61"/>
        <v>27172.600000000002</v>
      </c>
    </row>
    <row r="214" spans="1:9" ht="30" customHeight="1" x14ac:dyDescent="0.2">
      <c r="A214" s="147" t="s">
        <v>343</v>
      </c>
      <c r="B214" s="15" t="s">
        <v>204</v>
      </c>
      <c r="C214" s="24" t="s">
        <v>3</v>
      </c>
      <c r="D214" s="4" t="s">
        <v>14</v>
      </c>
      <c r="E214" s="23" t="s">
        <v>151</v>
      </c>
      <c r="F214" s="33"/>
      <c r="G214" s="175">
        <f>G215</f>
        <v>15</v>
      </c>
      <c r="H214" s="175">
        <f t="shared" ref="H214:I217" si="62">H215</f>
        <v>15</v>
      </c>
      <c r="I214" s="175">
        <f t="shared" si="62"/>
        <v>15</v>
      </c>
    </row>
    <row r="215" spans="1:9" ht="19.899999999999999" customHeight="1" x14ac:dyDescent="0.2">
      <c r="A215" s="130" t="s">
        <v>272</v>
      </c>
      <c r="B215" s="15" t="s">
        <v>204</v>
      </c>
      <c r="C215" s="24" t="s">
        <v>3</v>
      </c>
      <c r="D215" s="4" t="s">
        <v>14</v>
      </c>
      <c r="E215" s="23" t="s">
        <v>349</v>
      </c>
      <c r="F215" s="33"/>
      <c r="G215" s="175">
        <f>G216</f>
        <v>15</v>
      </c>
      <c r="H215" s="175">
        <f t="shared" si="62"/>
        <v>15</v>
      </c>
      <c r="I215" s="175">
        <f t="shared" si="62"/>
        <v>15</v>
      </c>
    </row>
    <row r="216" spans="1:9" ht="29.45" customHeight="1" x14ac:dyDescent="0.2">
      <c r="A216" s="130" t="s">
        <v>351</v>
      </c>
      <c r="B216" s="15" t="s">
        <v>204</v>
      </c>
      <c r="C216" s="15" t="s">
        <v>3</v>
      </c>
      <c r="D216" s="13" t="s">
        <v>14</v>
      </c>
      <c r="E216" s="13" t="s">
        <v>350</v>
      </c>
      <c r="F216" s="33"/>
      <c r="G216" s="184">
        <f>G217</f>
        <v>15</v>
      </c>
      <c r="H216" s="184">
        <f t="shared" si="62"/>
        <v>15</v>
      </c>
      <c r="I216" s="184">
        <f t="shared" si="62"/>
        <v>15</v>
      </c>
    </row>
    <row r="217" spans="1:9" ht="18.600000000000001" customHeight="1" x14ac:dyDescent="0.2">
      <c r="A217" s="166" t="s">
        <v>353</v>
      </c>
      <c r="B217" s="15" t="s">
        <v>204</v>
      </c>
      <c r="C217" s="15" t="s">
        <v>3</v>
      </c>
      <c r="D217" s="13" t="s">
        <v>14</v>
      </c>
      <c r="E217" s="13" t="s">
        <v>352</v>
      </c>
      <c r="F217" s="33"/>
      <c r="G217" s="184">
        <f>G218</f>
        <v>15</v>
      </c>
      <c r="H217" s="184">
        <f t="shared" si="62"/>
        <v>15</v>
      </c>
      <c r="I217" s="184">
        <f t="shared" si="62"/>
        <v>15</v>
      </c>
    </row>
    <row r="218" spans="1:9" ht="30.6" customHeight="1" x14ac:dyDescent="0.2">
      <c r="A218" s="147" t="s">
        <v>126</v>
      </c>
      <c r="B218" s="15" t="s">
        <v>204</v>
      </c>
      <c r="C218" s="168" t="s">
        <v>3</v>
      </c>
      <c r="D218" s="27" t="s">
        <v>14</v>
      </c>
      <c r="E218" s="13" t="s">
        <v>352</v>
      </c>
      <c r="F218" s="33" t="s">
        <v>49</v>
      </c>
      <c r="G218" s="184">
        <v>15</v>
      </c>
      <c r="H218" s="184">
        <v>15</v>
      </c>
      <c r="I218" s="184">
        <v>15</v>
      </c>
    </row>
    <row r="219" spans="1:9" ht="45" customHeight="1" x14ac:dyDescent="0.2">
      <c r="A219" s="147" t="s">
        <v>428</v>
      </c>
      <c r="B219" s="15" t="s">
        <v>204</v>
      </c>
      <c r="C219" s="168" t="s">
        <v>3</v>
      </c>
      <c r="D219" s="27" t="s">
        <v>14</v>
      </c>
      <c r="E219" s="23" t="s">
        <v>149</v>
      </c>
      <c r="F219" s="33"/>
      <c r="G219" s="175">
        <f>G220</f>
        <v>27057.600000000002</v>
      </c>
      <c r="H219" s="175">
        <f t="shared" ref="H219:I220" si="63">H220</f>
        <v>26957.600000000002</v>
      </c>
      <c r="I219" s="175">
        <f t="shared" si="63"/>
        <v>26957.600000000002</v>
      </c>
    </row>
    <row r="220" spans="1:9" ht="16.149999999999999" customHeight="1" x14ac:dyDescent="0.2">
      <c r="A220" s="147" t="s">
        <v>272</v>
      </c>
      <c r="B220" s="15" t="s">
        <v>204</v>
      </c>
      <c r="C220" s="168" t="s">
        <v>3</v>
      </c>
      <c r="D220" s="27" t="s">
        <v>14</v>
      </c>
      <c r="E220" s="23" t="s">
        <v>514</v>
      </c>
      <c r="F220" s="33"/>
      <c r="G220" s="16">
        <f>G221</f>
        <v>27057.600000000002</v>
      </c>
      <c r="H220" s="16">
        <f t="shared" si="63"/>
        <v>26957.600000000002</v>
      </c>
      <c r="I220" s="16">
        <f t="shared" si="63"/>
        <v>26957.600000000002</v>
      </c>
    </row>
    <row r="221" spans="1:9" ht="54.6" customHeight="1" x14ac:dyDescent="0.2">
      <c r="A221" s="251" t="s">
        <v>328</v>
      </c>
      <c r="B221" s="15" t="s">
        <v>204</v>
      </c>
      <c r="C221" s="187" t="s">
        <v>3</v>
      </c>
      <c r="D221" s="23" t="s">
        <v>14</v>
      </c>
      <c r="E221" s="23" t="s">
        <v>329</v>
      </c>
      <c r="F221" s="33"/>
      <c r="G221" s="16">
        <f>G222+G226+G228+G232</f>
        <v>27057.600000000002</v>
      </c>
      <c r="H221" s="16">
        <f t="shared" ref="H221:I221" si="64">H222+H226+H228</f>
        <v>26957.600000000002</v>
      </c>
      <c r="I221" s="16">
        <f t="shared" si="64"/>
        <v>26957.600000000002</v>
      </c>
    </row>
    <row r="222" spans="1:9" ht="29.45" customHeight="1" x14ac:dyDescent="0.2">
      <c r="A222" s="130" t="s">
        <v>59</v>
      </c>
      <c r="B222" s="15" t="s">
        <v>204</v>
      </c>
      <c r="C222" s="168" t="s">
        <v>3</v>
      </c>
      <c r="D222" s="27" t="s">
        <v>14</v>
      </c>
      <c r="E222" s="13" t="s">
        <v>338</v>
      </c>
      <c r="F222" s="33"/>
      <c r="G222" s="16">
        <f>G224+G223+G225</f>
        <v>14871.300000000001</v>
      </c>
      <c r="H222" s="16">
        <f t="shared" ref="H222:I222" si="65">H224+H223+H225</f>
        <v>14871.300000000001</v>
      </c>
      <c r="I222" s="16">
        <f t="shared" si="65"/>
        <v>14871.300000000001</v>
      </c>
    </row>
    <row r="223" spans="1:9" ht="22.15" customHeight="1" x14ac:dyDescent="0.2">
      <c r="A223" s="149" t="s">
        <v>60</v>
      </c>
      <c r="B223" s="15" t="s">
        <v>204</v>
      </c>
      <c r="C223" s="168" t="s">
        <v>3</v>
      </c>
      <c r="D223" s="27" t="s">
        <v>14</v>
      </c>
      <c r="E223" s="13" t="s">
        <v>338</v>
      </c>
      <c r="F223" s="33" t="s">
        <v>61</v>
      </c>
      <c r="G223" s="175">
        <v>13803.6</v>
      </c>
      <c r="H223" s="175">
        <v>13803.6</v>
      </c>
      <c r="I223" s="175">
        <v>13803.6</v>
      </c>
    </row>
    <row r="224" spans="1:9" ht="27.6" customHeight="1" x14ac:dyDescent="0.2">
      <c r="A224" s="130" t="s">
        <v>126</v>
      </c>
      <c r="B224" s="15" t="s">
        <v>204</v>
      </c>
      <c r="C224" s="168" t="s">
        <v>3</v>
      </c>
      <c r="D224" s="27" t="s">
        <v>14</v>
      </c>
      <c r="E224" s="13" t="s">
        <v>338</v>
      </c>
      <c r="F224" s="33" t="s">
        <v>49</v>
      </c>
      <c r="G224" s="175">
        <v>1064.2</v>
      </c>
      <c r="H224" s="175">
        <v>1064.2</v>
      </c>
      <c r="I224" s="175">
        <v>1064.2</v>
      </c>
    </row>
    <row r="225" spans="1:10" ht="16.899999999999999" customHeight="1" x14ac:dyDescent="0.2">
      <c r="A225" s="144" t="s">
        <v>50</v>
      </c>
      <c r="B225" s="15" t="s">
        <v>204</v>
      </c>
      <c r="C225" s="168" t="s">
        <v>3</v>
      </c>
      <c r="D225" s="27" t="s">
        <v>14</v>
      </c>
      <c r="E225" s="13" t="s">
        <v>338</v>
      </c>
      <c r="F225" s="33" t="s">
        <v>51</v>
      </c>
      <c r="G225" s="175">
        <v>3.5</v>
      </c>
      <c r="H225" s="175">
        <v>3.5</v>
      </c>
      <c r="I225" s="175">
        <v>3.5</v>
      </c>
    </row>
    <row r="226" spans="1:10" ht="51.6" customHeight="1" x14ac:dyDescent="0.2">
      <c r="A226" s="144" t="s">
        <v>125</v>
      </c>
      <c r="B226" s="15" t="s">
        <v>204</v>
      </c>
      <c r="C226" s="168" t="s">
        <v>3</v>
      </c>
      <c r="D226" s="27" t="s">
        <v>14</v>
      </c>
      <c r="E226" s="13" t="s">
        <v>456</v>
      </c>
      <c r="F226" s="33"/>
      <c r="G226" s="175">
        <f>G227</f>
        <v>9150</v>
      </c>
      <c r="H226" s="175">
        <f t="shared" ref="H226:I226" si="66">H227</f>
        <v>9150</v>
      </c>
      <c r="I226" s="175">
        <f t="shared" si="66"/>
        <v>9150</v>
      </c>
    </row>
    <row r="227" spans="1:10" ht="17.45" customHeight="1" x14ac:dyDescent="0.2">
      <c r="A227" s="149" t="s">
        <v>60</v>
      </c>
      <c r="B227" s="15" t="s">
        <v>204</v>
      </c>
      <c r="C227" s="168" t="s">
        <v>3</v>
      </c>
      <c r="D227" s="27" t="s">
        <v>14</v>
      </c>
      <c r="E227" s="13" t="s">
        <v>456</v>
      </c>
      <c r="F227" s="33" t="s">
        <v>61</v>
      </c>
      <c r="G227" s="175">
        <v>9150</v>
      </c>
      <c r="H227" s="175">
        <v>9150</v>
      </c>
      <c r="I227" s="175">
        <v>9150</v>
      </c>
    </row>
    <row r="228" spans="1:10" ht="90" customHeight="1" x14ac:dyDescent="0.2">
      <c r="A228" s="252" t="s">
        <v>62</v>
      </c>
      <c r="B228" s="15" t="s">
        <v>204</v>
      </c>
      <c r="C228" s="15" t="s">
        <v>3</v>
      </c>
      <c r="D228" s="13" t="s">
        <v>14</v>
      </c>
      <c r="E228" s="13" t="s">
        <v>339</v>
      </c>
      <c r="F228" s="4"/>
      <c r="G228" s="16">
        <f>G229+G230+G231</f>
        <v>2936.3</v>
      </c>
      <c r="H228" s="16">
        <f>H229+H230+H231</f>
        <v>2936.3</v>
      </c>
      <c r="I228" s="16">
        <f>I229+I230+I231</f>
        <v>2936.3</v>
      </c>
    </row>
    <row r="229" spans="1:10" ht="19.899999999999999" customHeight="1" x14ac:dyDescent="0.2">
      <c r="A229" s="130" t="s">
        <v>60</v>
      </c>
      <c r="B229" s="15" t="s">
        <v>204</v>
      </c>
      <c r="C229" s="15" t="s">
        <v>3</v>
      </c>
      <c r="D229" s="13" t="s">
        <v>14</v>
      </c>
      <c r="E229" s="13" t="s">
        <v>339</v>
      </c>
      <c r="F229" s="4" t="s">
        <v>61</v>
      </c>
      <c r="G229" s="175">
        <v>2676.4</v>
      </c>
      <c r="H229" s="175">
        <v>2676.4</v>
      </c>
      <c r="I229" s="175">
        <v>2676.4</v>
      </c>
    </row>
    <row r="230" spans="1:10" ht="28.5" customHeight="1" x14ac:dyDescent="0.2">
      <c r="A230" s="130" t="s">
        <v>126</v>
      </c>
      <c r="B230" s="15" t="s">
        <v>204</v>
      </c>
      <c r="C230" s="15" t="s">
        <v>3</v>
      </c>
      <c r="D230" s="13" t="s">
        <v>14</v>
      </c>
      <c r="E230" s="13" t="s">
        <v>339</v>
      </c>
      <c r="F230" s="4" t="s">
        <v>49</v>
      </c>
      <c r="G230" s="175">
        <v>259.89999999999998</v>
      </c>
      <c r="H230" s="175">
        <v>259.89999999999998</v>
      </c>
      <c r="I230" s="175">
        <v>259.89999999999998</v>
      </c>
    </row>
    <row r="231" spans="1:10" ht="16.149999999999999" customHeight="1" x14ac:dyDescent="0.2">
      <c r="A231" s="130" t="s">
        <v>50</v>
      </c>
      <c r="B231" s="15" t="s">
        <v>204</v>
      </c>
      <c r="C231" s="15" t="s">
        <v>3</v>
      </c>
      <c r="D231" s="13" t="s">
        <v>14</v>
      </c>
      <c r="E231" s="13" t="s">
        <v>339</v>
      </c>
      <c r="F231" s="4" t="s">
        <v>51</v>
      </c>
      <c r="G231" s="175">
        <v>0</v>
      </c>
      <c r="H231" s="175">
        <v>0</v>
      </c>
      <c r="I231" s="175">
        <v>0</v>
      </c>
    </row>
    <row r="232" spans="1:10" ht="27.6" customHeight="1" x14ac:dyDescent="0.2">
      <c r="A232" s="130" t="s">
        <v>243</v>
      </c>
      <c r="B232" s="15" t="s">
        <v>204</v>
      </c>
      <c r="C232" s="15" t="s">
        <v>3</v>
      </c>
      <c r="D232" s="13" t="s">
        <v>14</v>
      </c>
      <c r="E232" s="13" t="s">
        <v>585</v>
      </c>
      <c r="F232" s="138"/>
      <c r="G232" s="175">
        <f>G233+G234</f>
        <v>100</v>
      </c>
      <c r="H232" s="134">
        <v>0</v>
      </c>
      <c r="I232" s="134">
        <v>0</v>
      </c>
    </row>
    <row r="233" spans="1:10" ht="33.6" customHeight="1" x14ac:dyDescent="0.2">
      <c r="A233" s="144" t="s">
        <v>126</v>
      </c>
      <c r="B233" s="15" t="s">
        <v>204</v>
      </c>
      <c r="C233" s="15" t="s">
        <v>3</v>
      </c>
      <c r="D233" s="13" t="s">
        <v>14</v>
      </c>
      <c r="E233" s="13" t="s">
        <v>585</v>
      </c>
      <c r="F233" s="4" t="s">
        <v>49</v>
      </c>
      <c r="G233" s="16">
        <v>60</v>
      </c>
      <c r="H233" s="16">
        <v>0</v>
      </c>
      <c r="I233" s="16">
        <v>0</v>
      </c>
    </row>
    <row r="234" spans="1:10" ht="18" customHeight="1" x14ac:dyDescent="0.2">
      <c r="A234" s="130" t="s">
        <v>186</v>
      </c>
      <c r="B234" s="15" t="s">
        <v>204</v>
      </c>
      <c r="C234" s="15" t="s">
        <v>3</v>
      </c>
      <c r="D234" s="13" t="s">
        <v>14</v>
      </c>
      <c r="E234" s="13" t="s">
        <v>585</v>
      </c>
      <c r="F234" s="4" t="s">
        <v>185</v>
      </c>
      <c r="G234" s="16">
        <v>40</v>
      </c>
      <c r="H234" s="16">
        <v>0</v>
      </c>
      <c r="I234" s="16">
        <v>0</v>
      </c>
    </row>
    <row r="235" spans="1:10" ht="30.6" customHeight="1" x14ac:dyDescent="0.2">
      <c r="A235" s="253" t="s">
        <v>58</v>
      </c>
      <c r="B235" s="220" t="s">
        <v>204</v>
      </c>
      <c r="C235" s="15" t="s">
        <v>3</v>
      </c>
      <c r="D235" s="13" t="s">
        <v>14</v>
      </c>
      <c r="E235" s="254" t="s">
        <v>0</v>
      </c>
      <c r="F235" s="225"/>
      <c r="G235" s="175">
        <f t="shared" ref="G235:I236" si="67">G236</f>
        <v>500</v>
      </c>
      <c r="H235" s="16">
        <f t="shared" si="67"/>
        <v>200</v>
      </c>
      <c r="I235" s="16">
        <f t="shared" si="67"/>
        <v>200</v>
      </c>
    </row>
    <row r="236" spans="1:10" ht="28.9" customHeight="1" x14ac:dyDescent="0.2">
      <c r="A236" s="130" t="s">
        <v>100</v>
      </c>
      <c r="B236" s="15" t="s">
        <v>204</v>
      </c>
      <c r="C236" s="15" t="s">
        <v>3</v>
      </c>
      <c r="D236" s="13" t="s">
        <v>14</v>
      </c>
      <c r="E236" s="4" t="s">
        <v>101</v>
      </c>
      <c r="F236" s="4"/>
      <c r="G236" s="16">
        <f t="shared" si="67"/>
        <v>500</v>
      </c>
      <c r="H236" s="16">
        <f t="shared" si="67"/>
        <v>200</v>
      </c>
      <c r="I236" s="16">
        <f t="shared" si="67"/>
        <v>200</v>
      </c>
      <c r="J236" s="103" t="s">
        <v>588</v>
      </c>
    </row>
    <row r="237" spans="1:10" ht="28.15" customHeight="1" x14ac:dyDescent="0.2">
      <c r="A237" s="130" t="s">
        <v>126</v>
      </c>
      <c r="B237" s="15" t="s">
        <v>204</v>
      </c>
      <c r="C237" s="15" t="s">
        <v>3</v>
      </c>
      <c r="D237" s="13" t="s">
        <v>14</v>
      </c>
      <c r="E237" s="4" t="s">
        <v>101</v>
      </c>
      <c r="F237" s="191" t="s">
        <v>49</v>
      </c>
      <c r="G237" s="16">
        <v>500</v>
      </c>
      <c r="H237" s="16">
        <v>200</v>
      </c>
      <c r="I237" s="16">
        <v>200</v>
      </c>
    </row>
    <row r="238" spans="1:10" ht="24.75" customHeight="1" x14ac:dyDescent="0.25">
      <c r="A238" s="255" t="s">
        <v>194</v>
      </c>
      <c r="B238" s="7" t="s">
        <v>204</v>
      </c>
      <c r="C238" s="7" t="s">
        <v>5</v>
      </c>
      <c r="D238" s="13"/>
      <c r="E238" s="4"/>
      <c r="F238" s="4"/>
      <c r="G238" s="17">
        <f t="shared" ref="G238:G243" si="68">G239</f>
        <v>943.2</v>
      </c>
      <c r="H238" s="17">
        <f t="shared" ref="H238:I240" si="69">H239</f>
        <v>1028.9000000000001</v>
      </c>
      <c r="I238" s="17">
        <f t="shared" si="69"/>
        <v>1064.8</v>
      </c>
    </row>
    <row r="239" spans="1:10" ht="18" customHeight="1" x14ac:dyDescent="0.2">
      <c r="A239" s="18" t="s">
        <v>195</v>
      </c>
      <c r="B239" s="11" t="s">
        <v>204</v>
      </c>
      <c r="C239" s="11" t="s">
        <v>5</v>
      </c>
      <c r="D239" s="12" t="s">
        <v>7</v>
      </c>
      <c r="E239" s="12"/>
      <c r="F239" s="12"/>
      <c r="G239" s="19">
        <f t="shared" si="68"/>
        <v>943.2</v>
      </c>
      <c r="H239" s="19">
        <f t="shared" si="69"/>
        <v>1028.9000000000001</v>
      </c>
      <c r="I239" s="19">
        <f t="shared" si="69"/>
        <v>1064.8</v>
      </c>
    </row>
    <row r="240" spans="1:10" ht="39" customHeight="1" x14ac:dyDescent="0.2">
      <c r="A240" s="130" t="s">
        <v>592</v>
      </c>
      <c r="B240" s="15" t="s">
        <v>204</v>
      </c>
      <c r="C240" s="15" t="s">
        <v>5</v>
      </c>
      <c r="D240" s="13" t="s">
        <v>7</v>
      </c>
      <c r="E240" s="4" t="s">
        <v>149</v>
      </c>
      <c r="F240" s="4"/>
      <c r="G240" s="16">
        <f t="shared" si="68"/>
        <v>943.2</v>
      </c>
      <c r="H240" s="16">
        <f t="shared" si="69"/>
        <v>1028.9000000000001</v>
      </c>
      <c r="I240" s="16">
        <f t="shared" si="69"/>
        <v>1064.8</v>
      </c>
    </row>
    <row r="241" spans="1:9" ht="19.149999999999999" customHeight="1" x14ac:dyDescent="0.2">
      <c r="A241" s="130" t="s">
        <v>323</v>
      </c>
      <c r="B241" s="15" t="s">
        <v>204</v>
      </c>
      <c r="C241" s="15" t="s">
        <v>5</v>
      </c>
      <c r="D241" s="13" t="s">
        <v>7</v>
      </c>
      <c r="E241" s="4" t="s">
        <v>514</v>
      </c>
      <c r="F241" s="4"/>
      <c r="G241" s="16">
        <f t="shared" si="68"/>
        <v>943.2</v>
      </c>
      <c r="H241" s="16">
        <f t="shared" ref="H241:I241" si="70">H242</f>
        <v>1028.9000000000001</v>
      </c>
      <c r="I241" s="16">
        <f t="shared" si="70"/>
        <v>1064.8</v>
      </c>
    </row>
    <row r="242" spans="1:9" ht="29.45" customHeight="1" x14ac:dyDescent="0.2">
      <c r="A242" s="130" t="s">
        <v>328</v>
      </c>
      <c r="B242" s="15" t="s">
        <v>204</v>
      </c>
      <c r="C242" s="15" t="s">
        <v>5</v>
      </c>
      <c r="D242" s="13" t="s">
        <v>7</v>
      </c>
      <c r="E242" s="4" t="s">
        <v>329</v>
      </c>
      <c r="F242" s="4"/>
      <c r="G242" s="16">
        <f t="shared" si="68"/>
        <v>943.2</v>
      </c>
      <c r="H242" s="16">
        <f>H243</f>
        <v>1028.9000000000001</v>
      </c>
      <c r="I242" s="16">
        <f>I243</f>
        <v>1064.8</v>
      </c>
    </row>
    <row r="243" spans="1:9" ht="30" customHeight="1" x14ac:dyDescent="0.2">
      <c r="A243" s="130" t="s">
        <v>196</v>
      </c>
      <c r="B243" s="15" t="s">
        <v>204</v>
      </c>
      <c r="C243" s="15" t="s">
        <v>5</v>
      </c>
      <c r="D243" s="13" t="s">
        <v>7</v>
      </c>
      <c r="E243" s="4" t="s">
        <v>332</v>
      </c>
      <c r="F243" s="4"/>
      <c r="G243" s="16">
        <f t="shared" si="68"/>
        <v>943.2</v>
      </c>
      <c r="H243" s="16">
        <f>H244</f>
        <v>1028.9000000000001</v>
      </c>
      <c r="I243" s="16">
        <f>I244</f>
        <v>1064.8</v>
      </c>
    </row>
    <row r="244" spans="1:9" ht="24.75" customHeight="1" x14ac:dyDescent="0.2">
      <c r="A244" s="130" t="s">
        <v>46</v>
      </c>
      <c r="B244" s="15" t="s">
        <v>204</v>
      </c>
      <c r="C244" s="15" t="s">
        <v>5</v>
      </c>
      <c r="D244" s="13" t="s">
        <v>7</v>
      </c>
      <c r="E244" s="4" t="s">
        <v>332</v>
      </c>
      <c r="F244" s="4" t="s">
        <v>47</v>
      </c>
      <c r="G244" s="16">
        <v>943.2</v>
      </c>
      <c r="H244" s="16">
        <v>1028.9000000000001</v>
      </c>
      <c r="I244" s="16">
        <v>1064.8</v>
      </c>
    </row>
    <row r="245" spans="1:9" ht="24.75" customHeight="1" x14ac:dyDescent="0.25">
      <c r="A245" s="6" t="s">
        <v>15</v>
      </c>
      <c r="B245" s="7" t="s">
        <v>204</v>
      </c>
      <c r="C245" s="87" t="s">
        <v>7</v>
      </c>
      <c r="D245" s="31"/>
      <c r="E245" s="9"/>
      <c r="F245" s="4"/>
      <c r="G245" s="21">
        <f>G246+G266</f>
        <v>3061.4</v>
      </c>
      <c r="H245" s="21">
        <f>H246+H266</f>
        <v>4379.2</v>
      </c>
      <c r="I245" s="21">
        <f>I246+I266</f>
        <v>3585.2000000000003</v>
      </c>
    </row>
    <row r="246" spans="1:9" ht="24.75" customHeight="1" x14ac:dyDescent="0.2">
      <c r="A246" s="18" t="s">
        <v>166</v>
      </c>
      <c r="B246" s="11" t="s">
        <v>204</v>
      </c>
      <c r="C246" s="256" t="s">
        <v>7</v>
      </c>
      <c r="D246" s="257" t="s">
        <v>35</v>
      </c>
      <c r="E246" s="4"/>
      <c r="F246" s="4"/>
      <c r="G246" s="19">
        <f>G263+G247</f>
        <v>2839.4</v>
      </c>
      <c r="H246" s="19">
        <f>H263+H247</f>
        <v>4221.3999999999996</v>
      </c>
      <c r="I246" s="19">
        <f>I263+I247</f>
        <v>3427.4</v>
      </c>
    </row>
    <row r="247" spans="1:9" ht="48.6" customHeight="1" x14ac:dyDescent="0.2">
      <c r="A247" s="243" t="s">
        <v>452</v>
      </c>
      <c r="B247" s="15" t="s">
        <v>204</v>
      </c>
      <c r="C247" s="195" t="s">
        <v>7</v>
      </c>
      <c r="D247" s="196" t="s">
        <v>35</v>
      </c>
      <c r="E247" s="173" t="s">
        <v>150</v>
      </c>
      <c r="F247" s="174"/>
      <c r="G247" s="175">
        <f>G248+G252</f>
        <v>2039.4</v>
      </c>
      <c r="H247" s="175">
        <f t="shared" ref="H247:I247" si="71">H248+H252</f>
        <v>3421.4</v>
      </c>
      <c r="I247" s="175">
        <f t="shared" si="71"/>
        <v>2627.4</v>
      </c>
    </row>
    <row r="248" spans="1:9" ht="16.149999999999999" customHeight="1" x14ac:dyDescent="0.2">
      <c r="A248" s="130" t="s">
        <v>266</v>
      </c>
      <c r="B248" s="15" t="s">
        <v>204</v>
      </c>
      <c r="C248" s="258" t="s">
        <v>7</v>
      </c>
      <c r="D248" s="259" t="s">
        <v>35</v>
      </c>
      <c r="E248" s="13" t="s">
        <v>250</v>
      </c>
      <c r="F248" s="4"/>
      <c r="G248" s="175">
        <f>G249</f>
        <v>0</v>
      </c>
      <c r="H248" s="175">
        <f t="shared" ref="H248:I249" si="72">H249</f>
        <v>2382</v>
      </c>
      <c r="I248" s="175">
        <f t="shared" si="72"/>
        <v>1588</v>
      </c>
    </row>
    <row r="249" spans="1:9" ht="44.45" customHeight="1" x14ac:dyDescent="0.2">
      <c r="A249" s="130" t="s">
        <v>458</v>
      </c>
      <c r="B249" s="15" t="s">
        <v>204</v>
      </c>
      <c r="C249" s="203" t="s">
        <v>7</v>
      </c>
      <c r="D249" s="204" t="s">
        <v>35</v>
      </c>
      <c r="E249" s="13" t="s">
        <v>459</v>
      </c>
      <c r="F249" s="4"/>
      <c r="G249" s="175">
        <f>G250</f>
        <v>0</v>
      </c>
      <c r="H249" s="175">
        <f t="shared" si="72"/>
        <v>2382</v>
      </c>
      <c r="I249" s="175">
        <f t="shared" si="72"/>
        <v>1588</v>
      </c>
    </row>
    <row r="250" spans="1:9" ht="27" customHeight="1" x14ac:dyDescent="0.2">
      <c r="A250" s="130" t="s">
        <v>248</v>
      </c>
      <c r="B250" s="15" t="s">
        <v>204</v>
      </c>
      <c r="C250" s="203" t="s">
        <v>7</v>
      </c>
      <c r="D250" s="204" t="s">
        <v>35</v>
      </c>
      <c r="E250" s="13" t="s">
        <v>460</v>
      </c>
      <c r="F250" s="4"/>
      <c r="G250" s="175">
        <v>0</v>
      </c>
      <c r="H250" s="175">
        <f>H251</f>
        <v>2382</v>
      </c>
      <c r="I250" s="175">
        <f>I251</f>
        <v>1588</v>
      </c>
    </row>
    <row r="251" spans="1:9" ht="32.450000000000003" customHeight="1" x14ac:dyDescent="0.2">
      <c r="A251" s="130" t="s">
        <v>126</v>
      </c>
      <c r="B251" s="15" t="s">
        <v>204</v>
      </c>
      <c r="C251" s="203" t="s">
        <v>7</v>
      </c>
      <c r="D251" s="204" t="s">
        <v>35</v>
      </c>
      <c r="E251" s="13" t="s">
        <v>460</v>
      </c>
      <c r="F251" s="4" t="s">
        <v>49</v>
      </c>
      <c r="G251" s="175">
        <v>0</v>
      </c>
      <c r="H251" s="175">
        <v>2382</v>
      </c>
      <c r="I251" s="175">
        <v>1588</v>
      </c>
    </row>
    <row r="252" spans="1:9" ht="28.15" customHeight="1" x14ac:dyDescent="0.2">
      <c r="A252" s="130" t="s">
        <v>586</v>
      </c>
      <c r="B252" s="15" t="s">
        <v>204</v>
      </c>
      <c r="C252" s="203" t="s">
        <v>7</v>
      </c>
      <c r="D252" s="204" t="s">
        <v>35</v>
      </c>
      <c r="E252" s="13" t="s">
        <v>197</v>
      </c>
      <c r="F252" s="4"/>
      <c r="G252" s="175">
        <f>G253+G260</f>
        <v>2039.4</v>
      </c>
      <c r="H252" s="175">
        <f t="shared" ref="H252:I252" si="73">H253+H260</f>
        <v>1039.4000000000001</v>
      </c>
      <c r="I252" s="175">
        <f t="shared" si="73"/>
        <v>1039.4000000000001</v>
      </c>
    </row>
    <row r="253" spans="1:9" ht="109.9" customHeight="1" x14ac:dyDescent="0.2">
      <c r="A253" s="130" t="s">
        <v>490</v>
      </c>
      <c r="B253" s="15" t="s">
        <v>204</v>
      </c>
      <c r="C253" s="203" t="s">
        <v>7</v>
      </c>
      <c r="D253" s="204" t="s">
        <v>35</v>
      </c>
      <c r="E253" s="13" t="s">
        <v>208</v>
      </c>
      <c r="F253" s="4"/>
      <c r="G253" s="175">
        <f>G254+G256+G258</f>
        <v>439.4</v>
      </c>
      <c r="H253" s="175">
        <f t="shared" ref="H253:I253" si="74">H254+H256+H258</f>
        <v>439.4</v>
      </c>
      <c r="I253" s="175">
        <f t="shared" si="74"/>
        <v>439.4</v>
      </c>
    </row>
    <row r="254" spans="1:9" ht="54" customHeight="1" x14ac:dyDescent="0.2">
      <c r="A254" s="130" t="s">
        <v>488</v>
      </c>
      <c r="B254" s="15" t="s">
        <v>204</v>
      </c>
      <c r="C254" s="203" t="s">
        <v>7</v>
      </c>
      <c r="D254" s="204" t="s">
        <v>35</v>
      </c>
      <c r="E254" s="13" t="s">
        <v>489</v>
      </c>
      <c r="F254" s="29"/>
      <c r="G254" s="169">
        <f>G255</f>
        <v>162.4</v>
      </c>
      <c r="H254" s="169">
        <f t="shared" ref="H254:I254" si="75">H255</f>
        <v>162.4</v>
      </c>
      <c r="I254" s="169">
        <f t="shared" si="75"/>
        <v>162.4</v>
      </c>
    </row>
    <row r="255" spans="1:9" ht="28.15" customHeight="1" x14ac:dyDescent="0.2">
      <c r="A255" s="130" t="s">
        <v>126</v>
      </c>
      <c r="B255" s="15" t="s">
        <v>204</v>
      </c>
      <c r="C255" s="203" t="s">
        <v>7</v>
      </c>
      <c r="D255" s="204" t="s">
        <v>35</v>
      </c>
      <c r="E255" s="13" t="s">
        <v>489</v>
      </c>
      <c r="F255" s="199" t="s">
        <v>49</v>
      </c>
      <c r="G255" s="175">
        <v>162.4</v>
      </c>
      <c r="H255" s="175">
        <v>162.4</v>
      </c>
      <c r="I255" s="175">
        <v>162.4</v>
      </c>
    </row>
    <row r="256" spans="1:9" ht="64.150000000000006" customHeight="1" x14ac:dyDescent="0.2">
      <c r="A256" s="130" t="s">
        <v>491</v>
      </c>
      <c r="B256" s="15" t="s">
        <v>204</v>
      </c>
      <c r="C256" s="203" t="s">
        <v>7</v>
      </c>
      <c r="D256" s="204" t="s">
        <v>35</v>
      </c>
      <c r="E256" s="13" t="s">
        <v>492</v>
      </c>
      <c r="F256" s="199"/>
      <c r="G256" s="175">
        <f>G257</f>
        <v>84</v>
      </c>
      <c r="H256" s="175">
        <f t="shared" ref="H256:I256" si="76">H257</f>
        <v>84</v>
      </c>
      <c r="I256" s="175">
        <f t="shared" si="76"/>
        <v>84</v>
      </c>
    </row>
    <row r="257" spans="1:9" ht="31.15" customHeight="1" x14ac:dyDescent="0.2">
      <c r="A257" s="130" t="s">
        <v>126</v>
      </c>
      <c r="B257" s="15" t="s">
        <v>204</v>
      </c>
      <c r="C257" s="203" t="s">
        <v>7</v>
      </c>
      <c r="D257" s="204" t="s">
        <v>35</v>
      </c>
      <c r="E257" s="13" t="s">
        <v>492</v>
      </c>
      <c r="F257" s="199" t="s">
        <v>49</v>
      </c>
      <c r="G257" s="175">
        <v>84</v>
      </c>
      <c r="H257" s="175">
        <v>84</v>
      </c>
      <c r="I257" s="175">
        <v>84</v>
      </c>
    </row>
    <row r="258" spans="1:9" ht="28.5" customHeight="1" x14ac:dyDescent="0.2">
      <c r="A258" s="130" t="s">
        <v>493</v>
      </c>
      <c r="B258" s="15" t="s">
        <v>204</v>
      </c>
      <c r="C258" s="203" t="s">
        <v>7</v>
      </c>
      <c r="D258" s="204" t="s">
        <v>35</v>
      </c>
      <c r="E258" s="13" t="s">
        <v>494</v>
      </c>
      <c r="F258" s="199"/>
      <c r="G258" s="175">
        <f>G259</f>
        <v>193</v>
      </c>
      <c r="H258" s="175">
        <f t="shared" ref="H258:I258" si="77">H259</f>
        <v>193</v>
      </c>
      <c r="I258" s="175">
        <f t="shared" si="77"/>
        <v>193</v>
      </c>
    </row>
    <row r="259" spans="1:9" ht="33" customHeight="1" x14ac:dyDescent="0.2">
      <c r="A259" s="130" t="s">
        <v>126</v>
      </c>
      <c r="B259" s="15" t="s">
        <v>204</v>
      </c>
      <c r="C259" s="203" t="s">
        <v>7</v>
      </c>
      <c r="D259" s="204" t="s">
        <v>35</v>
      </c>
      <c r="E259" s="13" t="s">
        <v>494</v>
      </c>
      <c r="F259" s="199" t="s">
        <v>49</v>
      </c>
      <c r="G259" s="175">
        <v>193</v>
      </c>
      <c r="H259" s="175">
        <v>193</v>
      </c>
      <c r="I259" s="175">
        <v>193</v>
      </c>
    </row>
    <row r="260" spans="1:9" ht="45" customHeight="1" x14ac:dyDescent="0.2">
      <c r="A260" s="130" t="s">
        <v>496</v>
      </c>
      <c r="B260" s="15" t="s">
        <v>204</v>
      </c>
      <c r="C260" s="203" t="s">
        <v>7</v>
      </c>
      <c r="D260" s="204" t="s">
        <v>35</v>
      </c>
      <c r="E260" s="13" t="s">
        <v>495</v>
      </c>
      <c r="F260" s="132"/>
      <c r="G260" s="175">
        <f>G261</f>
        <v>1600</v>
      </c>
      <c r="H260" s="175">
        <f t="shared" ref="H260:I260" si="78">H261</f>
        <v>600</v>
      </c>
      <c r="I260" s="175">
        <f t="shared" si="78"/>
        <v>600</v>
      </c>
    </row>
    <row r="261" spans="1:9" ht="18" customHeight="1" x14ac:dyDescent="0.2">
      <c r="A261" s="130" t="s">
        <v>497</v>
      </c>
      <c r="B261" s="15" t="s">
        <v>204</v>
      </c>
      <c r="C261" s="203" t="s">
        <v>7</v>
      </c>
      <c r="D261" s="204" t="s">
        <v>35</v>
      </c>
      <c r="E261" s="13" t="s">
        <v>498</v>
      </c>
      <c r="F261" s="132"/>
      <c r="G261" s="175">
        <f>G262</f>
        <v>1600</v>
      </c>
      <c r="H261" s="175">
        <f>H262</f>
        <v>600</v>
      </c>
      <c r="I261" s="175">
        <f>I262</f>
        <v>600</v>
      </c>
    </row>
    <row r="262" spans="1:9" ht="30" customHeight="1" x14ac:dyDescent="0.2">
      <c r="A262" s="130" t="s">
        <v>126</v>
      </c>
      <c r="B262" s="15" t="s">
        <v>204</v>
      </c>
      <c r="C262" s="203" t="s">
        <v>7</v>
      </c>
      <c r="D262" s="204" t="s">
        <v>35</v>
      </c>
      <c r="E262" s="13" t="s">
        <v>498</v>
      </c>
      <c r="F262" s="132" t="s">
        <v>49</v>
      </c>
      <c r="G262" s="175">
        <v>1600</v>
      </c>
      <c r="H262" s="175">
        <v>600</v>
      </c>
      <c r="I262" s="175">
        <v>600</v>
      </c>
    </row>
    <row r="263" spans="1:9" ht="46.9" customHeight="1" x14ac:dyDescent="0.2">
      <c r="A263" s="260" t="s">
        <v>63</v>
      </c>
      <c r="B263" s="15" t="s">
        <v>204</v>
      </c>
      <c r="C263" s="197" t="s">
        <v>7</v>
      </c>
      <c r="D263" s="198" t="s">
        <v>35</v>
      </c>
      <c r="E263" s="4" t="s">
        <v>94</v>
      </c>
      <c r="F263" s="4"/>
      <c r="G263" s="16">
        <f t="shared" ref="G263:I264" si="79">G264</f>
        <v>800</v>
      </c>
      <c r="H263" s="16">
        <f t="shared" si="79"/>
        <v>800</v>
      </c>
      <c r="I263" s="16">
        <f t="shared" si="79"/>
        <v>800</v>
      </c>
    </row>
    <row r="264" spans="1:9" ht="27.75" customHeight="1" x14ac:dyDescent="0.2">
      <c r="A264" s="260" t="s">
        <v>64</v>
      </c>
      <c r="B264" s="15" t="s">
        <v>204</v>
      </c>
      <c r="C264" s="197" t="s">
        <v>7</v>
      </c>
      <c r="D264" s="198" t="s">
        <v>35</v>
      </c>
      <c r="E264" s="4" t="s">
        <v>95</v>
      </c>
      <c r="F264" s="4"/>
      <c r="G264" s="16">
        <f t="shared" si="79"/>
        <v>800</v>
      </c>
      <c r="H264" s="16">
        <f t="shared" si="79"/>
        <v>800</v>
      </c>
      <c r="I264" s="16">
        <f t="shared" si="79"/>
        <v>800</v>
      </c>
    </row>
    <row r="265" spans="1:9" ht="24.75" customHeight="1" x14ac:dyDescent="0.2">
      <c r="A265" s="130" t="s">
        <v>126</v>
      </c>
      <c r="B265" s="15" t="s">
        <v>204</v>
      </c>
      <c r="C265" s="197" t="s">
        <v>7</v>
      </c>
      <c r="D265" s="198" t="s">
        <v>35</v>
      </c>
      <c r="E265" s="4" t="s">
        <v>95</v>
      </c>
      <c r="F265" s="4" t="s">
        <v>49</v>
      </c>
      <c r="G265" s="16">
        <v>800</v>
      </c>
      <c r="H265" s="16">
        <v>800</v>
      </c>
      <c r="I265" s="16">
        <v>800</v>
      </c>
    </row>
    <row r="266" spans="1:9" ht="30" customHeight="1" x14ac:dyDescent="0.2">
      <c r="A266" s="241" t="s">
        <v>97</v>
      </c>
      <c r="B266" s="11" t="s">
        <v>204</v>
      </c>
      <c r="C266" s="11" t="s">
        <v>7</v>
      </c>
      <c r="D266" s="12" t="s">
        <v>40</v>
      </c>
      <c r="E266" s="13"/>
      <c r="F266" s="13"/>
      <c r="G266" s="19">
        <f>G267</f>
        <v>222</v>
      </c>
      <c r="H266" s="19">
        <f>H267</f>
        <v>157.80000000000001</v>
      </c>
      <c r="I266" s="19">
        <f>I267</f>
        <v>157.80000000000001</v>
      </c>
    </row>
    <row r="267" spans="1:9" ht="45" customHeight="1" x14ac:dyDescent="0.2">
      <c r="A267" s="130" t="s">
        <v>452</v>
      </c>
      <c r="B267" s="15" t="s">
        <v>204</v>
      </c>
      <c r="C267" s="15" t="s">
        <v>7</v>
      </c>
      <c r="D267" s="13" t="s">
        <v>40</v>
      </c>
      <c r="E267" s="4" t="s">
        <v>150</v>
      </c>
      <c r="F267" s="13"/>
      <c r="G267" s="16">
        <f>G268+G272</f>
        <v>222</v>
      </c>
      <c r="H267" s="16">
        <f t="shared" ref="H267:I267" si="80">H268+H272</f>
        <v>157.80000000000001</v>
      </c>
      <c r="I267" s="16">
        <f t="shared" si="80"/>
        <v>157.80000000000001</v>
      </c>
    </row>
    <row r="268" spans="1:9" ht="16.899999999999999" customHeight="1" x14ac:dyDescent="0.2">
      <c r="A268" s="130" t="s">
        <v>266</v>
      </c>
      <c r="B268" s="15" t="s">
        <v>204</v>
      </c>
      <c r="C268" s="15" t="s">
        <v>7</v>
      </c>
      <c r="D268" s="13" t="s">
        <v>40</v>
      </c>
      <c r="E268" s="27" t="s">
        <v>250</v>
      </c>
      <c r="F268" s="32"/>
      <c r="G268" s="16">
        <f>G269</f>
        <v>132</v>
      </c>
      <c r="H268" s="16">
        <f t="shared" ref="H268:I269" si="81">H269</f>
        <v>67.8</v>
      </c>
      <c r="I268" s="16">
        <f t="shared" si="81"/>
        <v>67.8</v>
      </c>
    </row>
    <row r="269" spans="1:9" ht="30" customHeight="1" x14ac:dyDescent="0.2">
      <c r="A269" s="147" t="s">
        <v>461</v>
      </c>
      <c r="B269" s="15" t="s">
        <v>204</v>
      </c>
      <c r="C269" s="15" t="s">
        <v>7</v>
      </c>
      <c r="D269" s="13" t="s">
        <v>40</v>
      </c>
      <c r="E269" s="13" t="s">
        <v>462</v>
      </c>
      <c r="F269" s="32"/>
      <c r="G269" s="16">
        <f>G270</f>
        <v>132</v>
      </c>
      <c r="H269" s="16">
        <f t="shared" si="81"/>
        <v>67.8</v>
      </c>
      <c r="I269" s="16">
        <f t="shared" si="81"/>
        <v>67.8</v>
      </c>
    </row>
    <row r="270" spans="1:9" ht="33" customHeight="1" x14ac:dyDescent="0.2">
      <c r="A270" s="147" t="s">
        <v>78</v>
      </c>
      <c r="B270" s="15" t="s">
        <v>204</v>
      </c>
      <c r="C270" s="15" t="s">
        <v>7</v>
      </c>
      <c r="D270" s="13" t="s">
        <v>40</v>
      </c>
      <c r="E270" s="13" t="s">
        <v>463</v>
      </c>
      <c r="F270" s="32"/>
      <c r="G270" s="16">
        <f t="shared" ref="G270:I270" si="82">G271</f>
        <v>132</v>
      </c>
      <c r="H270" s="16">
        <f t="shared" si="82"/>
        <v>67.8</v>
      </c>
      <c r="I270" s="16">
        <f t="shared" si="82"/>
        <v>67.8</v>
      </c>
    </row>
    <row r="271" spans="1:9" s="30" customFormat="1" ht="29.45" customHeight="1" x14ac:dyDescent="0.2">
      <c r="A271" s="147" t="s">
        <v>126</v>
      </c>
      <c r="B271" s="15" t="s">
        <v>204</v>
      </c>
      <c r="C271" s="15" t="s">
        <v>7</v>
      </c>
      <c r="D271" s="13" t="s">
        <v>40</v>
      </c>
      <c r="E271" s="13" t="s">
        <v>463</v>
      </c>
      <c r="F271" s="32" t="s">
        <v>49</v>
      </c>
      <c r="G271" s="175">
        <v>132</v>
      </c>
      <c r="H271" s="175">
        <v>67.8</v>
      </c>
      <c r="I271" s="175">
        <v>67.8</v>
      </c>
    </row>
    <row r="272" spans="1:9" ht="19.899999999999999" customHeight="1" x14ac:dyDescent="0.2">
      <c r="A272" s="130" t="s">
        <v>272</v>
      </c>
      <c r="B272" s="15" t="s">
        <v>204</v>
      </c>
      <c r="C272" s="15" t="s">
        <v>7</v>
      </c>
      <c r="D272" s="13" t="s">
        <v>40</v>
      </c>
      <c r="E272" s="13" t="s">
        <v>197</v>
      </c>
      <c r="F272" s="13"/>
      <c r="G272" s="16">
        <f>G273+G284+G287</f>
        <v>90</v>
      </c>
      <c r="H272" s="16">
        <f t="shared" ref="H272:I272" si="83">H273+H284+H287</f>
        <v>90</v>
      </c>
      <c r="I272" s="16">
        <f t="shared" si="83"/>
        <v>90</v>
      </c>
    </row>
    <row r="273" spans="1:9" ht="36.6" customHeight="1" x14ac:dyDescent="0.2">
      <c r="A273" s="130" t="s">
        <v>464</v>
      </c>
      <c r="B273" s="15" t="s">
        <v>204</v>
      </c>
      <c r="C273" s="15" t="s">
        <v>7</v>
      </c>
      <c r="D273" s="13" t="s">
        <v>40</v>
      </c>
      <c r="E273" s="13" t="s">
        <v>198</v>
      </c>
      <c r="F273" s="13"/>
      <c r="G273" s="16">
        <f>G274+G276+G278+G280+G282</f>
        <v>70</v>
      </c>
      <c r="H273" s="16">
        <f t="shared" ref="H273:I273" si="84">H274+H276+H278+H280+H282</f>
        <v>70</v>
      </c>
      <c r="I273" s="16">
        <f t="shared" si="84"/>
        <v>70</v>
      </c>
    </row>
    <row r="274" spans="1:9" ht="18" customHeight="1" x14ac:dyDescent="0.2">
      <c r="A274" s="130" t="s">
        <v>469</v>
      </c>
      <c r="B274" s="15" t="s">
        <v>204</v>
      </c>
      <c r="C274" s="15" t="s">
        <v>7</v>
      </c>
      <c r="D274" s="13" t="s">
        <v>40</v>
      </c>
      <c r="E274" s="13" t="s">
        <v>468</v>
      </c>
      <c r="F274" s="13"/>
      <c r="G274" s="16">
        <f>G275</f>
        <v>15</v>
      </c>
      <c r="H274" s="16">
        <f t="shared" ref="H274:I274" si="85">H275</f>
        <v>15</v>
      </c>
      <c r="I274" s="16">
        <f t="shared" si="85"/>
        <v>15</v>
      </c>
    </row>
    <row r="275" spans="1:9" ht="18" customHeight="1" x14ac:dyDescent="0.2">
      <c r="A275" s="130" t="s">
        <v>128</v>
      </c>
      <c r="B275" s="15" t="s">
        <v>204</v>
      </c>
      <c r="C275" s="15" t="s">
        <v>7</v>
      </c>
      <c r="D275" s="13" t="s">
        <v>40</v>
      </c>
      <c r="E275" s="13" t="s">
        <v>468</v>
      </c>
      <c r="F275" s="13" t="s">
        <v>129</v>
      </c>
      <c r="G275" s="16">
        <v>15</v>
      </c>
      <c r="H275" s="16">
        <v>15</v>
      </c>
      <c r="I275" s="16">
        <v>15</v>
      </c>
    </row>
    <row r="276" spans="1:9" ht="57" customHeight="1" x14ac:dyDescent="0.2">
      <c r="A276" s="130" t="s">
        <v>470</v>
      </c>
      <c r="B276" s="15" t="s">
        <v>204</v>
      </c>
      <c r="C276" s="15" t="s">
        <v>7</v>
      </c>
      <c r="D276" s="13" t="s">
        <v>40</v>
      </c>
      <c r="E276" s="13" t="s">
        <v>471</v>
      </c>
      <c r="F276" s="32"/>
      <c r="G276" s="175">
        <f>G277</f>
        <v>10</v>
      </c>
      <c r="H276" s="175">
        <f t="shared" ref="H276:I276" si="86">H277</f>
        <v>10</v>
      </c>
      <c r="I276" s="175">
        <f t="shared" si="86"/>
        <v>10</v>
      </c>
    </row>
    <row r="277" spans="1:9" ht="22.15" customHeight="1" x14ac:dyDescent="0.2">
      <c r="A277" s="130" t="s">
        <v>128</v>
      </c>
      <c r="B277" s="15" t="s">
        <v>204</v>
      </c>
      <c r="C277" s="15" t="s">
        <v>7</v>
      </c>
      <c r="D277" s="13" t="s">
        <v>40</v>
      </c>
      <c r="E277" s="13" t="s">
        <v>471</v>
      </c>
      <c r="F277" s="32" t="s">
        <v>129</v>
      </c>
      <c r="G277" s="175">
        <v>10</v>
      </c>
      <c r="H277" s="175">
        <v>10</v>
      </c>
      <c r="I277" s="175">
        <v>10</v>
      </c>
    </row>
    <row r="278" spans="1:9" ht="18" customHeight="1" x14ac:dyDescent="0.2">
      <c r="A278" s="130" t="s">
        <v>472</v>
      </c>
      <c r="B278" s="15" t="s">
        <v>204</v>
      </c>
      <c r="C278" s="15" t="s">
        <v>7</v>
      </c>
      <c r="D278" s="13" t="s">
        <v>40</v>
      </c>
      <c r="E278" s="13" t="s">
        <v>473</v>
      </c>
      <c r="F278" s="32"/>
      <c r="G278" s="175">
        <f>G279</f>
        <v>10</v>
      </c>
      <c r="H278" s="175">
        <f t="shared" ref="H278:I278" si="87">H279</f>
        <v>10</v>
      </c>
      <c r="I278" s="175">
        <f t="shared" si="87"/>
        <v>10</v>
      </c>
    </row>
    <row r="279" spans="1:9" ht="28.9" customHeight="1" x14ac:dyDescent="0.2">
      <c r="A279" s="130" t="s">
        <v>126</v>
      </c>
      <c r="B279" s="15" t="s">
        <v>204</v>
      </c>
      <c r="C279" s="195" t="s">
        <v>7</v>
      </c>
      <c r="D279" s="196" t="s">
        <v>40</v>
      </c>
      <c r="E279" s="13" t="s">
        <v>473</v>
      </c>
      <c r="F279" s="32" t="s">
        <v>49</v>
      </c>
      <c r="G279" s="175">
        <v>10</v>
      </c>
      <c r="H279" s="175">
        <v>10</v>
      </c>
      <c r="I279" s="175">
        <v>10</v>
      </c>
    </row>
    <row r="280" spans="1:9" ht="72" customHeight="1" x14ac:dyDescent="0.2">
      <c r="A280" s="130" t="s">
        <v>601</v>
      </c>
      <c r="B280" s="15" t="s">
        <v>204</v>
      </c>
      <c r="C280" s="15" t="s">
        <v>7</v>
      </c>
      <c r="D280" s="13" t="s">
        <v>40</v>
      </c>
      <c r="E280" s="13" t="s">
        <v>474</v>
      </c>
      <c r="F280" s="32"/>
      <c r="G280" s="175">
        <f>G281</f>
        <v>10</v>
      </c>
      <c r="H280" s="175">
        <f t="shared" ref="H280:I280" si="88">H281</f>
        <v>10</v>
      </c>
      <c r="I280" s="175">
        <f t="shared" si="88"/>
        <v>10</v>
      </c>
    </row>
    <row r="281" spans="1:9" ht="24.75" customHeight="1" x14ac:dyDescent="0.2">
      <c r="A281" s="130" t="s">
        <v>126</v>
      </c>
      <c r="B281" s="15" t="s">
        <v>204</v>
      </c>
      <c r="C281" s="15" t="s">
        <v>7</v>
      </c>
      <c r="D281" s="13" t="s">
        <v>40</v>
      </c>
      <c r="E281" s="13" t="s">
        <v>474</v>
      </c>
      <c r="F281" s="32" t="s">
        <v>49</v>
      </c>
      <c r="G281" s="175">
        <v>10</v>
      </c>
      <c r="H281" s="175">
        <v>10</v>
      </c>
      <c r="I281" s="175">
        <v>10</v>
      </c>
    </row>
    <row r="282" spans="1:9" ht="45.6" customHeight="1" x14ac:dyDescent="0.2">
      <c r="A282" s="130" t="s">
        <v>513</v>
      </c>
      <c r="B282" s="15" t="s">
        <v>204</v>
      </c>
      <c r="C282" s="15" t="s">
        <v>7</v>
      </c>
      <c r="D282" s="13" t="s">
        <v>40</v>
      </c>
      <c r="E282" s="13" t="s">
        <v>475</v>
      </c>
      <c r="F282" s="32"/>
      <c r="G282" s="175">
        <f>G283</f>
        <v>25</v>
      </c>
      <c r="H282" s="175">
        <f>H283</f>
        <v>25</v>
      </c>
      <c r="I282" s="175">
        <f>I283</f>
        <v>25</v>
      </c>
    </row>
    <row r="283" spans="1:9" ht="25.9" customHeight="1" x14ac:dyDescent="0.2">
      <c r="A283" s="144" t="s">
        <v>126</v>
      </c>
      <c r="B283" s="15" t="s">
        <v>204</v>
      </c>
      <c r="C283" s="15" t="s">
        <v>7</v>
      </c>
      <c r="D283" s="13" t="s">
        <v>40</v>
      </c>
      <c r="E283" s="212" t="s">
        <v>475</v>
      </c>
      <c r="F283" s="210" t="s">
        <v>49</v>
      </c>
      <c r="G283" s="211">
        <v>25</v>
      </c>
      <c r="H283" s="175">
        <v>25</v>
      </c>
      <c r="I283" s="175">
        <v>25</v>
      </c>
    </row>
    <row r="284" spans="1:9" ht="24.75" customHeight="1" x14ac:dyDescent="0.2">
      <c r="A284" s="130" t="s">
        <v>476</v>
      </c>
      <c r="B284" s="15" t="s">
        <v>204</v>
      </c>
      <c r="C284" s="15" t="s">
        <v>7</v>
      </c>
      <c r="D284" s="13" t="s">
        <v>40</v>
      </c>
      <c r="E284" s="4" t="s">
        <v>206</v>
      </c>
      <c r="F284" s="4"/>
      <c r="G284" s="16">
        <f>G285</f>
        <v>10</v>
      </c>
      <c r="H284" s="16">
        <f t="shared" ref="H284:I284" si="89">H285</f>
        <v>10</v>
      </c>
      <c r="I284" s="16">
        <f t="shared" si="89"/>
        <v>10</v>
      </c>
    </row>
    <row r="285" spans="1:9" ht="24.75" customHeight="1" x14ac:dyDescent="0.2">
      <c r="A285" s="130" t="s">
        <v>481</v>
      </c>
      <c r="B285" s="15" t="s">
        <v>204</v>
      </c>
      <c r="C285" s="15" t="s">
        <v>7</v>
      </c>
      <c r="D285" s="13" t="s">
        <v>40</v>
      </c>
      <c r="E285" s="13" t="s">
        <v>482</v>
      </c>
      <c r="F285" s="13"/>
      <c r="G285" s="175">
        <f>G286</f>
        <v>10</v>
      </c>
      <c r="H285" s="175">
        <f>H286</f>
        <v>10</v>
      </c>
      <c r="I285" s="175">
        <f>I286</f>
        <v>10</v>
      </c>
    </row>
    <row r="286" spans="1:9" ht="24.75" customHeight="1" x14ac:dyDescent="0.2">
      <c r="A286" s="144" t="s">
        <v>126</v>
      </c>
      <c r="B286" s="15" t="s">
        <v>204</v>
      </c>
      <c r="C286" s="15" t="s">
        <v>7</v>
      </c>
      <c r="D286" s="13" t="s">
        <v>40</v>
      </c>
      <c r="E286" s="212" t="s">
        <v>482</v>
      </c>
      <c r="F286" s="212" t="s">
        <v>49</v>
      </c>
      <c r="G286" s="175">
        <v>10</v>
      </c>
      <c r="H286" s="175">
        <v>10</v>
      </c>
      <c r="I286" s="175">
        <v>10</v>
      </c>
    </row>
    <row r="287" spans="1:9" ht="57.6" customHeight="1" x14ac:dyDescent="0.2">
      <c r="A287" s="130" t="s">
        <v>485</v>
      </c>
      <c r="B287" s="15" t="s">
        <v>204</v>
      </c>
      <c r="C287" s="15" t="s">
        <v>7</v>
      </c>
      <c r="D287" s="13" t="s">
        <v>40</v>
      </c>
      <c r="E287" s="13" t="s">
        <v>207</v>
      </c>
      <c r="F287" s="13"/>
      <c r="G287" s="175">
        <f>G288</f>
        <v>10</v>
      </c>
      <c r="H287" s="175">
        <f t="shared" ref="H287:I288" si="90">H288</f>
        <v>10</v>
      </c>
      <c r="I287" s="175">
        <f t="shared" si="90"/>
        <v>10</v>
      </c>
    </row>
    <row r="288" spans="1:9" ht="57.6" customHeight="1" x14ac:dyDescent="0.2">
      <c r="A288" s="130" t="s">
        <v>487</v>
      </c>
      <c r="B288" s="15" t="s">
        <v>204</v>
      </c>
      <c r="C288" s="15" t="s">
        <v>7</v>
      </c>
      <c r="D288" s="13" t="s">
        <v>40</v>
      </c>
      <c r="E288" s="13" t="s">
        <v>486</v>
      </c>
      <c r="F288" s="13"/>
      <c r="G288" s="175">
        <f>G289</f>
        <v>10</v>
      </c>
      <c r="H288" s="175">
        <f t="shared" si="90"/>
        <v>10</v>
      </c>
      <c r="I288" s="175">
        <f t="shared" si="90"/>
        <v>10</v>
      </c>
    </row>
    <row r="289" spans="1:9" ht="24.75" customHeight="1" x14ac:dyDescent="0.2">
      <c r="A289" s="130" t="s">
        <v>126</v>
      </c>
      <c r="B289" s="15" t="s">
        <v>204</v>
      </c>
      <c r="C289" s="15" t="s">
        <v>7</v>
      </c>
      <c r="D289" s="13" t="s">
        <v>40</v>
      </c>
      <c r="E289" s="13" t="s">
        <v>486</v>
      </c>
      <c r="F289" s="13" t="s">
        <v>49</v>
      </c>
      <c r="G289" s="175">
        <v>10</v>
      </c>
      <c r="H289" s="175">
        <v>10</v>
      </c>
      <c r="I289" s="175">
        <v>10</v>
      </c>
    </row>
    <row r="290" spans="1:9" ht="17.45" customHeight="1" x14ac:dyDescent="0.25">
      <c r="A290" s="6" t="s">
        <v>17</v>
      </c>
      <c r="B290" s="7" t="s">
        <v>204</v>
      </c>
      <c r="C290" s="7" t="s">
        <v>8</v>
      </c>
      <c r="D290" s="12"/>
      <c r="E290" s="4"/>
      <c r="F290" s="4"/>
      <c r="G290" s="17">
        <f>G291+G332+G315+G307</f>
        <v>203567.4</v>
      </c>
      <c r="H290" s="17">
        <f>H291+H332+H315+H307</f>
        <v>26983</v>
      </c>
      <c r="I290" s="17">
        <f>I291+I332+I315+I307</f>
        <v>51989.999999999993</v>
      </c>
    </row>
    <row r="291" spans="1:9" ht="21" customHeight="1" x14ac:dyDescent="0.2">
      <c r="A291" s="18" t="s">
        <v>96</v>
      </c>
      <c r="B291" s="11" t="s">
        <v>204</v>
      </c>
      <c r="C291" s="11" t="s">
        <v>8</v>
      </c>
      <c r="D291" s="12" t="s">
        <v>21</v>
      </c>
      <c r="E291" s="4"/>
      <c r="F291" s="4"/>
      <c r="G291" s="19">
        <f>G292</f>
        <v>1926.8</v>
      </c>
      <c r="H291" s="19">
        <f t="shared" ref="H291:I291" si="91">H292</f>
        <v>160</v>
      </c>
      <c r="I291" s="19">
        <f t="shared" si="91"/>
        <v>160</v>
      </c>
    </row>
    <row r="292" spans="1:9" ht="40.9" customHeight="1" x14ac:dyDescent="0.2">
      <c r="A292" s="147" t="s">
        <v>525</v>
      </c>
      <c r="B292" s="15" t="s">
        <v>204</v>
      </c>
      <c r="C292" s="168" t="s">
        <v>8</v>
      </c>
      <c r="D292" s="27" t="s">
        <v>21</v>
      </c>
      <c r="E292" s="27" t="s">
        <v>139</v>
      </c>
      <c r="F292" s="32"/>
      <c r="G292" s="175">
        <f>G293+G299+G303</f>
        <v>1926.8</v>
      </c>
      <c r="H292" s="175">
        <f t="shared" ref="H292:I292" si="92">H293+H299+H303</f>
        <v>160</v>
      </c>
      <c r="I292" s="175">
        <f t="shared" si="92"/>
        <v>160</v>
      </c>
    </row>
    <row r="293" spans="1:9" ht="24.6" customHeight="1" x14ac:dyDescent="0.2">
      <c r="A293" s="147" t="s">
        <v>500</v>
      </c>
      <c r="B293" s="15" t="s">
        <v>204</v>
      </c>
      <c r="C293" s="168" t="s">
        <v>8</v>
      </c>
      <c r="D293" s="27" t="s">
        <v>21</v>
      </c>
      <c r="E293" s="27" t="s">
        <v>516</v>
      </c>
      <c r="F293" s="32"/>
      <c r="G293" s="175">
        <f>G294</f>
        <v>330</v>
      </c>
      <c r="H293" s="175">
        <f t="shared" ref="H293:I293" si="93">H294</f>
        <v>0</v>
      </c>
      <c r="I293" s="175">
        <f t="shared" si="93"/>
        <v>0</v>
      </c>
    </row>
    <row r="294" spans="1:9" ht="25.15" customHeight="1" x14ac:dyDescent="0.2">
      <c r="A294" s="147" t="s">
        <v>355</v>
      </c>
      <c r="B294" s="15" t="s">
        <v>204</v>
      </c>
      <c r="C294" s="168" t="s">
        <v>8</v>
      </c>
      <c r="D294" s="27" t="s">
        <v>21</v>
      </c>
      <c r="E294" s="27" t="s">
        <v>517</v>
      </c>
      <c r="F294" s="32"/>
      <c r="G294" s="175">
        <f>G295+G297</f>
        <v>330</v>
      </c>
      <c r="H294" s="175">
        <f t="shared" ref="H294:I294" si="94">H295+H297</f>
        <v>0</v>
      </c>
      <c r="I294" s="175">
        <f t="shared" si="94"/>
        <v>0</v>
      </c>
    </row>
    <row r="295" spans="1:9" ht="40.9" customHeight="1" x14ac:dyDescent="0.2">
      <c r="A295" s="147" t="s">
        <v>520</v>
      </c>
      <c r="B295" s="15" t="s">
        <v>204</v>
      </c>
      <c r="C295" s="168" t="s">
        <v>8</v>
      </c>
      <c r="D295" s="27" t="s">
        <v>21</v>
      </c>
      <c r="E295" s="13" t="s">
        <v>522</v>
      </c>
      <c r="F295" s="32"/>
      <c r="G295" s="175">
        <f>G296</f>
        <v>110</v>
      </c>
      <c r="H295" s="175">
        <f>H296</f>
        <v>0</v>
      </c>
      <c r="I295" s="175">
        <f>I296</f>
        <v>0</v>
      </c>
    </row>
    <row r="296" spans="1:9" ht="30" customHeight="1" x14ac:dyDescent="0.2">
      <c r="A296" s="147" t="s">
        <v>126</v>
      </c>
      <c r="B296" s="15" t="s">
        <v>204</v>
      </c>
      <c r="C296" s="168" t="s">
        <v>8</v>
      </c>
      <c r="D296" s="27" t="s">
        <v>21</v>
      </c>
      <c r="E296" s="13" t="s">
        <v>522</v>
      </c>
      <c r="F296" s="32" t="s">
        <v>49</v>
      </c>
      <c r="G296" s="175">
        <v>110</v>
      </c>
      <c r="H296" s="175">
        <v>0</v>
      </c>
      <c r="I296" s="175">
        <v>0</v>
      </c>
    </row>
    <row r="297" spans="1:9" ht="33.6" customHeight="1" x14ac:dyDescent="0.2">
      <c r="A297" s="147" t="s">
        <v>521</v>
      </c>
      <c r="B297" s="15" t="s">
        <v>204</v>
      </c>
      <c r="C297" s="168" t="s">
        <v>8</v>
      </c>
      <c r="D297" s="27" t="s">
        <v>21</v>
      </c>
      <c r="E297" s="27" t="s">
        <v>523</v>
      </c>
      <c r="F297" s="32"/>
      <c r="G297" s="175">
        <f>G298</f>
        <v>220</v>
      </c>
      <c r="H297" s="175">
        <f>H298</f>
        <v>0</v>
      </c>
      <c r="I297" s="175">
        <f>I298</f>
        <v>0</v>
      </c>
    </row>
    <row r="298" spans="1:9" ht="33" customHeight="1" x14ac:dyDescent="0.2">
      <c r="A298" s="147" t="s">
        <v>126</v>
      </c>
      <c r="B298" s="15" t="s">
        <v>204</v>
      </c>
      <c r="C298" s="168" t="s">
        <v>8</v>
      </c>
      <c r="D298" s="27" t="s">
        <v>21</v>
      </c>
      <c r="E298" s="27" t="s">
        <v>523</v>
      </c>
      <c r="F298" s="32" t="s">
        <v>49</v>
      </c>
      <c r="G298" s="175">
        <v>220</v>
      </c>
      <c r="H298" s="175">
        <v>0</v>
      </c>
      <c r="I298" s="175">
        <v>0</v>
      </c>
    </row>
    <row r="299" spans="1:9" ht="18.600000000000001" customHeight="1" x14ac:dyDescent="0.2">
      <c r="A299" s="130" t="s">
        <v>266</v>
      </c>
      <c r="B299" s="15" t="s">
        <v>204</v>
      </c>
      <c r="C299" s="168" t="s">
        <v>8</v>
      </c>
      <c r="D299" s="27" t="s">
        <v>21</v>
      </c>
      <c r="E299" s="13" t="s">
        <v>354</v>
      </c>
      <c r="F299" s="32"/>
      <c r="G299" s="175">
        <f>G300</f>
        <v>1436.8</v>
      </c>
      <c r="H299" s="175">
        <f t="shared" ref="H299:I299" si="95">H300</f>
        <v>0</v>
      </c>
      <c r="I299" s="175">
        <f t="shared" si="95"/>
        <v>0</v>
      </c>
    </row>
    <row r="300" spans="1:9" ht="25.9" customHeight="1" x14ac:dyDescent="0.2">
      <c r="A300" s="130" t="s">
        <v>357</v>
      </c>
      <c r="B300" s="15" t="s">
        <v>204</v>
      </c>
      <c r="C300" s="168" t="s">
        <v>8</v>
      </c>
      <c r="D300" s="27" t="s">
        <v>21</v>
      </c>
      <c r="E300" s="13" t="s">
        <v>356</v>
      </c>
      <c r="F300" s="32"/>
      <c r="G300" s="175">
        <f>G301</f>
        <v>1436.8</v>
      </c>
      <c r="H300" s="175">
        <f>H301</f>
        <v>0</v>
      </c>
      <c r="I300" s="175">
        <f>I301</f>
        <v>0</v>
      </c>
    </row>
    <row r="301" spans="1:9" ht="29.45" customHeight="1" x14ac:dyDescent="0.2">
      <c r="A301" s="147" t="s">
        <v>189</v>
      </c>
      <c r="B301" s="15" t="s">
        <v>204</v>
      </c>
      <c r="C301" s="168" t="s">
        <v>8</v>
      </c>
      <c r="D301" s="27" t="s">
        <v>21</v>
      </c>
      <c r="E301" s="13" t="s">
        <v>526</v>
      </c>
      <c r="F301" s="32"/>
      <c r="G301" s="175">
        <f>G302</f>
        <v>1436.8</v>
      </c>
      <c r="H301" s="175">
        <f t="shared" ref="H301:I301" si="96">H302</f>
        <v>0</v>
      </c>
      <c r="I301" s="175">
        <f t="shared" si="96"/>
        <v>0</v>
      </c>
    </row>
    <row r="302" spans="1:9" ht="27" customHeight="1" x14ac:dyDescent="0.2">
      <c r="A302" s="147" t="s">
        <v>126</v>
      </c>
      <c r="B302" s="15" t="s">
        <v>204</v>
      </c>
      <c r="C302" s="168" t="s">
        <v>8</v>
      </c>
      <c r="D302" s="27" t="s">
        <v>21</v>
      </c>
      <c r="E302" s="13" t="s">
        <v>526</v>
      </c>
      <c r="F302" s="32" t="s">
        <v>49</v>
      </c>
      <c r="G302" s="175">
        <v>1436.8</v>
      </c>
      <c r="H302" s="175">
        <v>0</v>
      </c>
      <c r="I302" s="175">
        <v>0</v>
      </c>
    </row>
    <row r="303" spans="1:9" ht="19.149999999999999" customHeight="1" x14ac:dyDescent="0.2">
      <c r="A303" s="130" t="s">
        <v>259</v>
      </c>
      <c r="B303" s="15" t="s">
        <v>204</v>
      </c>
      <c r="C303" s="15" t="s">
        <v>8</v>
      </c>
      <c r="D303" s="13" t="s">
        <v>21</v>
      </c>
      <c r="E303" s="13" t="s">
        <v>358</v>
      </c>
      <c r="F303" s="33"/>
      <c r="G303" s="16">
        <f>G304</f>
        <v>160</v>
      </c>
      <c r="H303" s="16">
        <f t="shared" ref="H303:I303" si="97">H304</f>
        <v>160</v>
      </c>
      <c r="I303" s="16">
        <f t="shared" si="97"/>
        <v>160</v>
      </c>
    </row>
    <row r="304" spans="1:9" ht="27" customHeight="1" x14ac:dyDescent="0.2">
      <c r="A304" s="130" t="s">
        <v>359</v>
      </c>
      <c r="B304" s="15" t="s">
        <v>204</v>
      </c>
      <c r="C304" s="15" t="s">
        <v>8</v>
      </c>
      <c r="D304" s="13" t="s">
        <v>21</v>
      </c>
      <c r="E304" s="13" t="s">
        <v>362</v>
      </c>
      <c r="F304" s="33"/>
      <c r="G304" s="16">
        <f t="shared" ref="G304:I305" si="98">G305</f>
        <v>160</v>
      </c>
      <c r="H304" s="16">
        <f t="shared" si="98"/>
        <v>160</v>
      </c>
      <c r="I304" s="16">
        <f t="shared" si="98"/>
        <v>160</v>
      </c>
    </row>
    <row r="305" spans="1:9" ht="25.9" customHeight="1" x14ac:dyDescent="0.2">
      <c r="A305" s="130" t="s">
        <v>364</v>
      </c>
      <c r="B305" s="15" t="s">
        <v>204</v>
      </c>
      <c r="C305" s="15" t="s">
        <v>8</v>
      </c>
      <c r="D305" s="13" t="s">
        <v>21</v>
      </c>
      <c r="E305" s="13" t="s">
        <v>365</v>
      </c>
      <c r="F305" s="33"/>
      <c r="G305" s="16">
        <f t="shared" si="98"/>
        <v>160</v>
      </c>
      <c r="H305" s="16">
        <f t="shared" si="98"/>
        <v>160</v>
      </c>
      <c r="I305" s="16">
        <f t="shared" si="98"/>
        <v>160</v>
      </c>
    </row>
    <row r="306" spans="1:9" ht="25.9" customHeight="1" x14ac:dyDescent="0.2">
      <c r="A306" s="130" t="s">
        <v>126</v>
      </c>
      <c r="B306" s="15" t="s">
        <v>204</v>
      </c>
      <c r="C306" s="15" t="s">
        <v>8</v>
      </c>
      <c r="D306" s="13" t="s">
        <v>21</v>
      </c>
      <c r="E306" s="13" t="s">
        <v>365</v>
      </c>
      <c r="F306" s="33" t="s">
        <v>49</v>
      </c>
      <c r="G306" s="16">
        <v>160</v>
      </c>
      <c r="H306" s="16">
        <v>160</v>
      </c>
      <c r="I306" s="16">
        <v>160</v>
      </c>
    </row>
    <row r="307" spans="1:9" ht="21.6" customHeight="1" x14ac:dyDescent="0.2">
      <c r="A307" s="51" t="s">
        <v>228</v>
      </c>
      <c r="B307" s="11" t="s">
        <v>204</v>
      </c>
      <c r="C307" s="11" t="s">
        <v>8</v>
      </c>
      <c r="D307" s="12" t="s">
        <v>30</v>
      </c>
      <c r="E307" s="12"/>
      <c r="F307" s="12"/>
      <c r="G307" s="19">
        <f>G308</f>
        <v>10800</v>
      </c>
      <c r="H307" s="19">
        <f>H308</f>
        <v>4337.7</v>
      </c>
      <c r="I307" s="19">
        <f>I308</f>
        <v>4337.7</v>
      </c>
    </row>
    <row r="308" spans="1:9" ht="25.15" customHeight="1" x14ac:dyDescent="0.2">
      <c r="A308" s="147" t="s">
        <v>451</v>
      </c>
      <c r="B308" s="15" t="s">
        <v>204</v>
      </c>
      <c r="C308" s="168" t="s">
        <v>8</v>
      </c>
      <c r="D308" s="27" t="s">
        <v>30</v>
      </c>
      <c r="E308" s="23" t="s">
        <v>152</v>
      </c>
      <c r="F308" s="33"/>
      <c r="G308" s="16">
        <f>G309</f>
        <v>10800</v>
      </c>
      <c r="H308" s="16">
        <f t="shared" ref="G308:I313" si="99">H309</f>
        <v>4337.7</v>
      </c>
      <c r="I308" s="16">
        <f t="shared" si="99"/>
        <v>4337.7</v>
      </c>
    </row>
    <row r="309" spans="1:9" ht="16.149999999999999" customHeight="1" x14ac:dyDescent="0.2">
      <c r="A309" s="147" t="s">
        <v>266</v>
      </c>
      <c r="B309" s="15" t="s">
        <v>204</v>
      </c>
      <c r="C309" s="168" t="s">
        <v>8</v>
      </c>
      <c r="D309" s="27" t="s">
        <v>30</v>
      </c>
      <c r="E309" s="23" t="s">
        <v>556</v>
      </c>
      <c r="F309" s="33"/>
      <c r="G309" s="16">
        <f>G310</f>
        <v>10800</v>
      </c>
      <c r="H309" s="16">
        <f t="shared" si="99"/>
        <v>4337.7</v>
      </c>
      <c r="I309" s="16">
        <f t="shared" si="99"/>
        <v>4337.7</v>
      </c>
    </row>
    <row r="310" spans="1:9" ht="18" customHeight="1" x14ac:dyDescent="0.2">
      <c r="A310" s="147" t="s">
        <v>563</v>
      </c>
      <c r="B310" s="15" t="s">
        <v>204</v>
      </c>
      <c r="C310" s="168" t="s">
        <v>8</v>
      </c>
      <c r="D310" s="27" t="s">
        <v>30</v>
      </c>
      <c r="E310" s="23" t="s">
        <v>564</v>
      </c>
      <c r="F310" s="33"/>
      <c r="G310" s="16">
        <f>G313+G311</f>
        <v>10800</v>
      </c>
      <c r="H310" s="16">
        <f>H313</f>
        <v>4337.7</v>
      </c>
      <c r="I310" s="16">
        <f>I313</f>
        <v>4337.7</v>
      </c>
    </row>
    <row r="311" spans="1:9" ht="43.9" customHeight="1" x14ac:dyDescent="0.2">
      <c r="A311" s="147" t="s">
        <v>251</v>
      </c>
      <c r="B311" s="15" t="s">
        <v>204</v>
      </c>
      <c r="C311" s="168" t="s">
        <v>8</v>
      </c>
      <c r="D311" s="27" t="s">
        <v>30</v>
      </c>
      <c r="E311" s="23" t="s">
        <v>566</v>
      </c>
      <c r="F311" s="33"/>
      <c r="G311" s="16">
        <f>G312</f>
        <v>3582.6</v>
      </c>
      <c r="H311" s="16">
        <v>0</v>
      </c>
      <c r="I311" s="16">
        <v>0</v>
      </c>
    </row>
    <row r="312" spans="1:9" ht="33" customHeight="1" x14ac:dyDescent="0.2">
      <c r="A312" s="130" t="s">
        <v>126</v>
      </c>
      <c r="B312" s="15" t="s">
        <v>204</v>
      </c>
      <c r="C312" s="168" t="s">
        <v>8</v>
      </c>
      <c r="D312" s="27" t="s">
        <v>30</v>
      </c>
      <c r="E312" s="23" t="s">
        <v>566</v>
      </c>
      <c r="F312" s="33" t="s">
        <v>49</v>
      </c>
      <c r="G312" s="175">
        <v>3582.6</v>
      </c>
      <c r="H312" s="16">
        <v>0</v>
      </c>
      <c r="I312" s="16">
        <v>0</v>
      </c>
    </row>
    <row r="313" spans="1:9" ht="48.6" customHeight="1" x14ac:dyDescent="0.2">
      <c r="A313" s="147" t="s">
        <v>229</v>
      </c>
      <c r="B313" s="15" t="s">
        <v>204</v>
      </c>
      <c r="C313" s="168" t="s">
        <v>8</v>
      </c>
      <c r="D313" s="27" t="s">
        <v>30</v>
      </c>
      <c r="E313" s="23" t="s">
        <v>565</v>
      </c>
      <c r="F313" s="33"/>
      <c r="G313" s="16">
        <f t="shared" si="99"/>
        <v>7217.4</v>
      </c>
      <c r="H313" s="16">
        <f t="shared" si="99"/>
        <v>4337.7</v>
      </c>
      <c r="I313" s="16">
        <f t="shared" si="99"/>
        <v>4337.7</v>
      </c>
    </row>
    <row r="314" spans="1:9" ht="28.5" customHeight="1" x14ac:dyDescent="0.2">
      <c r="A314" s="130" t="s">
        <v>126</v>
      </c>
      <c r="B314" s="15" t="s">
        <v>204</v>
      </c>
      <c r="C314" s="168" t="s">
        <v>8</v>
      </c>
      <c r="D314" s="27" t="s">
        <v>30</v>
      </c>
      <c r="E314" s="23" t="s">
        <v>565</v>
      </c>
      <c r="F314" s="36" t="s">
        <v>49</v>
      </c>
      <c r="G314" s="175">
        <v>7217.4</v>
      </c>
      <c r="H314" s="16">
        <v>4337.7</v>
      </c>
      <c r="I314" s="16">
        <v>4337.7</v>
      </c>
    </row>
    <row r="315" spans="1:9" ht="18" customHeight="1" x14ac:dyDescent="0.2">
      <c r="A315" s="18" t="s">
        <v>19</v>
      </c>
      <c r="B315" s="11" t="s">
        <v>204</v>
      </c>
      <c r="C315" s="11" t="s">
        <v>8</v>
      </c>
      <c r="D315" s="12" t="s">
        <v>16</v>
      </c>
      <c r="E315" s="4"/>
      <c r="F315" s="4"/>
      <c r="G315" s="19">
        <f>G321+G316</f>
        <v>189332.1</v>
      </c>
      <c r="H315" s="19">
        <f>H321</f>
        <v>21045.1</v>
      </c>
      <c r="I315" s="19">
        <f>I321</f>
        <v>45902.1</v>
      </c>
    </row>
    <row r="316" spans="1:9" ht="43.9" customHeight="1" x14ac:dyDescent="0.2">
      <c r="A316" s="149" t="s">
        <v>452</v>
      </c>
      <c r="B316" s="15" t="s">
        <v>204</v>
      </c>
      <c r="C316" s="15" t="s">
        <v>8</v>
      </c>
      <c r="D316" s="13" t="s">
        <v>16</v>
      </c>
      <c r="E316" s="27" t="s">
        <v>150</v>
      </c>
      <c r="F316" s="32"/>
      <c r="G316" s="175">
        <f>G317</f>
        <v>1700</v>
      </c>
      <c r="H316" s="175">
        <f t="shared" ref="H316:I319" si="100">H317</f>
        <v>0</v>
      </c>
      <c r="I316" s="175">
        <f t="shared" si="100"/>
        <v>0</v>
      </c>
    </row>
    <row r="317" spans="1:9" ht="18" customHeight="1" x14ac:dyDescent="0.2">
      <c r="A317" s="149" t="s">
        <v>272</v>
      </c>
      <c r="B317" s="15" t="s">
        <v>204</v>
      </c>
      <c r="C317" s="15" t="s">
        <v>8</v>
      </c>
      <c r="D317" s="13" t="s">
        <v>16</v>
      </c>
      <c r="E317" s="27" t="s">
        <v>197</v>
      </c>
      <c r="F317" s="32"/>
      <c r="G317" s="175">
        <f>G318</f>
        <v>1700</v>
      </c>
      <c r="H317" s="175">
        <f t="shared" si="100"/>
        <v>0</v>
      </c>
      <c r="I317" s="175">
        <f t="shared" si="100"/>
        <v>0</v>
      </c>
    </row>
    <row r="318" spans="1:9" ht="34.9" customHeight="1" x14ac:dyDescent="0.2">
      <c r="A318" s="130" t="s">
        <v>476</v>
      </c>
      <c r="B318" s="15" t="s">
        <v>204</v>
      </c>
      <c r="C318" s="15" t="s">
        <v>8</v>
      </c>
      <c r="D318" s="13" t="s">
        <v>16</v>
      </c>
      <c r="E318" s="27" t="s">
        <v>206</v>
      </c>
      <c r="F318" s="32"/>
      <c r="G318" s="175">
        <f>G319</f>
        <v>1700</v>
      </c>
      <c r="H318" s="175">
        <f t="shared" si="100"/>
        <v>0</v>
      </c>
      <c r="I318" s="175">
        <f t="shared" si="100"/>
        <v>0</v>
      </c>
    </row>
    <row r="319" spans="1:9" ht="34.15" customHeight="1" x14ac:dyDescent="0.2">
      <c r="A319" s="130" t="s">
        <v>483</v>
      </c>
      <c r="B319" s="15" t="s">
        <v>204</v>
      </c>
      <c r="C319" s="15" t="s">
        <v>8</v>
      </c>
      <c r="D319" s="13" t="s">
        <v>16</v>
      </c>
      <c r="E319" s="13" t="s">
        <v>484</v>
      </c>
      <c r="F319" s="32"/>
      <c r="G319" s="175">
        <f>G320</f>
        <v>1700</v>
      </c>
      <c r="H319" s="175">
        <f t="shared" si="100"/>
        <v>0</v>
      </c>
      <c r="I319" s="175">
        <f t="shared" si="100"/>
        <v>0</v>
      </c>
    </row>
    <row r="320" spans="1:9" ht="32.450000000000003" customHeight="1" x14ac:dyDescent="0.2">
      <c r="A320" s="130" t="s">
        <v>126</v>
      </c>
      <c r="B320" s="15" t="s">
        <v>204</v>
      </c>
      <c r="C320" s="15" t="s">
        <v>8</v>
      </c>
      <c r="D320" s="13" t="s">
        <v>16</v>
      </c>
      <c r="E320" s="13" t="s">
        <v>484</v>
      </c>
      <c r="F320" s="32" t="s">
        <v>49</v>
      </c>
      <c r="G320" s="175">
        <v>1700</v>
      </c>
      <c r="H320" s="175">
        <v>0</v>
      </c>
      <c r="I320" s="175">
        <v>0</v>
      </c>
    </row>
    <row r="321" spans="1:9" ht="33.6" customHeight="1" x14ac:dyDescent="0.2">
      <c r="A321" s="149" t="s">
        <v>451</v>
      </c>
      <c r="B321" s="15" t="s">
        <v>204</v>
      </c>
      <c r="C321" s="15" t="s">
        <v>8</v>
      </c>
      <c r="D321" s="13" t="s">
        <v>16</v>
      </c>
      <c r="E321" s="27" t="s">
        <v>152</v>
      </c>
      <c r="F321" s="13"/>
      <c r="G321" s="16">
        <f>G322+G328</f>
        <v>187632.1</v>
      </c>
      <c r="H321" s="16">
        <f t="shared" ref="H321:I321" si="101">H322+H328</f>
        <v>21045.1</v>
      </c>
      <c r="I321" s="16">
        <f t="shared" si="101"/>
        <v>45902.1</v>
      </c>
    </row>
    <row r="322" spans="1:9" ht="19.899999999999999" customHeight="1" x14ac:dyDescent="0.2">
      <c r="A322" s="130" t="s">
        <v>266</v>
      </c>
      <c r="B322" s="15" t="s">
        <v>204</v>
      </c>
      <c r="C322" s="15" t="s">
        <v>8</v>
      </c>
      <c r="D322" s="13" t="s">
        <v>16</v>
      </c>
      <c r="E322" s="13" t="s">
        <v>556</v>
      </c>
      <c r="F322" s="13"/>
      <c r="G322" s="175">
        <f>G323</f>
        <v>166135.20000000001</v>
      </c>
      <c r="H322" s="175">
        <f t="shared" ref="H322:I322" si="102">H323</f>
        <v>3806.1</v>
      </c>
      <c r="I322" s="175">
        <f t="shared" si="102"/>
        <v>3806.1</v>
      </c>
    </row>
    <row r="323" spans="1:9" ht="39" customHeight="1" x14ac:dyDescent="0.2">
      <c r="A323" s="130" t="s">
        <v>557</v>
      </c>
      <c r="B323" s="15" t="s">
        <v>204</v>
      </c>
      <c r="C323" s="15" t="s">
        <v>8</v>
      </c>
      <c r="D323" s="13" t="s">
        <v>16</v>
      </c>
      <c r="E323" s="13" t="s">
        <v>558</v>
      </c>
      <c r="F323" s="4"/>
      <c r="G323" s="169">
        <f>G324+G326</f>
        <v>166135.20000000001</v>
      </c>
      <c r="H323" s="169">
        <f t="shared" ref="H323:I323" si="103">H324+H326</f>
        <v>3806.1</v>
      </c>
      <c r="I323" s="169">
        <f t="shared" si="103"/>
        <v>3806.1</v>
      </c>
    </row>
    <row r="324" spans="1:9" ht="48" customHeight="1" x14ac:dyDescent="0.2">
      <c r="A324" s="130" t="s">
        <v>559</v>
      </c>
      <c r="B324" s="15" t="s">
        <v>204</v>
      </c>
      <c r="C324" s="15" t="s">
        <v>8</v>
      </c>
      <c r="D324" s="13" t="s">
        <v>16</v>
      </c>
      <c r="E324" s="13" t="s">
        <v>561</v>
      </c>
      <c r="F324" s="4"/>
      <c r="G324" s="175">
        <f>G325</f>
        <v>165062.70000000001</v>
      </c>
      <c r="H324" s="175">
        <f t="shared" ref="H324:I324" si="104">H325</f>
        <v>2733.6</v>
      </c>
      <c r="I324" s="175">
        <f t="shared" si="104"/>
        <v>2733.6</v>
      </c>
    </row>
    <row r="325" spans="1:9" ht="31.15" customHeight="1" x14ac:dyDescent="0.2">
      <c r="A325" s="130" t="s">
        <v>126</v>
      </c>
      <c r="B325" s="15" t="s">
        <v>204</v>
      </c>
      <c r="C325" s="15" t="s">
        <v>8</v>
      </c>
      <c r="D325" s="13" t="s">
        <v>16</v>
      </c>
      <c r="E325" s="13" t="s">
        <v>561</v>
      </c>
      <c r="F325" s="4" t="s">
        <v>49</v>
      </c>
      <c r="G325" s="175">
        <v>165062.70000000001</v>
      </c>
      <c r="H325" s="175">
        <v>2733.6</v>
      </c>
      <c r="I325" s="175">
        <v>2733.6</v>
      </c>
    </row>
    <row r="326" spans="1:9" ht="81" customHeight="1" x14ac:dyDescent="0.2">
      <c r="A326" s="130" t="s">
        <v>560</v>
      </c>
      <c r="B326" s="15" t="s">
        <v>204</v>
      </c>
      <c r="C326" s="15" t="s">
        <v>8</v>
      </c>
      <c r="D326" s="13" t="s">
        <v>16</v>
      </c>
      <c r="E326" s="13" t="s">
        <v>562</v>
      </c>
      <c r="F326" s="4"/>
      <c r="G326" s="175">
        <f>G327</f>
        <v>1072.5</v>
      </c>
      <c r="H326" s="175">
        <f>H327</f>
        <v>1072.5</v>
      </c>
      <c r="I326" s="175">
        <f>I327</f>
        <v>1072.5</v>
      </c>
    </row>
    <row r="327" spans="1:9" ht="25.9" customHeight="1" x14ac:dyDescent="0.2">
      <c r="A327" s="130" t="s">
        <v>126</v>
      </c>
      <c r="B327" s="15" t="s">
        <v>204</v>
      </c>
      <c r="C327" s="15" t="s">
        <v>8</v>
      </c>
      <c r="D327" s="13" t="s">
        <v>16</v>
      </c>
      <c r="E327" s="13" t="s">
        <v>562</v>
      </c>
      <c r="F327" s="4" t="s">
        <v>49</v>
      </c>
      <c r="G327" s="175">
        <v>1072.5</v>
      </c>
      <c r="H327" s="175">
        <v>1072.5</v>
      </c>
      <c r="I327" s="175">
        <v>1072.5</v>
      </c>
    </row>
    <row r="328" spans="1:9" ht="20.45" customHeight="1" x14ac:dyDescent="0.2">
      <c r="A328" s="130" t="s">
        <v>323</v>
      </c>
      <c r="B328" s="15" t="s">
        <v>204</v>
      </c>
      <c r="C328" s="15" t="s">
        <v>8</v>
      </c>
      <c r="D328" s="13" t="s">
        <v>16</v>
      </c>
      <c r="E328" s="13" t="s">
        <v>567</v>
      </c>
      <c r="F328" s="13"/>
      <c r="G328" s="175">
        <f>G329</f>
        <v>21496.9</v>
      </c>
      <c r="H328" s="175">
        <f t="shared" ref="H328:I329" si="105">H329</f>
        <v>17239</v>
      </c>
      <c r="I328" s="175">
        <f t="shared" si="105"/>
        <v>42096</v>
      </c>
    </row>
    <row r="329" spans="1:9" ht="46.9" customHeight="1" x14ac:dyDescent="0.2">
      <c r="A329" s="130" t="s">
        <v>568</v>
      </c>
      <c r="B329" s="15" t="s">
        <v>204</v>
      </c>
      <c r="C329" s="15" t="s">
        <v>8</v>
      </c>
      <c r="D329" s="13" t="s">
        <v>16</v>
      </c>
      <c r="E329" s="13" t="s">
        <v>570</v>
      </c>
      <c r="F329" s="13"/>
      <c r="G329" s="175">
        <f>G330</f>
        <v>21496.9</v>
      </c>
      <c r="H329" s="175">
        <f t="shared" si="105"/>
        <v>17239</v>
      </c>
      <c r="I329" s="175">
        <f t="shared" si="105"/>
        <v>42096</v>
      </c>
    </row>
    <row r="330" spans="1:9" ht="41.25" customHeight="1" x14ac:dyDescent="0.2">
      <c r="A330" s="130" t="s">
        <v>569</v>
      </c>
      <c r="B330" s="15" t="s">
        <v>204</v>
      </c>
      <c r="C330" s="15" t="s">
        <v>8</v>
      </c>
      <c r="D330" s="13" t="s">
        <v>16</v>
      </c>
      <c r="E330" s="13" t="s">
        <v>571</v>
      </c>
      <c r="F330" s="13"/>
      <c r="G330" s="175">
        <f>G331</f>
        <v>21496.9</v>
      </c>
      <c r="H330" s="175">
        <f>H331</f>
        <v>17239</v>
      </c>
      <c r="I330" s="175">
        <f>I331</f>
        <v>42096</v>
      </c>
    </row>
    <row r="331" spans="1:9" ht="33" customHeight="1" x14ac:dyDescent="0.2">
      <c r="A331" s="130" t="s">
        <v>126</v>
      </c>
      <c r="B331" s="15" t="s">
        <v>204</v>
      </c>
      <c r="C331" s="15" t="s">
        <v>8</v>
      </c>
      <c r="D331" s="13" t="s">
        <v>16</v>
      </c>
      <c r="E331" s="13" t="s">
        <v>571</v>
      </c>
      <c r="F331" s="13" t="s">
        <v>49</v>
      </c>
      <c r="G331" s="175">
        <v>21496.9</v>
      </c>
      <c r="H331" s="175">
        <v>17239</v>
      </c>
      <c r="I331" s="175">
        <v>42096</v>
      </c>
    </row>
    <row r="332" spans="1:9" ht="24.75" customHeight="1" x14ac:dyDescent="0.2">
      <c r="A332" s="18" t="s">
        <v>117</v>
      </c>
      <c r="B332" s="11" t="s">
        <v>204</v>
      </c>
      <c r="C332" s="11" t="s">
        <v>8</v>
      </c>
      <c r="D332" s="12" t="s">
        <v>118</v>
      </c>
      <c r="E332" s="12"/>
      <c r="F332" s="12"/>
      <c r="G332" s="19">
        <f>G333+G342+G347</f>
        <v>1508.5</v>
      </c>
      <c r="H332" s="19">
        <f t="shared" ref="H332:I332" si="106">H333+H342+H347</f>
        <v>1440.2</v>
      </c>
      <c r="I332" s="19">
        <f t="shared" si="106"/>
        <v>1590.2</v>
      </c>
    </row>
    <row r="333" spans="1:9" ht="45" customHeight="1" x14ac:dyDescent="0.2">
      <c r="A333" s="130" t="s">
        <v>525</v>
      </c>
      <c r="B333" s="15" t="s">
        <v>204</v>
      </c>
      <c r="C333" s="15" t="s">
        <v>8</v>
      </c>
      <c r="D333" s="13" t="s">
        <v>118</v>
      </c>
      <c r="E333" s="4" t="s">
        <v>139</v>
      </c>
      <c r="F333" s="4"/>
      <c r="G333" s="16">
        <f>G334+G338</f>
        <v>415.1</v>
      </c>
      <c r="H333" s="16">
        <f t="shared" ref="H333:I333" si="107">H334+H338</f>
        <v>300</v>
      </c>
      <c r="I333" s="16">
        <f t="shared" si="107"/>
        <v>300</v>
      </c>
    </row>
    <row r="334" spans="1:9" ht="17.45" customHeight="1" x14ac:dyDescent="0.2">
      <c r="A334" s="130" t="s">
        <v>500</v>
      </c>
      <c r="B334" s="15" t="s">
        <v>204</v>
      </c>
      <c r="C334" s="15" t="s">
        <v>8</v>
      </c>
      <c r="D334" s="13" t="s">
        <v>118</v>
      </c>
      <c r="E334" s="4" t="s">
        <v>516</v>
      </c>
      <c r="F334" s="4"/>
      <c r="G334" s="16">
        <f>G335</f>
        <v>115.1</v>
      </c>
      <c r="H334" s="16">
        <f t="shared" ref="H334:I335" si="108">H335</f>
        <v>0</v>
      </c>
      <c r="I334" s="16">
        <f t="shared" si="108"/>
        <v>0</v>
      </c>
    </row>
    <row r="335" spans="1:9" ht="22.15" customHeight="1" x14ac:dyDescent="0.2">
      <c r="A335" s="130" t="s">
        <v>355</v>
      </c>
      <c r="B335" s="15" t="s">
        <v>204</v>
      </c>
      <c r="C335" s="15" t="s">
        <v>8</v>
      </c>
      <c r="D335" s="13" t="s">
        <v>118</v>
      </c>
      <c r="E335" s="4" t="s">
        <v>517</v>
      </c>
      <c r="F335" s="4"/>
      <c r="G335" s="16">
        <f>G336</f>
        <v>115.1</v>
      </c>
      <c r="H335" s="16">
        <f t="shared" si="108"/>
        <v>0</v>
      </c>
      <c r="I335" s="16">
        <f t="shared" si="108"/>
        <v>0</v>
      </c>
    </row>
    <row r="336" spans="1:9" ht="18" customHeight="1" x14ac:dyDescent="0.2">
      <c r="A336" s="130" t="s">
        <v>231</v>
      </c>
      <c r="B336" s="15" t="s">
        <v>204</v>
      </c>
      <c r="C336" s="15" t="s">
        <v>8</v>
      </c>
      <c r="D336" s="13" t="s">
        <v>118</v>
      </c>
      <c r="E336" s="13" t="s">
        <v>519</v>
      </c>
      <c r="F336" s="4"/>
      <c r="G336" s="16">
        <f>G337</f>
        <v>115.1</v>
      </c>
      <c r="H336" s="175">
        <v>0</v>
      </c>
      <c r="I336" s="175">
        <v>0</v>
      </c>
    </row>
    <row r="337" spans="1:9" ht="30" customHeight="1" x14ac:dyDescent="0.2">
      <c r="A337" s="130" t="s">
        <v>126</v>
      </c>
      <c r="B337" s="15" t="s">
        <v>204</v>
      </c>
      <c r="C337" s="15" t="s">
        <v>8</v>
      </c>
      <c r="D337" s="13" t="s">
        <v>118</v>
      </c>
      <c r="E337" s="13" t="s">
        <v>519</v>
      </c>
      <c r="F337" s="4" t="s">
        <v>49</v>
      </c>
      <c r="G337" s="16">
        <v>115.1</v>
      </c>
      <c r="H337" s="175">
        <v>0</v>
      </c>
      <c r="I337" s="175">
        <v>0</v>
      </c>
    </row>
    <row r="338" spans="1:9" ht="18.600000000000001" customHeight="1" x14ac:dyDescent="0.2">
      <c r="A338" s="130" t="s">
        <v>323</v>
      </c>
      <c r="B338" s="15" t="s">
        <v>204</v>
      </c>
      <c r="C338" s="15" t="s">
        <v>8</v>
      </c>
      <c r="D338" s="13" t="s">
        <v>118</v>
      </c>
      <c r="E338" s="13" t="s">
        <v>358</v>
      </c>
      <c r="F338" s="4"/>
      <c r="G338" s="16">
        <f>G339</f>
        <v>300</v>
      </c>
      <c r="H338" s="16">
        <f t="shared" ref="H338:I340" si="109">H339</f>
        <v>300</v>
      </c>
      <c r="I338" s="16">
        <f t="shared" si="109"/>
        <v>300</v>
      </c>
    </row>
    <row r="339" spans="1:9" ht="30" customHeight="1" x14ac:dyDescent="0.2">
      <c r="A339" s="130" t="s">
        <v>359</v>
      </c>
      <c r="B339" s="15" t="s">
        <v>204</v>
      </c>
      <c r="C339" s="15" t="s">
        <v>8</v>
      </c>
      <c r="D339" s="13" t="s">
        <v>118</v>
      </c>
      <c r="E339" s="13" t="s">
        <v>362</v>
      </c>
      <c r="F339" s="4"/>
      <c r="G339" s="16">
        <f>G340</f>
        <v>300</v>
      </c>
      <c r="H339" s="16">
        <f t="shared" si="109"/>
        <v>300</v>
      </c>
      <c r="I339" s="16">
        <f t="shared" si="109"/>
        <v>300</v>
      </c>
    </row>
    <row r="340" spans="1:9" ht="18" customHeight="1" x14ac:dyDescent="0.2">
      <c r="A340" s="130" t="s">
        <v>231</v>
      </c>
      <c r="B340" s="15" t="s">
        <v>204</v>
      </c>
      <c r="C340" s="15" t="s">
        <v>8</v>
      </c>
      <c r="D340" s="13" t="s">
        <v>118</v>
      </c>
      <c r="E340" s="13" t="s">
        <v>363</v>
      </c>
      <c r="F340" s="4"/>
      <c r="G340" s="16">
        <f>G341</f>
        <v>300</v>
      </c>
      <c r="H340" s="16">
        <f t="shared" si="109"/>
        <v>300</v>
      </c>
      <c r="I340" s="16">
        <f t="shared" si="109"/>
        <v>300</v>
      </c>
    </row>
    <row r="341" spans="1:9" ht="30" customHeight="1" x14ac:dyDescent="0.2">
      <c r="A341" s="130" t="s">
        <v>126</v>
      </c>
      <c r="B341" s="15" t="s">
        <v>204</v>
      </c>
      <c r="C341" s="15" t="s">
        <v>8</v>
      </c>
      <c r="D341" s="13" t="s">
        <v>118</v>
      </c>
      <c r="E341" s="13" t="s">
        <v>363</v>
      </c>
      <c r="F341" s="4" t="s">
        <v>49</v>
      </c>
      <c r="G341" s="16">
        <v>300</v>
      </c>
      <c r="H341" s="175">
        <v>300</v>
      </c>
      <c r="I341" s="175">
        <v>300</v>
      </c>
    </row>
    <row r="342" spans="1:9" ht="52.9" customHeight="1" x14ac:dyDescent="0.2">
      <c r="A342" s="130" t="s">
        <v>366</v>
      </c>
      <c r="B342" s="15" t="s">
        <v>204</v>
      </c>
      <c r="C342" s="15" t="s">
        <v>8</v>
      </c>
      <c r="D342" s="13" t="s">
        <v>118</v>
      </c>
      <c r="E342" s="13" t="s">
        <v>371</v>
      </c>
      <c r="F342" s="4"/>
      <c r="G342" s="16">
        <f>G343</f>
        <v>500</v>
      </c>
      <c r="H342" s="16">
        <f t="shared" ref="H342:I345" si="110">H343</f>
        <v>500</v>
      </c>
      <c r="I342" s="16">
        <f t="shared" si="110"/>
        <v>650</v>
      </c>
    </row>
    <row r="343" spans="1:9" ht="20.45" customHeight="1" x14ac:dyDescent="0.2">
      <c r="A343" s="130" t="s">
        <v>272</v>
      </c>
      <c r="B343" s="15" t="s">
        <v>204</v>
      </c>
      <c r="C343" s="15" t="s">
        <v>8</v>
      </c>
      <c r="D343" s="13" t="s">
        <v>118</v>
      </c>
      <c r="E343" s="13" t="s">
        <v>378</v>
      </c>
      <c r="F343" s="4"/>
      <c r="G343" s="16">
        <f>G344</f>
        <v>500</v>
      </c>
      <c r="H343" s="16">
        <f t="shared" si="110"/>
        <v>500</v>
      </c>
      <c r="I343" s="16">
        <f t="shared" si="110"/>
        <v>650</v>
      </c>
    </row>
    <row r="344" spans="1:9" ht="30" customHeight="1" x14ac:dyDescent="0.2">
      <c r="A344" s="161" t="s">
        <v>527</v>
      </c>
      <c r="B344" s="15" t="s">
        <v>204</v>
      </c>
      <c r="C344" s="15" t="s">
        <v>8</v>
      </c>
      <c r="D344" s="13" t="s">
        <v>118</v>
      </c>
      <c r="E344" s="13" t="s">
        <v>379</v>
      </c>
      <c r="F344" s="4"/>
      <c r="G344" s="16">
        <f>G345</f>
        <v>500</v>
      </c>
      <c r="H344" s="16">
        <f t="shared" si="110"/>
        <v>500</v>
      </c>
      <c r="I344" s="16">
        <f t="shared" si="110"/>
        <v>650</v>
      </c>
    </row>
    <row r="345" spans="1:9" ht="55.15" customHeight="1" x14ac:dyDescent="0.2">
      <c r="A345" s="130" t="s">
        <v>214</v>
      </c>
      <c r="B345" s="15" t="s">
        <v>204</v>
      </c>
      <c r="C345" s="15" t="s">
        <v>8</v>
      </c>
      <c r="D345" s="13" t="s">
        <v>118</v>
      </c>
      <c r="E345" s="13" t="s">
        <v>381</v>
      </c>
      <c r="F345" s="13"/>
      <c r="G345" s="175">
        <f>G346</f>
        <v>500</v>
      </c>
      <c r="H345" s="175">
        <f t="shared" si="110"/>
        <v>500</v>
      </c>
      <c r="I345" s="175">
        <f t="shared" si="110"/>
        <v>650</v>
      </c>
    </row>
    <row r="346" spans="1:9" ht="30" customHeight="1" x14ac:dyDescent="0.2">
      <c r="A346" s="130" t="s">
        <v>126</v>
      </c>
      <c r="B346" s="15" t="s">
        <v>204</v>
      </c>
      <c r="C346" s="15" t="s">
        <v>8</v>
      </c>
      <c r="D346" s="13" t="s">
        <v>118</v>
      </c>
      <c r="E346" s="13" t="s">
        <v>381</v>
      </c>
      <c r="F346" s="13" t="s">
        <v>49</v>
      </c>
      <c r="G346" s="175">
        <v>500</v>
      </c>
      <c r="H346" s="175">
        <v>500</v>
      </c>
      <c r="I346" s="175">
        <v>650</v>
      </c>
    </row>
    <row r="347" spans="1:9" ht="30" customHeight="1" x14ac:dyDescent="0.2">
      <c r="A347" s="130" t="s">
        <v>528</v>
      </c>
      <c r="B347" s="15" t="s">
        <v>204</v>
      </c>
      <c r="C347" s="15" t="s">
        <v>8</v>
      </c>
      <c r="D347" s="13" t="s">
        <v>118</v>
      </c>
      <c r="E347" s="4" t="s">
        <v>151</v>
      </c>
      <c r="F347" s="4"/>
      <c r="G347" s="16">
        <f>G348</f>
        <v>593.40000000000009</v>
      </c>
      <c r="H347" s="16">
        <f t="shared" ref="H347:I348" si="111">H348</f>
        <v>640.20000000000005</v>
      </c>
      <c r="I347" s="16">
        <f t="shared" si="111"/>
        <v>640.20000000000005</v>
      </c>
    </row>
    <row r="348" spans="1:9" ht="16.149999999999999" customHeight="1" x14ac:dyDescent="0.2">
      <c r="A348" s="130" t="s">
        <v>266</v>
      </c>
      <c r="B348" s="15" t="s">
        <v>204</v>
      </c>
      <c r="C348" s="15" t="s">
        <v>8</v>
      </c>
      <c r="D348" s="13" t="s">
        <v>118</v>
      </c>
      <c r="E348" s="13" t="s">
        <v>344</v>
      </c>
      <c r="F348" s="4"/>
      <c r="G348" s="16">
        <f>G349</f>
        <v>593.40000000000009</v>
      </c>
      <c r="H348" s="16">
        <f t="shared" si="111"/>
        <v>640.20000000000005</v>
      </c>
      <c r="I348" s="16">
        <f t="shared" si="111"/>
        <v>640.20000000000005</v>
      </c>
    </row>
    <row r="349" spans="1:9" ht="30" customHeight="1" x14ac:dyDescent="0.2">
      <c r="A349" s="130" t="s">
        <v>345</v>
      </c>
      <c r="B349" s="15" t="s">
        <v>204</v>
      </c>
      <c r="C349" s="15" t="s">
        <v>8</v>
      </c>
      <c r="D349" s="13" t="s">
        <v>118</v>
      </c>
      <c r="E349" s="13" t="s">
        <v>346</v>
      </c>
      <c r="F349" s="4"/>
      <c r="G349" s="16">
        <f>G350+G352</f>
        <v>593.40000000000009</v>
      </c>
      <c r="H349" s="16">
        <f t="shared" ref="H349:I349" si="112">H350+H352</f>
        <v>640.20000000000005</v>
      </c>
      <c r="I349" s="16">
        <f t="shared" si="112"/>
        <v>640.20000000000005</v>
      </c>
    </row>
    <row r="350" spans="1:9" ht="26.45" customHeight="1" x14ac:dyDescent="0.2">
      <c r="A350" s="130" t="s">
        <v>119</v>
      </c>
      <c r="B350" s="15" t="s">
        <v>204</v>
      </c>
      <c r="C350" s="15" t="s">
        <v>8</v>
      </c>
      <c r="D350" s="13" t="s">
        <v>118</v>
      </c>
      <c r="E350" s="13" t="s">
        <v>347</v>
      </c>
      <c r="F350" s="4"/>
      <c r="G350" s="175">
        <f t="shared" ref="G350:I350" si="113">G351</f>
        <v>320.10000000000002</v>
      </c>
      <c r="H350" s="175">
        <f t="shared" si="113"/>
        <v>246.2</v>
      </c>
      <c r="I350" s="175">
        <f t="shared" si="113"/>
        <v>246.2</v>
      </c>
    </row>
    <row r="351" spans="1:9" ht="45" customHeight="1" x14ac:dyDescent="0.2">
      <c r="A351" s="130" t="s">
        <v>102</v>
      </c>
      <c r="B351" s="15" t="s">
        <v>204</v>
      </c>
      <c r="C351" s="15" t="s">
        <v>8</v>
      </c>
      <c r="D351" s="13" t="s">
        <v>118</v>
      </c>
      <c r="E351" s="13" t="s">
        <v>347</v>
      </c>
      <c r="F351" s="4" t="s">
        <v>103</v>
      </c>
      <c r="G351" s="184">
        <v>320.10000000000002</v>
      </c>
      <c r="H351" s="184">
        <v>246.2</v>
      </c>
      <c r="I351" s="184">
        <v>246.2</v>
      </c>
    </row>
    <row r="352" spans="1:9" ht="43.15" customHeight="1" x14ac:dyDescent="0.2">
      <c r="A352" s="130" t="s">
        <v>245</v>
      </c>
      <c r="B352" s="15" t="s">
        <v>204</v>
      </c>
      <c r="C352" s="15" t="s">
        <v>8</v>
      </c>
      <c r="D352" s="13" t="s">
        <v>118</v>
      </c>
      <c r="E352" s="13" t="s">
        <v>348</v>
      </c>
      <c r="F352" s="191"/>
      <c r="G352" s="175">
        <f>G353</f>
        <v>273.3</v>
      </c>
      <c r="H352" s="175">
        <f>H353</f>
        <v>394</v>
      </c>
      <c r="I352" s="175">
        <f>I353</f>
        <v>394</v>
      </c>
    </row>
    <row r="353" spans="1:9" ht="48" customHeight="1" x14ac:dyDescent="0.2">
      <c r="A353" s="130" t="s">
        <v>102</v>
      </c>
      <c r="B353" s="15" t="s">
        <v>204</v>
      </c>
      <c r="C353" s="15" t="s">
        <v>8</v>
      </c>
      <c r="D353" s="13" t="s">
        <v>118</v>
      </c>
      <c r="E353" s="13" t="s">
        <v>348</v>
      </c>
      <c r="F353" s="191" t="s">
        <v>103</v>
      </c>
      <c r="G353" s="184">
        <v>273.3</v>
      </c>
      <c r="H353" s="184">
        <v>394</v>
      </c>
      <c r="I353" s="184">
        <v>394</v>
      </c>
    </row>
    <row r="354" spans="1:9" ht="22.15" customHeight="1" x14ac:dyDescent="0.25">
      <c r="A354" s="6" t="s">
        <v>20</v>
      </c>
      <c r="B354" s="7" t="s">
        <v>204</v>
      </c>
      <c r="C354" s="7" t="s">
        <v>21</v>
      </c>
      <c r="D354" s="8"/>
      <c r="E354" s="4"/>
      <c r="F354" s="4"/>
      <c r="G354" s="21">
        <f>G355+G379+G401</f>
        <v>116498.6</v>
      </c>
      <c r="H354" s="21">
        <f>H355+H379+H401</f>
        <v>40654.300000000003</v>
      </c>
      <c r="I354" s="21">
        <f>I355+I379+I401</f>
        <v>38787.1</v>
      </c>
    </row>
    <row r="355" spans="1:9" ht="19.899999999999999" customHeight="1" x14ac:dyDescent="0.2">
      <c r="A355" s="18" t="s">
        <v>22</v>
      </c>
      <c r="B355" s="11" t="s">
        <v>204</v>
      </c>
      <c r="C355" s="11" t="s">
        <v>21</v>
      </c>
      <c r="D355" s="12" t="s">
        <v>3</v>
      </c>
      <c r="E355" s="4"/>
      <c r="F355" s="4"/>
      <c r="G355" s="19">
        <f>G356</f>
        <v>4860.5</v>
      </c>
      <c r="H355" s="19">
        <f t="shared" ref="H355:I355" si="114">H356</f>
        <v>4860.5</v>
      </c>
      <c r="I355" s="19">
        <f t="shared" si="114"/>
        <v>4860.5</v>
      </c>
    </row>
    <row r="356" spans="1:9" ht="48.6" customHeight="1" x14ac:dyDescent="0.2">
      <c r="A356" s="130" t="s">
        <v>431</v>
      </c>
      <c r="B356" s="15" t="s">
        <v>204</v>
      </c>
      <c r="C356" s="15" t="s">
        <v>21</v>
      </c>
      <c r="D356" s="13" t="s">
        <v>3</v>
      </c>
      <c r="E356" s="13" t="s">
        <v>153</v>
      </c>
      <c r="F356" s="13"/>
      <c r="G356" s="211">
        <f>G357+G363</f>
        <v>4860.5</v>
      </c>
      <c r="H356" s="211">
        <f t="shared" ref="H356:I356" si="115">H357+H363</f>
        <v>4860.5</v>
      </c>
      <c r="I356" s="211">
        <f t="shared" si="115"/>
        <v>4860.5</v>
      </c>
    </row>
    <row r="357" spans="1:9" ht="16.899999999999999" customHeight="1" x14ac:dyDescent="0.2">
      <c r="A357" s="130" t="s">
        <v>266</v>
      </c>
      <c r="B357" s="15" t="s">
        <v>204</v>
      </c>
      <c r="C357" s="15" t="s">
        <v>21</v>
      </c>
      <c r="D357" s="13" t="s">
        <v>3</v>
      </c>
      <c r="E357" s="13" t="s">
        <v>432</v>
      </c>
      <c r="F357" s="13"/>
      <c r="G357" s="216">
        <f>G358</f>
        <v>3500</v>
      </c>
      <c r="H357" s="216">
        <f t="shared" ref="H357:I357" si="116">H358</f>
        <v>3500</v>
      </c>
      <c r="I357" s="216">
        <f t="shared" si="116"/>
        <v>3500</v>
      </c>
    </row>
    <row r="358" spans="1:9" ht="19.149999999999999" customHeight="1" x14ac:dyDescent="0.2">
      <c r="A358" s="130" t="s">
        <v>433</v>
      </c>
      <c r="B358" s="15" t="s">
        <v>204</v>
      </c>
      <c r="C358" s="15" t="s">
        <v>21</v>
      </c>
      <c r="D358" s="13" t="s">
        <v>3</v>
      </c>
      <c r="E358" s="13" t="s">
        <v>434</v>
      </c>
      <c r="F358" s="13"/>
      <c r="G358" s="216">
        <f>G359+G361</f>
        <v>3500</v>
      </c>
      <c r="H358" s="216">
        <f t="shared" ref="H358:I358" si="117">H359+H361</f>
        <v>3500</v>
      </c>
      <c r="I358" s="216">
        <f t="shared" si="117"/>
        <v>3500</v>
      </c>
    </row>
    <row r="359" spans="1:9" ht="33" customHeight="1" x14ac:dyDescent="0.2">
      <c r="A359" s="130" t="s">
        <v>169</v>
      </c>
      <c r="B359" s="15" t="s">
        <v>204</v>
      </c>
      <c r="C359" s="15" t="s">
        <v>21</v>
      </c>
      <c r="D359" s="13" t="s">
        <v>3</v>
      </c>
      <c r="E359" s="13" t="s">
        <v>435</v>
      </c>
      <c r="F359" s="13"/>
      <c r="G359" s="216">
        <f>G360</f>
        <v>3000</v>
      </c>
      <c r="H359" s="216">
        <f t="shared" ref="H359:I359" si="118">H360</f>
        <v>3000</v>
      </c>
      <c r="I359" s="216">
        <f t="shared" si="118"/>
        <v>3000</v>
      </c>
    </row>
    <row r="360" spans="1:9" ht="27.6" customHeight="1" x14ac:dyDescent="0.2">
      <c r="A360" s="130" t="s">
        <v>126</v>
      </c>
      <c r="B360" s="15" t="s">
        <v>204</v>
      </c>
      <c r="C360" s="24" t="s">
        <v>21</v>
      </c>
      <c r="D360" s="4" t="s">
        <v>3</v>
      </c>
      <c r="E360" s="13" t="s">
        <v>435</v>
      </c>
      <c r="F360" s="217" t="s">
        <v>49</v>
      </c>
      <c r="G360" s="216">
        <v>3000</v>
      </c>
      <c r="H360" s="216">
        <v>3000</v>
      </c>
      <c r="I360" s="216">
        <v>3000</v>
      </c>
    </row>
    <row r="361" spans="1:9" ht="31.15" customHeight="1" x14ac:dyDescent="0.2">
      <c r="A361" s="130" t="s">
        <v>255</v>
      </c>
      <c r="B361" s="15" t="s">
        <v>204</v>
      </c>
      <c r="C361" s="24" t="s">
        <v>21</v>
      </c>
      <c r="D361" s="4" t="s">
        <v>3</v>
      </c>
      <c r="E361" s="13" t="s">
        <v>436</v>
      </c>
      <c r="F361" s="13"/>
      <c r="G361" s="216">
        <f>G362</f>
        <v>500</v>
      </c>
      <c r="H361" s="216">
        <f>H362</f>
        <v>500</v>
      </c>
      <c r="I361" s="216">
        <f>I362</f>
        <v>500</v>
      </c>
    </row>
    <row r="362" spans="1:9" ht="15" customHeight="1" x14ac:dyDescent="0.2">
      <c r="A362" s="130" t="s">
        <v>68</v>
      </c>
      <c r="B362" s="15" t="s">
        <v>204</v>
      </c>
      <c r="C362" s="187" t="s">
        <v>21</v>
      </c>
      <c r="D362" s="23" t="s">
        <v>3</v>
      </c>
      <c r="E362" s="13" t="s">
        <v>436</v>
      </c>
      <c r="F362" s="32" t="s">
        <v>99</v>
      </c>
      <c r="G362" s="216">
        <v>500</v>
      </c>
      <c r="H362" s="216">
        <v>500</v>
      </c>
      <c r="I362" s="216">
        <v>500</v>
      </c>
    </row>
    <row r="363" spans="1:9" ht="16.899999999999999" customHeight="1" x14ac:dyDescent="0.2">
      <c r="A363" s="130" t="s">
        <v>272</v>
      </c>
      <c r="B363" s="15" t="s">
        <v>204</v>
      </c>
      <c r="C363" s="261" t="s">
        <v>21</v>
      </c>
      <c r="D363" s="35" t="s">
        <v>3</v>
      </c>
      <c r="E363" s="13" t="s">
        <v>437</v>
      </c>
      <c r="F363" s="210" t="s">
        <v>49</v>
      </c>
      <c r="G363" s="211">
        <f>G364</f>
        <v>1360.5</v>
      </c>
      <c r="H363" s="211">
        <f t="shared" ref="H363:I363" si="119">H364</f>
        <v>1360.5</v>
      </c>
      <c r="I363" s="211">
        <f t="shared" si="119"/>
        <v>1360.5</v>
      </c>
    </row>
    <row r="364" spans="1:9" ht="33" customHeight="1" x14ac:dyDescent="0.2">
      <c r="A364" s="130" t="s">
        <v>439</v>
      </c>
      <c r="B364" s="15" t="s">
        <v>204</v>
      </c>
      <c r="C364" s="262" t="s">
        <v>21</v>
      </c>
      <c r="D364" s="212" t="s">
        <v>3</v>
      </c>
      <c r="E364" s="13" t="s">
        <v>438</v>
      </c>
      <c r="F364" s="210"/>
      <c r="G364" s="211">
        <f>G365+G367+G369+G371+G373+G375+G377</f>
        <v>1360.5</v>
      </c>
      <c r="H364" s="211">
        <f t="shared" ref="H364:I364" si="120">H365+H367+H369+H371+H373+H375+H377</f>
        <v>1360.5</v>
      </c>
      <c r="I364" s="211">
        <f t="shared" si="120"/>
        <v>1360.5</v>
      </c>
    </row>
    <row r="365" spans="1:9" ht="18" customHeight="1" x14ac:dyDescent="0.2">
      <c r="A365" s="130" t="s">
        <v>168</v>
      </c>
      <c r="B365" s="15" t="s">
        <v>204</v>
      </c>
      <c r="C365" s="187" t="s">
        <v>21</v>
      </c>
      <c r="D365" s="13" t="s">
        <v>3</v>
      </c>
      <c r="E365" s="13" t="s">
        <v>441</v>
      </c>
      <c r="F365" s="13"/>
      <c r="G365" s="216">
        <f>G366</f>
        <v>90</v>
      </c>
      <c r="H365" s="216">
        <f t="shared" ref="H365:I365" si="121">H366</f>
        <v>90</v>
      </c>
      <c r="I365" s="216">
        <f t="shared" si="121"/>
        <v>90</v>
      </c>
    </row>
    <row r="366" spans="1:9" ht="28.9" customHeight="1" x14ac:dyDescent="0.2">
      <c r="A366" s="149" t="s">
        <v>126</v>
      </c>
      <c r="B366" s="15" t="s">
        <v>204</v>
      </c>
      <c r="C366" s="187" t="s">
        <v>21</v>
      </c>
      <c r="D366" s="13" t="s">
        <v>3</v>
      </c>
      <c r="E366" s="13" t="s">
        <v>441</v>
      </c>
      <c r="F366" s="13" t="s">
        <v>49</v>
      </c>
      <c r="G366" s="216">
        <v>90</v>
      </c>
      <c r="H366" s="216">
        <v>90</v>
      </c>
      <c r="I366" s="216">
        <v>90</v>
      </c>
    </row>
    <row r="367" spans="1:9" ht="22.9" customHeight="1" x14ac:dyDescent="0.2">
      <c r="A367" s="130" t="s">
        <v>252</v>
      </c>
      <c r="B367" s="15" t="s">
        <v>204</v>
      </c>
      <c r="C367" s="24" t="s">
        <v>21</v>
      </c>
      <c r="D367" s="13" t="s">
        <v>3</v>
      </c>
      <c r="E367" s="13" t="s">
        <v>442</v>
      </c>
      <c r="F367" s="13"/>
      <c r="G367" s="216">
        <f>G368</f>
        <v>1.5</v>
      </c>
      <c r="H367" s="216">
        <f t="shared" ref="H367:I367" si="122">H368</f>
        <v>1.5</v>
      </c>
      <c r="I367" s="216">
        <f t="shared" si="122"/>
        <v>1.5</v>
      </c>
    </row>
    <row r="368" spans="1:9" ht="25.9" customHeight="1" x14ac:dyDescent="0.2">
      <c r="A368" s="130" t="s">
        <v>126</v>
      </c>
      <c r="B368" s="15" t="s">
        <v>204</v>
      </c>
      <c r="C368" s="24" t="s">
        <v>21</v>
      </c>
      <c r="D368" s="13" t="s">
        <v>3</v>
      </c>
      <c r="E368" s="13" t="s">
        <v>442</v>
      </c>
      <c r="F368" s="13" t="s">
        <v>49</v>
      </c>
      <c r="G368" s="216">
        <v>1.5</v>
      </c>
      <c r="H368" s="216">
        <v>1.5</v>
      </c>
      <c r="I368" s="216">
        <v>1.5</v>
      </c>
    </row>
    <row r="369" spans="1:9" ht="40.9" customHeight="1" x14ac:dyDescent="0.2">
      <c r="A369" s="130" t="s">
        <v>167</v>
      </c>
      <c r="B369" s="15" t="s">
        <v>204</v>
      </c>
      <c r="C369" s="24" t="s">
        <v>21</v>
      </c>
      <c r="D369" s="13" t="s">
        <v>3</v>
      </c>
      <c r="E369" s="13" t="s">
        <v>440</v>
      </c>
      <c r="F369" s="13"/>
      <c r="G369" s="216">
        <f>G370</f>
        <v>60</v>
      </c>
      <c r="H369" s="216">
        <f t="shared" ref="H369:I369" si="123">H370</f>
        <v>60</v>
      </c>
      <c r="I369" s="216">
        <f t="shared" si="123"/>
        <v>60</v>
      </c>
    </row>
    <row r="370" spans="1:9" ht="31.9" customHeight="1" x14ac:dyDescent="0.2">
      <c r="A370" s="147" t="s">
        <v>126</v>
      </c>
      <c r="B370" s="15" t="s">
        <v>204</v>
      </c>
      <c r="C370" s="24" t="s">
        <v>21</v>
      </c>
      <c r="D370" s="13" t="s">
        <v>3</v>
      </c>
      <c r="E370" s="13" t="s">
        <v>440</v>
      </c>
      <c r="F370" s="13" t="s">
        <v>49</v>
      </c>
      <c r="G370" s="216">
        <v>60</v>
      </c>
      <c r="H370" s="216">
        <v>60</v>
      </c>
      <c r="I370" s="216">
        <v>60</v>
      </c>
    </row>
    <row r="371" spans="1:9" ht="27.6" customHeight="1" x14ac:dyDescent="0.2">
      <c r="A371" s="263" t="s">
        <v>443</v>
      </c>
      <c r="B371" s="15" t="s">
        <v>204</v>
      </c>
      <c r="C371" s="24" t="s">
        <v>21</v>
      </c>
      <c r="D371" s="13" t="s">
        <v>3</v>
      </c>
      <c r="E371" s="218" t="s">
        <v>444</v>
      </c>
      <c r="F371" s="13"/>
      <c r="G371" s="216">
        <f>G372</f>
        <v>59</v>
      </c>
      <c r="H371" s="216">
        <f t="shared" ref="H371:I371" si="124">H372</f>
        <v>59</v>
      </c>
      <c r="I371" s="216">
        <f t="shared" si="124"/>
        <v>59</v>
      </c>
    </row>
    <row r="372" spans="1:9" ht="33" customHeight="1" x14ac:dyDescent="0.2">
      <c r="A372" s="130" t="s">
        <v>126</v>
      </c>
      <c r="B372" s="15" t="s">
        <v>204</v>
      </c>
      <c r="C372" s="24" t="s">
        <v>21</v>
      </c>
      <c r="D372" s="13" t="s">
        <v>3</v>
      </c>
      <c r="E372" s="13" t="s">
        <v>444</v>
      </c>
      <c r="F372" s="13" t="s">
        <v>49</v>
      </c>
      <c r="G372" s="216">
        <v>59</v>
      </c>
      <c r="H372" s="216">
        <v>59</v>
      </c>
      <c r="I372" s="216">
        <v>59</v>
      </c>
    </row>
    <row r="373" spans="1:9" ht="29.45" customHeight="1" x14ac:dyDescent="0.2">
      <c r="A373" s="130" t="s">
        <v>445</v>
      </c>
      <c r="B373" s="15" t="s">
        <v>204</v>
      </c>
      <c r="C373" s="24" t="s">
        <v>21</v>
      </c>
      <c r="D373" s="13" t="s">
        <v>3</v>
      </c>
      <c r="E373" s="13" t="s">
        <v>446</v>
      </c>
      <c r="F373" s="13"/>
      <c r="G373" s="216">
        <f>G374</f>
        <v>500</v>
      </c>
      <c r="H373" s="216">
        <f t="shared" ref="H373:I373" si="125">H374</f>
        <v>500</v>
      </c>
      <c r="I373" s="216">
        <f t="shared" si="125"/>
        <v>500</v>
      </c>
    </row>
    <row r="374" spans="1:9" ht="33" customHeight="1" x14ac:dyDescent="0.2">
      <c r="A374" s="130" t="s">
        <v>126</v>
      </c>
      <c r="B374" s="15" t="s">
        <v>204</v>
      </c>
      <c r="C374" s="24" t="s">
        <v>21</v>
      </c>
      <c r="D374" s="13" t="s">
        <v>3</v>
      </c>
      <c r="E374" s="13" t="s">
        <v>446</v>
      </c>
      <c r="F374" s="13" t="s">
        <v>49</v>
      </c>
      <c r="G374" s="216">
        <v>500</v>
      </c>
      <c r="H374" s="216">
        <v>500</v>
      </c>
      <c r="I374" s="216">
        <v>500</v>
      </c>
    </row>
    <row r="375" spans="1:9" ht="46.9" customHeight="1" x14ac:dyDescent="0.2">
      <c r="A375" s="130" t="s">
        <v>448</v>
      </c>
      <c r="B375" s="15" t="s">
        <v>204</v>
      </c>
      <c r="C375" s="24" t="s">
        <v>21</v>
      </c>
      <c r="D375" s="13" t="s">
        <v>3</v>
      </c>
      <c r="E375" s="13" t="s">
        <v>447</v>
      </c>
      <c r="F375" s="13"/>
      <c r="G375" s="216">
        <f>G376</f>
        <v>150</v>
      </c>
      <c r="H375" s="216">
        <f t="shared" ref="H375:I375" si="126">H376</f>
        <v>150</v>
      </c>
      <c r="I375" s="216">
        <f t="shared" si="126"/>
        <v>150</v>
      </c>
    </row>
    <row r="376" spans="1:9" ht="33" customHeight="1" x14ac:dyDescent="0.2">
      <c r="A376" s="130" t="s">
        <v>126</v>
      </c>
      <c r="B376" s="15" t="s">
        <v>204</v>
      </c>
      <c r="C376" s="24" t="s">
        <v>21</v>
      </c>
      <c r="D376" s="13" t="s">
        <v>3</v>
      </c>
      <c r="E376" s="13" t="s">
        <v>447</v>
      </c>
      <c r="F376" s="13" t="s">
        <v>49</v>
      </c>
      <c r="G376" s="216">
        <v>150</v>
      </c>
      <c r="H376" s="216">
        <v>150</v>
      </c>
      <c r="I376" s="216">
        <v>150</v>
      </c>
    </row>
    <row r="377" spans="1:9" ht="40.15" customHeight="1" x14ac:dyDescent="0.2">
      <c r="A377" s="130" t="s">
        <v>449</v>
      </c>
      <c r="B377" s="15" t="s">
        <v>204</v>
      </c>
      <c r="C377" s="24" t="s">
        <v>21</v>
      </c>
      <c r="D377" s="13" t="s">
        <v>3</v>
      </c>
      <c r="E377" s="13" t="s">
        <v>450</v>
      </c>
      <c r="F377" s="13"/>
      <c r="G377" s="216">
        <f>G378</f>
        <v>500</v>
      </c>
      <c r="H377" s="216">
        <f>H378</f>
        <v>500</v>
      </c>
      <c r="I377" s="216">
        <f>I378</f>
        <v>500</v>
      </c>
    </row>
    <row r="378" spans="1:9" ht="33" customHeight="1" x14ac:dyDescent="0.2">
      <c r="A378" s="130" t="s">
        <v>126</v>
      </c>
      <c r="B378" s="15" t="s">
        <v>204</v>
      </c>
      <c r="C378" s="24" t="s">
        <v>21</v>
      </c>
      <c r="D378" s="13" t="s">
        <v>3</v>
      </c>
      <c r="E378" s="13" t="s">
        <v>450</v>
      </c>
      <c r="F378" s="13" t="s">
        <v>49</v>
      </c>
      <c r="G378" s="216">
        <v>500</v>
      </c>
      <c r="H378" s="216">
        <v>500</v>
      </c>
      <c r="I378" s="216">
        <v>500</v>
      </c>
    </row>
    <row r="379" spans="1:9" ht="22.9" customHeight="1" x14ac:dyDescent="0.2">
      <c r="A379" s="18" t="s">
        <v>86</v>
      </c>
      <c r="B379" s="11" t="s">
        <v>204</v>
      </c>
      <c r="C379" s="264" t="s">
        <v>21</v>
      </c>
      <c r="D379" s="265" t="s">
        <v>5</v>
      </c>
      <c r="E379" s="265"/>
      <c r="F379" s="265"/>
      <c r="G379" s="19">
        <f>G380</f>
        <v>72735.100000000006</v>
      </c>
      <c r="H379" s="19">
        <f t="shared" ref="H379:I379" si="127">H380</f>
        <v>14142.1</v>
      </c>
      <c r="I379" s="19">
        <f t="shared" si="127"/>
        <v>13810</v>
      </c>
    </row>
    <row r="380" spans="1:9" ht="52.15" customHeight="1" x14ac:dyDescent="0.2">
      <c r="A380" s="130" t="s">
        <v>366</v>
      </c>
      <c r="B380" s="15" t="s">
        <v>204</v>
      </c>
      <c r="C380" s="15" t="s">
        <v>21</v>
      </c>
      <c r="D380" s="13" t="s">
        <v>5</v>
      </c>
      <c r="E380" s="13" t="s">
        <v>371</v>
      </c>
      <c r="F380" s="13"/>
      <c r="G380" s="175">
        <f>G381+G389</f>
        <v>72735.100000000006</v>
      </c>
      <c r="H380" s="175">
        <f t="shared" ref="H380:I380" si="128">H381+H389</f>
        <v>14142.1</v>
      </c>
      <c r="I380" s="175">
        <f t="shared" si="128"/>
        <v>13810</v>
      </c>
    </row>
    <row r="381" spans="1:9" ht="21.6" customHeight="1" x14ac:dyDescent="0.2">
      <c r="A381" s="161" t="s">
        <v>367</v>
      </c>
      <c r="B381" s="15" t="s">
        <v>204</v>
      </c>
      <c r="C381" s="15" t="s">
        <v>21</v>
      </c>
      <c r="D381" s="13" t="s">
        <v>5</v>
      </c>
      <c r="E381" s="13" t="s">
        <v>372</v>
      </c>
      <c r="F381" s="13"/>
      <c r="G381" s="175">
        <f>G382</f>
        <v>60504.4</v>
      </c>
      <c r="H381" s="175">
        <f t="shared" ref="H381:I381" si="129">H382</f>
        <v>3500</v>
      </c>
      <c r="I381" s="175">
        <f t="shared" si="129"/>
        <v>3500</v>
      </c>
    </row>
    <row r="382" spans="1:9" ht="29.45" customHeight="1" x14ac:dyDescent="0.2">
      <c r="A382" s="161" t="s">
        <v>368</v>
      </c>
      <c r="B382" s="15" t="s">
        <v>204</v>
      </c>
      <c r="C382" s="15" t="s">
        <v>21</v>
      </c>
      <c r="D382" s="13" t="s">
        <v>5</v>
      </c>
      <c r="E382" s="13" t="s">
        <v>373</v>
      </c>
      <c r="F382" s="13"/>
      <c r="G382" s="175">
        <f>G383+G385+G387</f>
        <v>60504.4</v>
      </c>
      <c r="H382" s="175">
        <f t="shared" ref="H382:I382" si="130">H383+H385+H387</f>
        <v>3500</v>
      </c>
      <c r="I382" s="175">
        <f t="shared" si="130"/>
        <v>3500</v>
      </c>
    </row>
    <row r="383" spans="1:9" ht="28.15" customHeight="1" x14ac:dyDescent="0.2">
      <c r="A383" s="161" t="s">
        <v>369</v>
      </c>
      <c r="B383" s="15" t="s">
        <v>204</v>
      </c>
      <c r="C383" s="15" t="s">
        <v>21</v>
      </c>
      <c r="D383" s="13" t="s">
        <v>5</v>
      </c>
      <c r="E383" s="13" t="s">
        <v>374</v>
      </c>
      <c r="F383" s="13"/>
      <c r="G383" s="175">
        <f>G384</f>
        <v>1500</v>
      </c>
      <c r="H383" s="175">
        <f t="shared" ref="H383:I383" si="131">H384</f>
        <v>1500</v>
      </c>
      <c r="I383" s="175">
        <f t="shared" si="131"/>
        <v>1500</v>
      </c>
    </row>
    <row r="384" spans="1:9" ht="31.9" customHeight="1" x14ac:dyDescent="0.2">
      <c r="A384" s="130" t="s">
        <v>126</v>
      </c>
      <c r="B384" s="15" t="s">
        <v>204</v>
      </c>
      <c r="C384" s="15" t="s">
        <v>21</v>
      </c>
      <c r="D384" s="13" t="s">
        <v>5</v>
      </c>
      <c r="E384" s="13" t="s">
        <v>374</v>
      </c>
      <c r="F384" s="13" t="s">
        <v>49</v>
      </c>
      <c r="G384" s="175">
        <v>1500</v>
      </c>
      <c r="H384" s="175">
        <v>1500</v>
      </c>
      <c r="I384" s="175">
        <v>1500</v>
      </c>
    </row>
    <row r="385" spans="1:9" ht="26.45" customHeight="1" x14ac:dyDescent="0.2">
      <c r="A385" s="161" t="s">
        <v>370</v>
      </c>
      <c r="B385" s="15" t="s">
        <v>204</v>
      </c>
      <c r="C385" s="15" t="s">
        <v>21</v>
      </c>
      <c r="D385" s="13" t="s">
        <v>5</v>
      </c>
      <c r="E385" s="13" t="s">
        <v>375</v>
      </c>
      <c r="F385" s="13"/>
      <c r="G385" s="175">
        <f>G386</f>
        <v>2000</v>
      </c>
      <c r="H385" s="175">
        <f t="shared" ref="H385:I385" si="132">H386</f>
        <v>2000</v>
      </c>
      <c r="I385" s="175">
        <f t="shared" si="132"/>
        <v>2000</v>
      </c>
    </row>
    <row r="386" spans="1:9" ht="31.9" customHeight="1" x14ac:dyDescent="0.2">
      <c r="A386" s="130" t="s">
        <v>126</v>
      </c>
      <c r="B386" s="15" t="s">
        <v>204</v>
      </c>
      <c r="C386" s="15" t="s">
        <v>21</v>
      </c>
      <c r="D386" s="13" t="s">
        <v>5</v>
      </c>
      <c r="E386" s="13" t="s">
        <v>375</v>
      </c>
      <c r="F386" s="13" t="s">
        <v>49</v>
      </c>
      <c r="G386" s="175">
        <v>2000</v>
      </c>
      <c r="H386" s="175">
        <v>2000</v>
      </c>
      <c r="I386" s="175">
        <v>2000</v>
      </c>
    </row>
    <row r="387" spans="1:9" ht="109.15" customHeight="1" x14ac:dyDescent="0.2">
      <c r="A387" s="161" t="s">
        <v>501</v>
      </c>
      <c r="B387" s="15" t="s">
        <v>204</v>
      </c>
      <c r="C387" s="15" t="s">
        <v>21</v>
      </c>
      <c r="D387" s="13" t="s">
        <v>5</v>
      </c>
      <c r="E387" s="13" t="s">
        <v>534</v>
      </c>
      <c r="F387" s="13"/>
      <c r="G387" s="175">
        <f>G388</f>
        <v>57004.4</v>
      </c>
      <c r="H387" s="175">
        <v>0</v>
      </c>
      <c r="I387" s="175">
        <v>0</v>
      </c>
    </row>
    <row r="388" spans="1:9" ht="20.45" customHeight="1" x14ac:dyDescent="0.2">
      <c r="A388" s="130" t="s">
        <v>68</v>
      </c>
      <c r="B388" s="15" t="s">
        <v>204</v>
      </c>
      <c r="C388" s="15" t="s">
        <v>21</v>
      </c>
      <c r="D388" s="13" t="s">
        <v>5</v>
      </c>
      <c r="E388" s="13" t="s">
        <v>534</v>
      </c>
      <c r="F388" s="13" t="s">
        <v>99</v>
      </c>
      <c r="G388" s="175">
        <v>57004.4</v>
      </c>
      <c r="H388" s="175">
        <v>0</v>
      </c>
      <c r="I388" s="175">
        <v>0</v>
      </c>
    </row>
    <row r="389" spans="1:9" ht="16.149999999999999" customHeight="1" x14ac:dyDescent="0.2">
      <c r="A389" s="161" t="s">
        <v>272</v>
      </c>
      <c r="B389" s="15" t="s">
        <v>204</v>
      </c>
      <c r="C389" s="15" t="s">
        <v>21</v>
      </c>
      <c r="D389" s="13" t="s">
        <v>5</v>
      </c>
      <c r="E389" s="13" t="s">
        <v>378</v>
      </c>
      <c r="F389" s="13"/>
      <c r="G389" s="175">
        <f>G390</f>
        <v>12230.7</v>
      </c>
      <c r="H389" s="175">
        <f t="shared" ref="H389:I389" si="133">H390</f>
        <v>10642.1</v>
      </c>
      <c r="I389" s="175">
        <f t="shared" si="133"/>
        <v>10310</v>
      </c>
    </row>
    <row r="390" spans="1:9" ht="29.45" customHeight="1" x14ac:dyDescent="0.2">
      <c r="A390" s="161" t="s">
        <v>527</v>
      </c>
      <c r="B390" s="15" t="s">
        <v>204</v>
      </c>
      <c r="C390" s="15" t="s">
        <v>21</v>
      </c>
      <c r="D390" s="13" t="s">
        <v>5</v>
      </c>
      <c r="E390" s="13" t="s">
        <v>379</v>
      </c>
      <c r="F390" s="13"/>
      <c r="G390" s="175">
        <f>G391+G393+G395+G397+G399</f>
        <v>12230.7</v>
      </c>
      <c r="H390" s="175">
        <f t="shared" ref="H390:I390" si="134">H391+H393+H395+H397+H399</f>
        <v>10642.1</v>
      </c>
      <c r="I390" s="175">
        <f t="shared" si="134"/>
        <v>10310</v>
      </c>
    </row>
    <row r="391" spans="1:9" ht="52.9" customHeight="1" x14ac:dyDescent="0.2">
      <c r="A391" s="130" t="s">
        <v>223</v>
      </c>
      <c r="B391" s="15" t="s">
        <v>204</v>
      </c>
      <c r="C391" s="15" t="s">
        <v>21</v>
      </c>
      <c r="D391" s="13" t="s">
        <v>5</v>
      </c>
      <c r="E391" s="212" t="s">
        <v>380</v>
      </c>
      <c r="F391" s="13"/>
      <c r="G391" s="175">
        <f>G392</f>
        <v>1000</v>
      </c>
      <c r="H391" s="175">
        <f t="shared" ref="H391:I391" si="135">H392</f>
        <v>1000</v>
      </c>
      <c r="I391" s="175">
        <f t="shared" si="135"/>
        <v>500</v>
      </c>
    </row>
    <row r="392" spans="1:9" ht="40.9" customHeight="1" x14ac:dyDescent="0.2">
      <c r="A392" s="130" t="s">
        <v>102</v>
      </c>
      <c r="B392" s="15" t="s">
        <v>204</v>
      </c>
      <c r="C392" s="15" t="s">
        <v>21</v>
      </c>
      <c r="D392" s="13" t="s">
        <v>5</v>
      </c>
      <c r="E392" s="212" t="s">
        <v>380</v>
      </c>
      <c r="F392" s="13" t="s">
        <v>103</v>
      </c>
      <c r="G392" s="175">
        <v>1000</v>
      </c>
      <c r="H392" s="175">
        <v>1000</v>
      </c>
      <c r="I392" s="175">
        <v>500</v>
      </c>
    </row>
    <row r="393" spans="1:9" ht="36.6" customHeight="1" x14ac:dyDescent="0.2">
      <c r="A393" s="130" t="s">
        <v>213</v>
      </c>
      <c r="B393" s="15" t="s">
        <v>204</v>
      </c>
      <c r="C393" s="15" t="s">
        <v>21</v>
      </c>
      <c r="D393" s="13" t="s">
        <v>5</v>
      </c>
      <c r="E393" s="13" t="s">
        <v>382</v>
      </c>
      <c r="F393" s="13"/>
      <c r="G393" s="175">
        <f>G394</f>
        <v>2100</v>
      </c>
      <c r="H393" s="175">
        <f t="shared" ref="H393:I393" si="136">H394</f>
        <v>500</v>
      </c>
      <c r="I393" s="175">
        <f t="shared" si="136"/>
        <v>650</v>
      </c>
    </row>
    <row r="394" spans="1:9" ht="33" customHeight="1" x14ac:dyDescent="0.2">
      <c r="A394" s="130" t="s">
        <v>126</v>
      </c>
      <c r="B394" s="15" t="s">
        <v>204</v>
      </c>
      <c r="C394" s="15" t="s">
        <v>21</v>
      </c>
      <c r="D394" s="13" t="s">
        <v>5</v>
      </c>
      <c r="E394" s="13" t="s">
        <v>382</v>
      </c>
      <c r="F394" s="13" t="s">
        <v>49</v>
      </c>
      <c r="G394" s="175">
        <v>2100</v>
      </c>
      <c r="H394" s="175">
        <v>500</v>
      </c>
      <c r="I394" s="175">
        <v>650</v>
      </c>
    </row>
    <row r="395" spans="1:9" ht="32.450000000000003" customHeight="1" x14ac:dyDescent="0.2">
      <c r="A395" s="130" t="s">
        <v>591</v>
      </c>
      <c r="B395" s="15" t="s">
        <v>204</v>
      </c>
      <c r="C395" s="15" t="s">
        <v>21</v>
      </c>
      <c r="D395" s="13" t="s">
        <v>5</v>
      </c>
      <c r="E395" s="212" t="s">
        <v>383</v>
      </c>
      <c r="F395" s="212"/>
      <c r="G395" s="175">
        <f>G396</f>
        <v>2000</v>
      </c>
      <c r="H395" s="175">
        <f t="shared" ref="H395:I395" si="137">H396</f>
        <v>2000</v>
      </c>
      <c r="I395" s="175">
        <f t="shared" si="137"/>
        <v>2000</v>
      </c>
    </row>
    <row r="396" spans="1:9" ht="28.15" customHeight="1" x14ac:dyDescent="0.2">
      <c r="A396" s="130" t="s">
        <v>126</v>
      </c>
      <c r="B396" s="15" t="s">
        <v>204</v>
      </c>
      <c r="C396" s="209" t="s">
        <v>21</v>
      </c>
      <c r="D396" s="212" t="s">
        <v>5</v>
      </c>
      <c r="E396" s="212" t="s">
        <v>383</v>
      </c>
      <c r="F396" s="212" t="s">
        <v>49</v>
      </c>
      <c r="G396" s="175">
        <v>2000</v>
      </c>
      <c r="H396" s="175">
        <v>2000</v>
      </c>
      <c r="I396" s="175">
        <v>2000</v>
      </c>
    </row>
    <row r="397" spans="1:9" ht="31.15" customHeight="1" x14ac:dyDescent="0.2">
      <c r="A397" s="161" t="s">
        <v>384</v>
      </c>
      <c r="B397" s="15" t="s">
        <v>204</v>
      </c>
      <c r="C397" s="209" t="s">
        <v>21</v>
      </c>
      <c r="D397" s="212" t="s">
        <v>5</v>
      </c>
      <c r="E397" s="212" t="s">
        <v>385</v>
      </c>
      <c r="F397" s="189"/>
      <c r="G397" s="175">
        <f>G398</f>
        <v>130.69999999999999</v>
      </c>
      <c r="H397" s="175">
        <f t="shared" ref="H397:I397" si="138">H398</f>
        <v>142.1</v>
      </c>
      <c r="I397" s="175">
        <f t="shared" si="138"/>
        <v>160</v>
      </c>
    </row>
    <row r="398" spans="1:9" ht="28.9" customHeight="1" x14ac:dyDescent="0.2">
      <c r="A398" s="130" t="s">
        <v>126</v>
      </c>
      <c r="B398" s="15" t="s">
        <v>204</v>
      </c>
      <c r="C398" s="209" t="s">
        <v>21</v>
      </c>
      <c r="D398" s="212" t="s">
        <v>5</v>
      </c>
      <c r="E398" s="212" t="s">
        <v>385</v>
      </c>
      <c r="F398" s="189" t="s">
        <v>49</v>
      </c>
      <c r="G398" s="175">
        <v>130.69999999999999</v>
      </c>
      <c r="H398" s="175">
        <v>142.1</v>
      </c>
      <c r="I398" s="175">
        <v>160</v>
      </c>
    </row>
    <row r="399" spans="1:9" ht="27.6" customHeight="1" x14ac:dyDescent="0.2">
      <c r="A399" s="161" t="s">
        <v>429</v>
      </c>
      <c r="B399" s="15" t="s">
        <v>204</v>
      </c>
      <c r="C399" s="209" t="s">
        <v>21</v>
      </c>
      <c r="D399" s="212" t="s">
        <v>5</v>
      </c>
      <c r="E399" s="212" t="s">
        <v>430</v>
      </c>
      <c r="F399" s="189"/>
      <c r="G399" s="175">
        <f>G400</f>
        <v>7000</v>
      </c>
      <c r="H399" s="175">
        <f t="shared" ref="H399:I399" si="139">H400</f>
        <v>7000</v>
      </c>
      <c r="I399" s="175">
        <f t="shared" si="139"/>
        <v>7000</v>
      </c>
    </row>
    <row r="400" spans="1:9" ht="33" customHeight="1" x14ac:dyDescent="0.2">
      <c r="A400" s="130" t="s">
        <v>126</v>
      </c>
      <c r="B400" s="15" t="s">
        <v>204</v>
      </c>
      <c r="C400" s="209" t="s">
        <v>21</v>
      </c>
      <c r="D400" s="212" t="s">
        <v>5</v>
      </c>
      <c r="E400" s="212" t="s">
        <v>430</v>
      </c>
      <c r="F400" s="13" t="s">
        <v>49</v>
      </c>
      <c r="G400" s="175">
        <v>7000</v>
      </c>
      <c r="H400" s="175">
        <v>7000</v>
      </c>
      <c r="I400" s="175">
        <v>7000</v>
      </c>
    </row>
    <row r="401" spans="1:9" ht="18.600000000000001" customHeight="1" x14ac:dyDescent="0.2">
      <c r="A401" s="18" t="s">
        <v>120</v>
      </c>
      <c r="B401" s="11" t="s">
        <v>204</v>
      </c>
      <c r="C401" s="11" t="s">
        <v>21</v>
      </c>
      <c r="D401" s="12" t="s">
        <v>7</v>
      </c>
      <c r="E401" s="4"/>
      <c r="F401" s="4"/>
      <c r="G401" s="19">
        <f>G402+G419+G435+G430</f>
        <v>38903</v>
      </c>
      <c r="H401" s="19">
        <f>H402+H419+H435+H430</f>
        <v>21651.7</v>
      </c>
      <c r="I401" s="19">
        <f>I402+I419+I435+I430</f>
        <v>20116.599999999999</v>
      </c>
    </row>
    <row r="402" spans="1:9" ht="51" customHeight="1" x14ac:dyDescent="0.2">
      <c r="A402" s="130" t="s">
        <v>236</v>
      </c>
      <c r="B402" s="15" t="s">
        <v>204</v>
      </c>
      <c r="C402" s="24" t="s">
        <v>21</v>
      </c>
      <c r="D402" s="4" t="s">
        <v>7</v>
      </c>
      <c r="E402" s="4" t="s">
        <v>121</v>
      </c>
      <c r="F402" s="4"/>
      <c r="G402" s="16">
        <f>G403+G409+G415</f>
        <v>11228.3</v>
      </c>
      <c r="H402" s="16">
        <f>H403+H409+H415</f>
        <v>1587.8</v>
      </c>
      <c r="I402" s="16">
        <f>I403+I409+I415</f>
        <v>1524.6</v>
      </c>
    </row>
    <row r="403" spans="1:9" ht="25.15" customHeight="1" x14ac:dyDescent="0.2">
      <c r="A403" s="130" t="s">
        <v>551</v>
      </c>
      <c r="B403" s="15" t="s">
        <v>204</v>
      </c>
      <c r="C403" s="24" t="s">
        <v>21</v>
      </c>
      <c r="D403" s="4" t="s">
        <v>7</v>
      </c>
      <c r="E403" s="13" t="s">
        <v>572</v>
      </c>
      <c r="F403" s="13"/>
      <c r="G403" s="175">
        <f>G404</f>
        <v>3616.2</v>
      </c>
      <c r="H403" s="175">
        <f t="shared" ref="H403:I405" si="140">H404</f>
        <v>1587.8</v>
      </c>
      <c r="I403" s="175">
        <f t="shared" si="140"/>
        <v>1524.6</v>
      </c>
    </row>
    <row r="404" spans="1:9" ht="31.15" customHeight="1" x14ac:dyDescent="0.2">
      <c r="A404" s="130" t="s">
        <v>573</v>
      </c>
      <c r="B404" s="15" t="s">
        <v>204</v>
      </c>
      <c r="C404" s="24" t="s">
        <v>21</v>
      </c>
      <c r="D404" s="4" t="s">
        <v>7</v>
      </c>
      <c r="E404" s="15" t="s">
        <v>574</v>
      </c>
      <c r="F404" s="13"/>
      <c r="G404" s="175">
        <f>G405+G407</f>
        <v>3616.2</v>
      </c>
      <c r="H404" s="175">
        <f t="shared" si="140"/>
        <v>1587.8</v>
      </c>
      <c r="I404" s="175">
        <f t="shared" si="140"/>
        <v>1524.6</v>
      </c>
    </row>
    <row r="405" spans="1:9" ht="20.45" customHeight="1" x14ac:dyDescent="0.2">
      <c r="A405" s="130" t="s">
        <v>618</v>
      </c>
      <c r="B405" s="15" t="s">
        <v>204</v>
      </c>
      <c r="C405" s="24" t="s">
        <v>21</v>
      </c>
      <c r="D405" s="4" t="s">
        <v>7</v>
      </c>
      <c r="E405" s="15" t="s">
        <v>617</v>
      </c>
      <c r="F405" s="13"/>
      <c r="G405" s="175">
        <f>G406</f>
        <v>1652.4</v>
      </c>
      <c r="H405" s="175">
        <f t="shared" si="140"/>
        <v>1587.8</v>
      </c>
      <c r="I405" s="175">
        <f t="shared" si="140"/>
        <v>1524.6</v>
      </c>
    </row>
    <row r="406" spans="1:9" ht="31.15" customHeight="1" x14ac:dyDescent="0.2">
      <c r="A406" s="130" t="s">
        <v>126</v>
      </c>
      <c r="B406" s="15" t="s">
        <v>204</v>
      </c>
      <c r="C406" s="24" t="s">
        <v>21</v>
      </c>
      <c r="D406" s="4" t="s">
        <v>7</v>
      </c>
      <c r="E406" s="15" t="s">
        <v>617</v>
      </c>
      <c r="F406" s="13" t="s">
        <v>49</v>
      </c>
      <c r="G406" s="175">
        <v>1652.4</v>
      </c>
      <c r="H406" s="175">
        <v>1587.8</v>
      </c>
      <c r="I406" s="175">
        <v>1524.6</v>
      </c>
    </row>
    <row r="407" spans="1:9" ht="20.45" customHeight="1" x14ac:dyDescent="0.2">
      <c r="A407" s="130" t="s">
        <v>634</v>
      </c>
      <c r="B407" s="15" t="s">
        <v>204</v>
      </c>
      <c r="C407" s="219" t="s">
        <v>21</v>
      </c>
      <c r="D407" s="181" t="s">
        <v>7</v>
      </c>
      <c r="E407" s="15" t="s">
        <v>635</v>
      </c>
      <c r="F407" s="13"/>
      <c r="G407" s="175">
        <f>G408</f>
        <v>1963.8</v>
      </c>
      <c r="H407" s="175">
        <v>0</v>
      </c>
      <c r="I407" s="175">
        <v>0</v>
      </c>
    </row>
    <row r="408" spans="1:9" ht="31.15" customHeight="1" x14ac:dyDescent="0.2">
      <c r="A408" s="130" t="s">
        <v>126</v>
      </c>
      <c r="B408" s="15" t="s">
        <v>204</v>
      </c>
      <c r="C408" s="219" t="s">
        <v>21</v>
      </c>
      <c r="D408" s="181" t="s">
        <v>7</v>
      </c>
      <c r="E408" s="15" t="s">
        <v>635</v>
      </c>
      <c r="F408" s="13" t="s">
        <v>49</v>
      </c>
      <c r="G408" s="175">
        <v>1963.8</v>
      </c>
      <c r="H408" s="175">
        <v>0</v>
      </c>
      <c r="I408" s="175">
        <v>0</v>
      </c>
    </row>
    <row r="409" spans="1:9" ht="14.45" customHeight="1" x14ac:dyDescent="0.2">
      <c r="A409" s="130" t="s">
        <v>266</v>
      </c>
      <c r="B409" s="15" t="s">
        <v>204</v>
      </c>
      <c r="C409" s="219" t="s">
        <v>21</v>
      </c>
      <c r="D409" s="181" t="s">
        <v>7</v>
      </c>
      <c r="E409" s="15" t="s">
        <v>576</v>
      </c>
      <c r="F409" s="13"/>
      <c r="G409" s="175">
        <f>G410</f>
        <v>7517.1</v>
      </c>
      <c r="H409" s="175">
        <f t="shared" ref="H409:I413" si="141">H410</f>
        <v>0</v>
      </c>
      <c r="I409" s="175">
        <f t="shared" si="141"/>
        <v>0</v>
      </c>
    </row>
    <row r="410" spans="1:9" ht="19.149999999999999" customHeight="1" x14ac:dyDescent="0.2">
      <c r="A410" s="130" t="s">
        <v>575</v>
      </c>
      <c r="B410" s="15" t="s">
        <v>204</v>
      </c>
      <c r="C410" s="219" t="s">
        <v>21</v>
      </c>
      <c r="D410" s="181" t="s">
        <v>7</v>
      </c>
      <c r="E410" s="15" t="s">
        <v>577</v>
      </c>
      <c r="F410" s="13"/>
      <c r="G410" s="175">
        <f>G413+G411</f>
        <v>7517.1</v>
      </c>
      <c r="H410" s="175">
        <f>H413</f>
        <v>0</v>
      </c>
      <c r="I410" s="175">
        <f>I413</f>
        <v>0</v>
      </c>
    </row>
    <row r="411" spans="1:9" ht="27.6" customHeight="1" x14ac:dyDescent="0.2">
      <c r="A411" s="130" t="s">
        <v>620</v>
      </c>
      <c r="B411" s="15" t="s">
        <v>204</v>
      </c>
      <c r="C411" s="219" t="s">
        <v>21</v>
      </c>
      <c r="D411" s="181" t="s">
        <v>7</v>
      </c>
      <c r="E411" s="15" t="s">
        <v>619</v>
      </c>
      <c r="F411" s="13"/>
      <c r="G411" s="175">
        <f>G412</f>
        <v>3770.4</v>
      </c>
      <c r="H411" s="175">
        <f t="shared" ref="H411:I411" si="142">H412</f>
        <v>0</v>
      </c>
      <c r="I411" s="175">
        <f t="shared" si="142"/>
        <v>0</v>
      </c>
    </row>
    <row r="412" spans="1:9" ht="27.6" customHeight="1" x14ac:dyDescent="0.2">
      <c r="A412" s="130" t="s">
        <v>126</v>
      </c>
      <c r="B412" s="15" t="s">
        <v>204</v>
      </c>
      <c r="C412" s="219" t="s">
        <v>21</v>
      </c>
      <c r="D412" s="181" t="s">
        <v>7</v>
      </c>
      <c r="E412" s="15" t="s">
        <v>619</v>
      </c>
      <c r="F412" s="13" t="s">
        <v>49</v>
      </c>
      <c r="G412" s="175">
        <v>3770.4</v>
      </c>
      <c r="H412" s="175">
        <v>0</v>
      </c>
      <c r="I412" s="175">
        <v>0</v>
      </c>
    </row>
    <row r="413" spans="1:9" ht="31.9" customHeight="1" x14ac:dyDescent="0.2">
      <c r="A413" s="130" t="s">
        <v>242</v>
      </c>
      <c r="B413" s="15" t="s">
        <v>204</v>
      </c>
      <c r="C413" s="219" t="s">
        <v>21</v>
      </c>
      <c r="D413" s="181" t="s">
        <v>7</v>
      </c>
      <c r="E413" s="15" t="s">
        <v>578</v>
      </c>
      <c r="F413" s="13"/>
      <c r="G413" s="175">
        <f>G414</f>
        <v>3746.7</v>
      </c>
      <c r="H413" s="175">
        <f t="shared" si="141"/>
        <v>0</v>
      </c>
      <c r="I413" s="175">
        <f t="shared" si="141"/>
        <v>0</v>
      </c>
    </row>
    <row r="414" spans="1:9" ht="33" customHeight="1" x14ac:dyDescent="0.2">
      <c r="A414" s="130" t="s">
        <v>126</v>
      </c>
      <c r="B414" s="15" t="s">
        <v>204</v>
      </c>
      <c r="C414" s="219" t="s">
        <v>21</v>
      </c>
      <c r="D414" s="181" t="s">
        <v>7</v>
      </c>
      <c r="E414" s="13" t="s">
        <v>578</v>
      </c>
      <c r="F414" s="13" t="s">
        <v>49</v>
      </c>
      <c r="G414" s="175">
        <v>3746.7</v>
      </c>
      <c r="H414" s="175">
        <v>0</v>
      </c>
      <c r="I414" s="175">
        <v>0</v>
      </c>
    </row>
    <row r="415" spans="1:9" ht="19.149999999999999" customHeight="1" x14ac:dyDescent="0.2">
      <c r="A415" s="130" t="s">
        <v>580</v>
      </c>
      <c r="B415" s="15" t="s">
        <v>204</v>
      </c>
      <c r="C415" s="219" t="s">
        <v>21</v>
      </c>
      <c r="D415" s="181" t="s">
        <v>7</v>
      </c>
      <c r="E415" s="13" t="s">
        <v>579</v>
      </c>
      <c r="F415" s="13"/>
      <c r="G415" s="175">
        <f>G416</f>
        <v>95</v>
      </c>
      <c r="H415" s="175">
        <f t="shared" ref="H415:I417" si="143">H416</f>
        <v>0</v>
      </c>
      <c r="I415" s="175">
        <f t="shared" si="143"/>
        <v>0</v>
      </c>
    </row>
    <row r="416" spans="1:9" ht="32.450000000000003" customHeight="1" x14ac:dyDescent="0.2">
      <c r="A416" s="130" t="s">
        <v>584</v>
      </c>
      <c r="B416" s="15" t="s">
        <v>204</v>
      </c>
      <c r="C416" s="219" t="s">
        <v>21</v>
      </c>
      <c r="D416" s="181" t="s">
        <v>7</v>
      </c>
      <c r="E416" s="13" t="s">
        <v>581</v>
      </c>
      <c r="F416" s="13"/>
      <c r="G416" s="175">
        <f>G417</f>
        <v>95</v>
      </c>
      <c r="H416" s="175">
        <f t="shared" si="143"/>
        <v>0</v>
      </c>
      <c r="I416" s="175">
        <f t="shared" si="143"/>
        <v>0</v>
      </c>
    </row>
    <row r="417" spans="1:9" ht="32.450000000000003" customHeight="1" x14ac:dyDescent="0.2">
      <c r="A417" s="130" t="s">
        <v>582</v>
      </c>
      <c r="B417" s="15" t="s">
        <v>204</v>
      </c>
      <c r="C417" s="219" t="s">
        <v>21</v>
      </c>
      <c r="D417" s="181" t="s">
        <v>7</v>
      </c>
      <c r="E417" s="13" t="s">
        <v>583</v>
      </c>
      <c r="F417" s="13"/>
      <c r="G417" s="175">
        <f>G418</f>
        <v>95</v>
      </c>
      <c r="H417" s="175">
        <f t="shared" si="143"/>
        <v>0</v>
      </c>
      <c r="I417" s="175">
        <f t="shared" si="143"/>
        <v>0</v>
      </c>
    </row>
    <row r="418" spans="1:9" ht="32.25" customHeight="1" x14ac:dyDescent="0.2">
      <c r="A418" s="130" t="s">
        <v>126</v>
      </c>
      <c r="B418" s="15" t="s">
        <v>204</v>
      </c>
      <c r="C418" s="219" t="s">
        <v>21</v>
      </c>
      <c r="D418" s="181" t="s">
        <v>7</v>
      </c>
      <c r="E418" s="13" t="s">
        <v>583</v>
      </c>
      <c r="F418" s="13" t="s">
        <v>49</v>
      </c>
      <c r="G418" s="175">
        <v>95</v>
      </c>
      <c r="H418" s="175">
        <v>0</v>
      </c>
      <c r="I418" s="175">
        <v>0</v>
      </c>
    </row>
    <row r="419" spans="1:9" ht="40.9" customHeight="1" x14ac:dyDescent="0.2">
      <c r="A419" s="130" t="s">
        <v>530</v>
      </c>
      <c r="B419" s="15" t="s">
        <v>204</v>
      </c>
      <c r="C419" s="24" t="s">
        <v>21</v>
      </c>
      <c r="D419" s="4" t="s">
        <v>7</v>
      </c>
      <c r="E419" s="4" t="s">
        <v>139</v>
      </c>
      <c r="F419" s="4"/>
      <c r="G419" s="221">
        <f>G420+G426</f>
        <v>14339.2</v>
      </c>
      <c r="H419" s="221">
        <f t="shared" ref="H419:I419" si="144">H420+H426</f>
        <v>4815.5</v>
      </c>
      <c r="I419" s="221">
        <f t="shared" si="144"/>
        <v>4300</v>
      </c>
    </row>
    <row r="420" spans="1:9" ht="20.45" customHeight="1" x14ac:dyDescent="0.2">
      <c r="A420" s="130" t="s">
        <v>266</v>
      </c>
      <c r="B420" s="15" t="s">
        <v>204</v>
      </c>
      <c r="C420" s="24" t="s">
        <v>21</v>
      </c>
      <c r="D420" s="4" t="s">
        <v>7</v>
      </c>
      <c r="E420" s="4" t="s">
        <v>354</v>
      </c>
      <c r="F420" s="4"/>
      <c r="G420" s="221">
        <f>G421</f>
        <v>5221.7</v>
      </c>
      <c r="H420" s="221">
        <f t="shared" ref="H420:I420" si="145">H421</f>
        <v>515.5</v>
      </c>
      <c r="I420" s="221">
        <f t="shared" si="145"/>
        <v>0</v>
      </c>
    </row>
    <row r="421" spans="1:9" ht="30.6" customHeight="1" x14ac:dyDescent="0.2">
      <c r="A421" s="130" t="s">
        <v>357</v>
      </c>
      <c r="B421" s="15" t="s">
        <v>204</v>
      </c>
      <c r="C421" s="24" t="s">
        <v>21</v>
      </c>
      <c r="D421" s="4" t="s">
        <v>7</v>
      </c>
      <c r="E421" s="13" t="s">
        <v>533</v>
      </c>
      <c r="F421" s="4"/>
      <c r="G421" s="221">
        <f>G422+G424</f>
        <v>5221.7</v>
      </c>
      <c r="H421" s="221">
        <f t="shared" ref="H421:I421" si="146">H422+H424</f>
        <v>515.5</v>
      </c>
      <c r="I421" s="221">
        <f t="shared" si="146"/>
        <v>0</v>
      </c>
    </row>
    <row r="422" spans="1:9" ht="21.6" customHeight="1" x14ac:dyDescent="0.2">
      <c r="A422" s="130" t="s">
        <v>246</v>
      </c>
      <c r="B422" s="15" t="s">
        <v>204</v>
      </c>
      <c r="C422" s="24" t="s">
        <v>21</v>
      </c>
      <c r="D422" s="4" t="s">
        <v>7</v>
      </c>
      <c r="E422" s="4" t="s">
        <v>531</v>
      </c>
      <c r="F422" s="4"/>
      <c r="G422" s="221">
        <f>G423</f>
        <v>721.7</v>
      </c>
      <c r="H422" s="221">
        <f t="shared" ref="H422:I422" si="147">H423</f>
        <v>515.5</v>
      </c>
      <c r="I422" s="221">
        <f t="shared" si="147"/>
        <v>0</v>
      </c>
    </row>
    <row r="423" spans="1:9" ht="30.6" customHeight="1" x14ac:dyDescent="0.2">
      <c r="A423" s="130" t="s">
        <v>126</v>
      </c>
      <c r="B423" s="15" t="s">
        <v>204</v>
      </c>
      <c r="C423" s="24" t="s">
        <v>21</v>
      </c>
      <c r="D423" s="4" t="s">
        <v>7</v>
      </c>
      <c r="E423" s="4" t="s">
        <v>531</v>
      </c>
      <c r="F423" s="4" t="s">
        <v>49</v>
      </c>
      <c r="G423" s="175">
        <v>721.7</v>
      </c>
      <c r="H423" s="175">
        <v>515.5</v>
      </c>
      <c r="I423" s="221">
        <v>0</v>
      </c>
    </row>
    <row r="424" spans="1:9" ht="30.6" customHeight="1" x14ac:dyDescent="0.2">
      <c r="A424" s="130" t="s">
        <v>224</v>
      </c>
      <c r="B424" s="15" t="s">
        <v>204</v>
      </c>
      <c r="C424" s="24" t="s">
        <v>21</v>
      </c>
      <c r="D424" s="4" t="s">
        <v>7</v>
      </c>
      <c r="E424" s="4" t="s">
        <v>532</v>
      </c>
      <c r="F424" s="4"/>
      <c r="G424" s="221">
        <f>G425</f>
        <v>4500</v>
      </c>
      <c r="H424" s="221">
        <v>0</v>
      </c>
      <c r="I424" s="221">
        <v>0</v>
      </c>
    </row>
    <row r="425" spans="1:9" ht="30.6" customHeight="1" x14ac:dyDescent="0.2">
      <c r="A425" s="130" t="s">
        <v>126</v>
      </c>
      <c r="B425" s="15" t="s">
        <v>204</v>
      </c>
      <c r="C425" s="24" t="s">
        <v>21</v>
      </c>
      <c r="D425" s="4" t="s">
        <v>7</v>
      </c>
      <c r="E425" s="4" t="s">
        <v>532</v>
      </c>
      <c r="F425" s="4" t="s">
        <v>49</v>
      </c>
      <c r="G425" s="221">
        <v>4500</v>
      </c>
      <c r="H425" s="221">
        <v>0</v>
      </c>
      <c r="I425" s="221">
        <v>0</v>
      </c>
    </row>
    <row r="426" spans="1:9" ht="19.899999999999999" customHeight="1" x14ac:dyDescent="0.2">
      <c r="A426" s="130" t="s">
        <v>259</v>
      </c>
      <c r="B426" s="15" t="s">
        <v>204</v>
      </c>
      <c r="C426" s="24" t="s">
        <v>21</v>
      </c>
      <c r="D426" s="4" t="s">
        <v>7</v>
      </c>
      <c r="E426" s="13" t="s">
        <v>358</v>
      </c>
      <c r="F426" s="4"/>
      <c r="G426" s="221">
        <f>G427</f>
        <v>9117.5</v>
      </c>
      <c r="H426" s="221">
        <f t="shared" ref="H426:I428" si="148">H427</f>
        <v>4300</v>
      </c>
      <c r="I426" s="221">
        <f t="shared" si="148"/>
        <v>4300</v>
      </c>
    </row>
    <row r="427" spans="1:9" ht="31.9" customHeight="1" x14ac:dyDescent="0.2">
      <c r="A427" s="130" t="s">
        <v>359</v>
      </c>
      <c r="B427" s="15" t="s">
        <v>204</v>
      </c>
      <c r="C427" s="24" t="s">
        <v>21</v>
      </c>
      <c r="D427" s="4" t="s">
        <v>7</v>
      </c>
      <c r="E427" s="13" t="s">
        <v>362</v>
      </c>
      <c r="F427" s="4"/>
      <c r="G427" s="221">
        <f>G428</f>
        <v>9117.5</v>
      </c>
      <c r="H427" s="221">
        <f t="shared" si="148"/>
        <v>4300</v>
      </c>
      <c r="I427" s="221">
        <f t="shared" si="148"/>
        <v>4300</v>
      </c>
    </row>
    <row r="428" spans="1:9" ht="19.899999999999999" customHeight="1" x14ac:dyDescent="0.2">
      <c r="A428" s="130" t="s">
        <v>360</v>
      </c>
      <c r="B428" s="15" t="s">
        <v>204</v>
      </c>
      <c r="C428" s="24" t="s">
        <v>21</v>
      </c>
      <c r="D428" s="4" t="s">
        <v>7</v>
      </c>
      <c r="E428" s="13" t="s">
        <v>361</v>
      </c>
      <c r="F428" s="4"/>
      <c r="G428" s="221">
        <f>G429</f>
        <v>9117.5</v>
      </c>
      <c r="H428" s="221">
        <f t="shared" si="148"/>
        <v>4300</v>
      </c>
      <c r="I428" s="221">
        <f t="shared" si="148"/>
        <v>4300</v>
      </c>
    </row>
    <row r="429" spans="1:9" ht="35.450000000000003" customHeight="1" x14ac:dyDescent="0.2">
      <c r="A429" s="130" t="s">
        <v>126</v>
      </c>
      <c r="B429" s="15" t="s">
        <v>204</v>
      </c>
      <c r="C429" s="24" t="s">
        <v>21</v>
      </c>
      <c r="D429" s="4" t="s">
        <v>7</v>
      </c>
      <c r="E429" s="13" t="s">
        <v>361</v>
      </c>
      <c r="F429" s="4" t="s">
        <v>49</v>
      </c>
      <c r="G429" s="221">
        <v>9117.5</v>
      </c>
      <c r="H429" s="221">
        <v>4300</v>
      </c>
      <c r="I429" s="221">
        <v>4300</v>
      </c>
    </row>
    <row r="430" spans="1:9" ht="51" customHeight="1" x14ac:dyDescent="0.2">
      <c r="A430" s="130" t="s">
        <v>452</v>
      </c>
      <c r="B430" s="15" t="s">
        <v>204</v>
      </c>
      <c r="C430" s="24" t="s">
        <v>21</v>
      </c>
      <c r="D430" s="4" t="s">
        <v>7</v>
      </c>
      <c r="E430" s="13" t="s">
        <v>150</v>
      </c>
      <c r="F430" s="4"/>
      <c r="G430" s="221">
        <f>G431</f>
        <v>97</v>
      </c>
      <c r="H430" s="221">
        <f t="shared" ref="H430:I433" si="149">H431</f>
        <v>97</v>
      </c>
      <c r="I430" s="221">
        <f t="shared" si="149"/>
        <v>97</v>
      </c>
    </row>
    <row r="431" spans="1:9" ht="20.45" customHeight="1" x14ac:dyDescent="0.2">
      <c r="A431" s="130" t="s">
        <v>272</v>
      </c>
      <c r="B431" s="15" t="s">
        <v>204</v>
      </c>
      <c r="C431" s="24" t="s">
        <v>21</v>
      </c>
      <c r="D431" s="4" t="s">
        <v>7</v>
      </c>
      <c r="E431" s="13" t="s">
        <v>197</v>
      </c>
      <c r="F431" s="4"/>
      <c r="G431" s="221">
        <f>G432</f>
        <v>97</v>
      </c>
      <c r="H431" s="221">
        <f t="shared" si="149"/>
        <v>97</v>
      </c>
      <c r="I431" s="221">
        <f t="shared" si="149"/>
        <v>97</v>
      </c>
    </row>
    <row r="432" spans="1:9" ht="115.9" customHeight="1" x14ac:dyDescent="0.2">
      <c r="A432" s="130" t="s">
        <v>490</v>
      </c>
      <c r="B432" s="15" t="s">
        <v>204</v>
      </c>
      <c r="C432" s="24" t="s">
        <v>21</v>
      </c>
      <c r="D432" s="4" t="s">
        <v>7</v>
      </c>
      <c r="E432" s="13" t="s">
        <v>208</v>
      </c>
      <c r="F432" s="4"/>
      <c r="G432" s="221">
        <f>G433</f>
        <v>97</v>
      </c>
      <c r="H432" s="221">
        <f t="shared" si="149"/>
        <v>97</v>
      </c>
      <c r="I432" s="221">
        <f t="shared" si="149"/>
        <v>97</v>
      </c>
    </row>
    <row r="433" spans="1:9" ht="35.450000000000003" customHeight="1" x14ac:dyDescent="0.2">
      <c r="A433" s="130" t="s">
        <v>512</v>
      </c>
      <c r="B433" s="15" t="s">
        <v>204</v>
      </c>
      <c r="C433" s="24" t="s">
        <v>21</v>
      </c>
      <c r="D433" s="4" t="s">
        <v>7</v>
      </c>
      <c r="E433" s="13" t="s">
        <v>511</v>
      </c>
      <c r="F433" s="4"/>
      <c r="G433" s="221">
        <f>G434</f>
        <v>97</v>
      </c>
      <c r="H433" s="221">
        <f t="shared" si="149"/>
        <v>97</v>
      </c>
      <c r="I433" s="221">
        <f t="shared" si="149"/>
        <v>97</v>
      </c>
    </row>
    <row r="434" spans="1:9" ht="35.450000000000003" customHeight="1" x14ac:dyDescent="0.2">
      <c r="A434" s="130" t="s">
        <v>126</v>
      </c>
      <c r="B434" s="15" t="s">
        <v>204</v>
      </c>
      <c r="C434" s="24" t="s">
        <v>21</v>
      </c>
      <c r="D434" s="4" t="s">
        <v>7</v>
      </c>
      <c r="E434" s="13" t="s">
        <v>511</v>
      </c>
      <c r="F434" s="4" t="s">
        <v>49</v>
      </c>
      <c r="G434" s="221">
        <v>97</v>
      </c>
      <c r="H434" s="221">
        <v>97</v>
      </c>
      <c r="I434" s="221">
        <v>97</v>
      </c>
    </row>
    <row r="435" spans="1:9" ht="53.45" customHeight="1" x14ac:dyDescent="0.2">
      <c r="A435" s="130" t="s">
        <v>366</v>
      </c>
      <c r="B435" s="15" t="s">
        <v>204</v>
      </c>
      <c r="C435" s="24" t="s">
        <v>21</v>
      </c>
      <c r="D435" s="4" t="s">
        <v>7</v>
      </c>
      <c r="E435" s="4" t="s">
        <v>371</v>
      </c>
      <c r="F435" s="4"/>
      <c r="G435" s="221">
        <f>G436</f>
        <v>13238.5</v>
      </c>
      <c r="H435" s="221">
        <f>H436</f>
        <v>15151.400000000001</v>
      </c>
      <c r="I435" s="221">
        <f>I436</f>
        <v>14195</v>
      </c>
    </row>
    <row r="436" spans="1:9" ht="20.45" customHeight="1" x14ac:dyDescent="0.2">
      <c r="A436" s="130" t="s">
        <v>266</v>
      </c>
      <c r="B436" s="15" t="s">
        <v>204</v>
      </c>
      <c r="C436" s="24" t="s">
        <v>21</v>
      </c>
      <c r="D436" s="4" t="s">
        <v>7</v>
      </c>
      <c r="E436" s="4" t="s">
        <v>372</v>
      </c>
      <c r="F436" s="4"/>
      <c r="G436" s="221">
        <f>G437</f>
        <v>13238.5</v>
      </c>
      <c r="H436" s="221">
        <f t="shared" ref="H436:I436" si="150">H437</f>
        <v>15151.400000000001</v>
      </c>
      <c r="I436" s="221">
        <f t="shared" si="150"/>
        <v>14195</v>
      </c>
    </row>
    <row r="437" spans="1:9" ht="30.6" customHeight="1" x14ac:dyDescent="0.2">
      <c r="A437" s="161" t="s">
        <v>368</v>
      </c>
      <c r="B437" s="15" t="s">
        <v>204</v>
      </c>
      <c r="C437" s="24" t="s">
        <v>21</v>
      </c>
      <c r="D437" s="4" t="s">
        <v>7</v>
      </c>
      <c r="E437" s="4" t="s">
        <v>373</v>
      </c>
      <c r="F437" s="4"/>
      <c r="G437" s="221">
        <f>G438+G441+G442</f>
        <v>13238.5</v>
      </c>
      <c r="H437" s="221">
        <f t="shared" ref="H437:I437" si="151">H438+H441+H442</f>
        <v>15151.400000000001</v>
      </c>
      <c r="I437" s="221">
        <f t="shared" si="151"/>
        <v>14195</v>
      </c>
    </row>
    <row r="438" spans="1:9" ht="37.15" customHeight="1" x14ac:dyDescent="0.2">
      <c r="A438" s="130" t="s">
        <v>191</v>
      </c>
      <c r="B438" s="15" t="s">
        <v>204</v>
      </c>
      <c r="C438" s="24" t="s">
        <v>21</v>
      </c>
      <c r="D438" s="4" t="s">
        <v>7</v>
      </c>
      <c r="E438" s="13" t="s">
        <v>376</v>
      </c>
      <c r="F438" s="4"/>
      <c r="G438" s="221">
        <f>G439</f>
        <v>8282.1</v>
      </c>
      <c r="H438" s="221">
        <f>H439</f>
        <v>8282.1</v>
      </c>
      <c r="I438" s="221">
        <f>I439</f>
        <v>8282.1</v>
      </c>
    </row>
    <row r="439" spans="1:9" ht="30.6" customHeight="1" x14ac:dyDescent="0.2">
      <c r="A439" s="130" t="s">
        <v>126</v>
      </c>
      <c r="B439" s="15" t="s">
        <v>204</v>
      </c>
      <c r="C439" s="24" t="s">
        <v>21</v>
      </c>
      <c r="D439" s="4" t="s">
        <v>7</v>
      </c>
      <c r="E439" s="13" t="s">
        <v>376</v>
      </c>
      <c r="F439" s="4" t="s">
        <v>49</v>
      </c>
      <c r="G439" s="221">
        <v>8282.1</v>
      </c>
      <c r="H439" s="221">
        <v>8282.1</v>
      </c>
      <c r="I439" s="221">
        <v>8282.1</v>
      </c>
    </row>
    <row r="440" spans="1:9" ht="21" customHeight="1" x14ac:dyDescent="0.2">
      <c r="A440" s="130" t="s">
        <v>247</v>
      </c>
      <c r="B440" s="15" t="s">
        <v>204</v>
      </c>
      <c r="C440" s="24" t="s">
        <v>21</v>
      </c>
      <c r="D440" s="4" t="s">
        <v>7</v>
      </c>
      <c r="E440" s="13" t="s">
        <v>377</v>
      </c>
      <c r="F440" s="4"/>
      <c r="G440" s="221">
        <f>G441</f>
        <v>956.4</v>
      </c>
      <c r="H440" s="221">
        <f t="shared" ref="H440:I440" si="152">H441</f>
        <v>2869.3</v>
      </c>
      <c r="I440" s="221">
        <f t="shared" si="152"/>
        <v>1912.9</v>
      </c>
    </row>
    <row r="441" spans="1:9" ht="30.6" customHeight="1" x14ac:dyDescent="0.2">
      <c r="A441" s="130" t="s">
        <v>126</v>
      </c>
      <c r="B441" s="15" t="s">
        <v>204</v>
      </c>
      <c r="C441" s="24" t="s">
        <v>21</v>
      </c>
      <c r="D441" s="4" t="s">
        <v>7</v>
      </c>
      <c r="E441" s="13" t="s">
        <v>377</v>
      </c>
      <c r="F441" s="4" t="s">
        <v>49</v>
      </c>
      <c r="G441" s="175">
        <v>956.4</v>
      </c>
      <c r="H441" s="175">
        <v>2869.3</v>
      </c>
      <c r="I441" s="175">
        <v>1912.9</v>
      </c>
    </row>
    <row r="442" spans="1:9" ht="33" customHeight="1" x14ac:dyDescent="0.2">
      <c r="A442" s="130" t="s">
        <v>190</v>
      </c>
      <c r="B442" s="15" t="s">
        <v>204</v>
      </c>
      <c r="C442" s="24" t="s">
        <v>21</v>
      </c>
      <c r="D442" s="4" t="s">
        <v>7</v>
      </c>
      <c r="E442" s="4" t="s">
        <v>529</v>
      </c>
      <c r="F442" s="4"/>
      <c r="G442" s="221">
        <f>G443+G444</f>
        <v>4000</v>
      </c>
      <c r="H442" s="221">
        <f>H443</f>
        <v>4000</v>
      </c>
      <c r="I442" s="221">
        <f>I443</f>
        <v>4000</v>
      </c>
    </row>
    <row r="443" spans="1:9" ht="33" customHeight="1" x14ac:dyDescent="0.2">
      <c r="A443" s="130" t="s">
        <v>126</v>
      </c>
      <c r="B443" s="15" t="s">
        <v>204</v>
      </c>
      <c r="C443" s="24" t="s">
        <v>21</v>
      </c>
      <c r="D443" s="4" t="s">
        <v>7</v>
      </c>
      <c r="E443" s="4" t="s">
        <v>529</v>
      </c>
      <c r="F443" s="4" t="s">
        <v>49</v>
      </c>
      <c r="G443" s="221">
        <v>4000</v>
      </c>
      <c r="H443" s="221">
        <v>4000</v>
      </c>
      <c r="I443" s="221">
        <v>4000</v>
      </c>
    </row>
    <row r="444" spans="1:9" ht="24" customHeight="1" x14ac:dyDescent="0.2">
      <c r="A444" s="147" t="s">
        <v>50</v>
      </c>
      <c r="B444" s="15" t="s">
        <v>204</v>
      </c>
      <c r="C444" s="24" t="s">
        <v>21</v>
      </c>
      <c r="D444" s="4" t="s">
        <v>7</v>
      </c>
      <c r="E444" s="4" t="s">
        <v>529</v>
      </c>
      <c r="F444" s="4" t="s">
        <v>51</v>
      </c>
      <c r="G444" s="221">
        <v>0</v>
      </c>
      <c r="H444" s="221">
        <v>0</v>
      </c>
      <c r="I444" s="221">
        <v>0</v>
      </c>
    </row>
    <row r="445" spans="1:9" ht="26.45" customHeight="1" x14ac:dyDescent="0.25">
      <c r="A445" s="6" t="s">
        <v>23</v>
      </c>
      <c r="B445" s="7" t="s">
        <v>204</v>
      </c>
      <c r="C445" s="7" t="s">
        <v>10</v>
      </c>
      <c r="D445" s="8"/>
      <c r="E445" s="9"/>
      <c r="F445" s="9"/>
      <c r="G445" s="17">
        <f t="shared" ref="G445:I446" si="153">G446</f>
        <v>485</v>
      </c>
      <c r="H445" s="17">
        <f t="shared" si="153"/>
        <v>485</v>
      </c>
      <c r="I445" s="17">
        <f t="shared" si="153"/>
        <v>595</v>
      </c>
    </row>
    <row r="446" spans="1:9" ht="34.15" customHeight="1" x14ac:dyDescent="0.2">
      <c r="A446" s="18" t="s">
        <v>24</v>
      </c>
      <c r="B446" s="11" t="s">
        <v>204</v>
      </c>
      <c r="C446" s="11" t="s">
        <v>10</v>
      </c>
      <c r="D446" s="12" t="s">
        <v>7</v>
      </c>
      <c r="E446" s="4"/>
      <c r="F446" s="4"/>
      <c r="G446" s="19">
        <f t="shared" si="153"/>
        <v>485</v>
      </c>
      <c r="H446" s="19">
        <f t="shared" si="153"/>
        <v>485</v>
      </c>
      <c r="I446" s="19">
        <f t="shared" si="153"/>
        <v>595</v>
      </c>
    </row>
    <row r="447" spans="1:9" ht="29.45" customHeight="1" x14ac:dyDescent="0.2">
      <c r="A447" s="130" t="s">
        <v>427</v>
      </c>
      <c r="B447" s="15" t="s">
        <v>204</v>
      </c>
      <c r="C447" s="15" t="s">
        <v>10</v>
      </c>
      <c r="D447" s="13" t="s">
        <v>7</v>
      </c>
      <c r="E447" s="4" t="s">
        <v>154</v>
      </c>
      <c r="F447" s="4"/>
      <c r="G447" s="16">
        <f>G448+G454</f>
        <v>485</v>
      </c>
      <c r="H447" s="16">
        <f t="shared" ref="H447:I447" si="154">H448+H454</f>
        <v>485</v>
      </c>
      <c r="I447" s="16">
        <f t="shared" si="154"/>
        <v>595</v>
      </c>
    </row>
    <row r="448" spans="1:9" ht="24" customHeight="1" x14ac:dyDescent="0.2">
      <c r="A448" s="130" t="s">
        <v>266</v>
      </c>
      <c r="B448" s="15" t="s">
        <v>204</v>
      </c>
      <c r="C448" s="15" t="s">
        <v>10</v>
      </c>
      <c r="D448" s="13" t="s">
        <v>7</v>
      </c>
      <c r="E448" s="4" t="s">
        <v>267</v>
      </c>
      <c r="F448" s="4"/>
      <c r="G448" s="16">
        <f>G449</f>
        <v>460</v>
      </c>
      <c r="H448" s="16">
        <f t="shared" ref="H448:I448" si="155">H449</f>
        <v>460</v>
      </c>
      <c r="I448" s="16">
        <f t="shared" si="155"/>
        <v>570</v>
      </c>
    </row>
    <row r="449" spans="1:9" ht="31.9" customHeight="1" x14ac:dyDescent="0.2">
      <c r="A449" s="130" t="s">
        <v>268</v>
      </c>
      <c r="B449" s="15" t="s">
        <v>204</v>
      </c>
      <c r="C449" s="15" t="s">
        <v>10</v>
      </c>
      <c r="D449" s="13" t="s">
        <v>7</v>
      </c>
      <c r="E449" s="27" t="s">
        <v>269</v>
      </c>
      <c r="F449" s="4"/>
      <c r="G449" s="16">
        <f>G450+G452</f>
        <v>460</v>
      </c>
      <c r="H449" s="16">
        <f t="shared" ref="H449" si="156">H450+H452</f>
        <v>460</v>
      </c>
      <c r="I449" s="16">
        <f>I450+I452</f>
        <v>570</v>
      </c>
    </row>
    <row r="450" spans="1:9" ht="29.45" customHeight="1" x14ac:dyDescent="0.2">
      <c r="A450" s="147" t="s">
        <v>453</v>
      </c>
      <c r="B450" s="15" t="s">
        <v>204</v>
      </c>
      <c r="C450" s="15" t="s">
        <v>10</v>
      </c>
      <c r="D450" s="13" t="s">
        <v>7</v>
      </c>
      <c r="E450" s="13" t="s">
        <v>270</v>
      </c>
      <c r="F450" s="4"/>
      <c r="G450" s="16">
        <f>G451</f>
        <v>420</v>
      </c>
      <c r="H450" s="16">
        <f t="shared" ref="H450:I450" si="157">H451</f>
        <v>420</v>
      </c>
      <c r="I450" s="16">
        <f t="shared" si="157"/>
        <v>520</v>
      </c>
    </row>
    <row r="451" spans="1:9" ht="32.450000000000003" customHeight="1" x14ac:dyDescent="0.2">
      <c r="A451" s="130" t="s">
        <v>126</v>
      </c>
      <c r="B451" s="15" t="s">
        <v>204</v>
      </c>
      <c r="C451" s="15" t="s">
        <v>10</v>
      </c>
      <c r="D451" s="13" t="s">
        <v>7</v>
      </c>
      <c r="E451" s="13" t="s">
        <v>270</v>
      </c>
      <c r="F451" s="4" t="s">
        <v>49</v>
      </c>
      <c r="G451" s="16">
        <v>420</v>
      </c>
      <c r="H451" s="16">
        <v>420</v>
      </c>
      <c r="I451" s="16">
        <v>520</v>
      </c>
    </row>
    <row r="452" spans="1:9" ht="31.15" customHeight="1" x14ac:dyDescent="0.2">
      <c r="A452" s="130" t="s">
        <v>454</v>
      </c>
      <c r="B452" s="15" t="s">
        <v>204</v>
      </c>
      <c r="C452" s="15" t="s">
        <v>10</v>
      </c>
      <c r="D452" s="13" t="s">
        <v>7</v>
      </c>
      <c r="E452" s="13" t="s">
        <v>271</v>
      </c>
      <c r="F452" s="4"/>
      <c r="G452" s="16">
        <f t="shared" ref="G452:I452" si="158">G453</f>
        <v>40</v>
      </c>
      <c r="H452" s="16">
        <f t="shared" si="158"/>
        <v>40</v>
      </c>
      <c r="I452" s="16">
        <f t="shared" si="158"/>
        <v>50</v>
      </c>
    </row>
    <row r="453" spans="1:9" ht="33.75" customHeight="1" x14ac:dyDescent="0.2">
      <c r="A453" s="147" t="s">
        <v>126</v>
      </c>
      <c r="B453" s="15" t="s">
        <v>204</v>
      </c>
      <c r="C453" s="15" t="s">
        <v>10</v>
      </c>
      <c r="D453" s="13" t="s">
        <v>7</v>
      </c>
      <c r="E453" s="13" t="s">
        <v>271</v>
      </c>
      <c r="F453" s="4" t="s">
        <v>49</v>
      </c>
      <c r="G453" s="16">
        <v>40</v>
      </c>
      <c r="H453" s="16">
        <v>40</v>
      </c>
      <c r="I453" s="16">
        <v>50</v>
      </c>
    </row>
    <row r="454" spans="1:9" ht="24.6" customHeight="1" x14ac:dyDescent="0.2">
      <c r="A454" s="130" t="s">
        <v>272</v>
      </c>
      <c r="B454" s="15" t="s">
        <v>204</v>
      </c>
      <c r="C454" s="15" t="s">
        <v>10</v>
      </c>
      <c r="D454" s="13" t="s">
        <v>7</v>
      </c>
      <c r="E454" s="66" t="s">
        <v>273</v>
      </c>
      <c r="F454" s="4"/>
      <c r="G454" s="16">
        <f>G455</f>
        <v>25</v>
      </c>
      <c r="H454" s="16">
        <f t="shared" ref="H454:I455" si="159">H455</f>
        <v>25</v>
      </c>
      <c r="I454" s="16">
        <f t="shared" si="159"/>
        <v>25</v>
      </c>
    </row>
    <row r="455" spans="1:9" ht="43.9" customHeight="1" x14ac:dyDescent="0.2">
      <c r="A455" s="147" t="s">
        <v>275</v>
      </c>
      <c r="B455" s="15" t="s">
        <v>204</v>
      </c>
      <c r="C455" s="15" t="s">
        <v>10</v>
      </c>
      <c r="D455" s="13" t="s">
        <v>7</v>
      </c>
      <c r="E455" s="23" t="s">
        <v>274</v>
      </c>
      <c r="F455" s="4"/>
      <c r="G455" s="16">
        <f>G456</f>
        <v>25</v>
      </c>
      <c r="H455" s="16">
        <f t="shared" si="159"/>
        <v>25</v>
      </c>
      <c r="I455" s="16">
        <f t="shared" si="159"/>
        <v>25</v>
      </c>
    </row>
    <row r="456" spans="1:9" ht="31.15" customHeight="1" x14ac:dyDescent="0.2">
      <c r="A456" s="147" t="s">
        <v>455</v>
      </c>
      <c r="B456" s="15" t="s">
        <v>204</v>
      </c>
      <c r="C456" s="15" t="s">
        <v>10</v>
      </c>
      <c r="D456" s="13" t="s">
        <v>7</v>
      </c>
      <c r="E456" s="13" t="s">
        <v>276</v>
      </c>
      <c r="F456" s="4"/>
      <c r="G456" s="16">
        <f t="shared" ref="G456:I456" si="160">G457</f>
        <v>25</v>
      </c>
      <c r="H456" s="16">
        <f t="shared" si="160"/>
        <v>25</v>
      </c>
      <c r="I456" s="16">
        <f t="shared" si="160"/>
        <v>25</v>
      </c>
    </row>
    <row r="457" spans="1:9" ht="32.450000000000003" customHeight="1" x14ac:dyDescent="0.2">
      <c r="A457" s="130" t="s">
        <v>126</v>
      </c>
      <c r="B457" s="15" t="s">
        <v>204</v>
      </c>
      <c r="C457" s="15" t="s">
        <v>10</v>
      </c>
      <c r="D457" s="13" t="s">
        <v>7</v>
      </c>
      <c r="E457" s="13" t="s">
        <v>276</v>
      </c>
      <c r="F457" s="4" t="s">
        <v>49</v>
      </c>
      <c r="G457" s="16">
        <v>25</v>
      </c>
      <c r="H457" s="16">
        <v>25</v>
      </c>
      <c r="I457" s="16">
        <v>25</v>
      </c>
    </row>
    <row r="458" spans="1:9" ht="30" customHeight="1" x14ac:dyDescent="0.25">
      <c r="A458" s="37" t="s">
        <v>25</v>
      </c>
      <c r="B458" s="7" t="s">
        <v>204</v>
      </c>
      <c r="C458" s="7" t="s">
        <v>26</v>
      </c>
      <c r="D458" s="8"/>
      <c r="E458" s="4"/>
      <c r="F458" s="4"/>
      <c r="G458" s="17">
        <f>G459+G467+G473</f>
        <v>70266.2</v>
      </c>
      <c r="H458" s="17">
        <f>H459+H467+H473</f>
        <v>65479.399999999994</v>
      </c>
      <c r="I458" s="17">
        <f>I459+I467+I473</f>
        <v>65479.399999999994</v>
      </c>
    </row>
    <row r="459" spans="1:9" ht="24.75" customHeight="1" x14ac:dyDescent="0.2">
      <c r="A459" s="18" t="s">
        <v>98</v>
      </c>
      <c r="B459" s="11" t="s">
        <v>204</v>
      </c>
      <c r="C459" s="11" t="s">
        <v>26</v>
      </c>
      <c r="D459" s="12" t="s">
        <v>7</v>
      </c>
      <c r="E459" s="4"/>
      <c r="F459" s="4"/>
      <c r="G459" s="14">
        <f t="shared" ref="G459:I461" si="161">G460</f>
        <v>8470.5</v>
      </c>
      <c r="H459" s="14">
        <f t="shared" si="161"/>
        <v>3683.7</v>
      </c>
      <c r="I459" s="14">
        <f t="shared" si="161"/>
        <v>3683.7</v>
      </c>
    </row>
    <row r="460" spans="1:9" ht="43.15" customHeight="1" x14ac:dyDescent="0.2">
      <c r="A460" s="147" t="s">
        <v>237</v>
      </c>
      <c r="B460" s="15" t="s">
        <v>204</v>
      </c>
      <c r="C460" s="15" t="s">
        <v>26</v>
      </c>
      <c r="D460" s="13" t="s">
        <v>7</v>
      </c>
      <c r="E460" s="23" t="s">
        <v>158</v>
      </c>
      <c r="F460" s="4"/>
      <c r="G460" s="16">
        <f>G461</f>
        <v>8470.5</v>
      </c>
      <c r="H460" s="16">
        <f t="shared" si="161"/>
        <v>3683.7</v>
      </c>
      <c r="I460" s="16">
        <f t="shared" si="161"/>
        <v>3683.7</v>
      </c>
    </row>
    <row r="461" spans="1:9" ht="18" customHeight="1" x14ac:dyDescent="0.2">
      <c r="A461" s="147" t="s">
        <v>272</v>
      </c>
      <c r="B461" s="15" t="s">
        <v>204</v>
      </c>
      <c r="C461" s="15" t="s">
        <v>26</v>
      </c>
      <c r="D461" s="13" t="s">
        <v>7</v>
      </c>
      <c r="E461" s="23" t="s">
        <v>232</v>
      </c>
      <c r="F461" s="4"/>
      <c r="G461" s="16">
        <f>G462</f>
        <v>8470.5</v>
      </c>
      <c r="H461" s="16">
        <f t="shared" si="161"/>
        <v>3683.7</v>
      </c>
      <c r="I461" s="16">
        <f t="shared" si="161"/>
        <v>3683.7</v>
      </c>
    </row>
    <row r="462" spans="1:9" ht="32.450000000000003" customHeight="1" x14ac:dyDescent="0.2">
      <c r="A462" s="130" t="s">
        <v>290</v>
      </c>
      <c r="B462" s="15" t="s">
        <v>204</v>
      </c>
      <c r="C462" s="15" t="s">
        <v>26</v>
      </c>
      <c r="D462" s="13" t="s">
        <v>7</v>
      </c>
      <c r="E462" s="23" t="s">
        <v>291</v>
      </c>
      <c r="F462" s="4"/>
      <c r="G462" s="16">
        <f>G463+G465</f>
        <v>8470.5</v>
      </c>
      <c r="H462" s="16">
        <f t="shared" ref="H462:I462" si="162">H463+H465</f>
        <v>3683.7</v>
      </c>
      <c r="I462" s="16">
        <f t="shared" si="162"/>
        <v>3683.7</v>
      </c>
    </row>
    <row r="463" spans="1:9" ht="46.9" customHeight="1" x14ac:dyDescent="0.2">
      <c r="A463" s="147" t="s">
        <v>299</v>
      </c>
      <c r="B463" s="15" t="s">
        <v>204</v>
      </c>
      <c r="C463" s="15" t="s">
        <v>26</v>
      </c>
      <c r="D463" s="13" t="s">
        <v>7</v>
      </c>
      <c r="E463" s="13" t="s">
        <v>537</v>
      </c>
      <c r="F463" s="4"/>
      <c r="G463" s="175">
        <f>G464</f>
        <v>7574.7</v>
      </c>
      <c r="H463" s="175">
        <f>H464</f>
        <v>2787.9</v>
      </c>
      <c r="I463" s="175">
        <f>I464</f>
        <v>2787.9</v>
      </c>
    </row>
    <row r="464" spans="1:9" ht="21.6" customHeight="1" x14ac:dyDescent="0.2">
      <c r="A464" s="147" t="s">
        <v>65</v>
      </c>
      <c r="B464" s="15" t="s">
        <v>204</v>
      </c>
      <c r="C464" s="15" t="s">
        <v>26</v>
      </c>
      <c r="D464" s="13" t="s">
        <v>7</v>
      </c>
      <c r="E464" s="13" t="s">
        <v>537</v>
      </c>
      <c r="F464" s="4" t="s">
        <v>66</v>
      </c>
      <c r="G464" s="175">
        <v>7574.7</v>
      </c>
      <c r="H464" s="175">
        <v>2787.9</v>
      </c>
      <c r="I464" s="175">
        <v>2787.9</v>
      </c>
    </row>
    <row r="465" spans="1:9" ht="45" customHeight="1" x14ac:dyDescent="0.2">
      <c r="A465" s="130" t="s">
        <v>125</v>
      </c>
      <c r="B465" s="15" t="s">
        <v>204</v>
      </c>
      <c r="C465" s="15" t="s">
        <v>26</v>
      </c>
      <c r="D465" s="13" t="s">
        <v>7</v>
      </c>
      <c r="E465" s="13" t="s">
        <v>294</v>
      </c>
      <c r="F465" s="4"/>
      <c r="G465" s="175">
        <f>G466</f>
        <v>895.8</v>
      </c>
      <c r="H465" s="175">
        <f>H466</f>
        <v>895.8</v>
      </c>
      <c r="I465" s="175">
        <f>I466</f>
        <v>895.8</v>
      </c>
    </row>
    <row r="466" spans="1:9" ht="16.5" customHeight="1" x14ac:dyDescent="0.2">
      <c r="A466" s="130" t="s">
        <v>65</v>
      </c>
      <c r="B466" s="15" t="s">
        <v>204</v>
      </c>
      <c r="C466" s="15" t="s">
        <v>26</v>
      </c>
      <c r="D466" s="13" t="s">
        <v>7</v>
      </c>
      <c r="E466" s="13" t="s">
        <v>294</v>
      </c>
      <c r="F466" s="4" t="s">
        <v>66</v>
      </c>
      <c r="G466" s="175">
        <v>895.8</v>
      </c>
      <c r="H466" s="175">
        <v>895.8</v>
      </c>
      <c r="I466" s="175">
        <v>895.8</v>
      </c>
    </row>
    <row r="467" spans="1:9" ht="21" customHeight="1" x14ac:dyDescent="0.2">
      <c r="A467" s="18" t="s">
        <v>113</v>
      </c>
      <c r="B467" s="11" t="s">
        <v>204</v>
      </c>
      <c r="C467" s="11" t="s">
        <v>26</v>
      </c>
      <c r="D467" s="12" t="s">
        <v>26</v>
      </c>
      <c r="E467" s="4"/>
      <c r="F467" s="4"/>
      <c r="G467" s="14">
        <f t="shared" ref="G467:I471" si="163">G468</f>
        <v>500</v>
      </c>
      <c r="H467" s="14">
        <f t="shared" si="163"/>
        <v>500</v>
      </c>
      <c r="I467" s="14">
        <f t="shared" si="163"/>
        <v>500</v>
      </c>
    </row>
    <row r="468" spans="1:9" ht="40.9" customHeight="1" x14ac:dyDescent="0.2">
      <c r="A468" s="147" t="s">
        <v>237</v>
      </c>
      <c r="B468" s="15" t="s">
        <v>204</v>
      </c>
      <c r="C468" s="24" t="s">
        <v>26</v>
      </c>
      <c r="D468" s="4" t="s">
        <v>26</v>
      </c>
      <c r="E468" s="23" t="s">
        <v>158</v>
      </c>
      <c r="F468" s="4"/>
      <c r="G468" s="16">
        <f>G469</f>
        <v>500</v>
      </c>
      <c r="H468" s="16">
        <f t="shared" si="163"/>
        <v>500</v>
      </c>
      <c r="I468" s="16">
        <f t="shared" si="163"/>
        <v>500</v>
      </c>
    </row>
    <row r="469" spans="1:9" ht="21.6" customHeight="1" x14ac:dyDescent="0.2">
      <c r="A469" s="147" t="s">
        <v>272</v>
      </c>
      <c r="B469" s="15" t="s">
        <v>204</v>
      </c>
      <c r="C469" s="24" t="s">
        <v>26</v>
      </c>
      <c r="D469" s="4" t="s">
        <v>26</v>
      </c>
      <c r="E469" s="23" t="s">
        <v>232</v>
      </c>
      <c r="F469" s="4"/>
      <c r="G469" s="16">
        <f>G470</f>
        <v>500</v>
      </c>
      <c r="H469" s="16">
        <f t="shared" si="163"/>
        <v>500</v>
      </c>
      <c r="I469" s="16">
        <f t="shared" si="163"/>
        <v>500</v>
      </c>
    </row>
    <row r="470" spans="1:9" ht="30.6" customHeight="1" x14ac:dyDescent="0.2">
      <c r="A470" s="147" t="s">
        <v>284</v>
      </c>
      <c r="B470" s="15" t="s">
        <v>204</v>
      </c>
      <c r="C470" s="15" t="s">
        <v>26</v>
      </c>
      <c r="D470" s="13" t="s">
        <v>26</v>
      </c>
      <c r="E470" s="23" t="s">
        <v>285</v>
      </c>
      <c r="F470" s="13"/>
      <c r="G470" s="175">
        <f>G471</f>
        <v>500</v>
      </c>
      <c r="H470" s="175">
        <f t="shared" si="163"/>
        <v>500</v>
      </c>
      <c r="I470" s="175">
        <f t="shared" si="163"/>
        <v>500</v>
      </c>
    </row>
    <row r="471" spans="1:9" ht="18.75" customHeight="1" x14ac:dyDescent="0.2">
      <c r="A471" s="147" t="s">
        <v>286</v>
      </c>
      <c r="B471" s="15" t="s">
        <v>204</v>
      </c>
      <c r="C471" s="24" t="s">
        <v>26</v>
      </c>
      <c r="D471" s="4" t="s">
        <v>26</v>
      </c>
      <c r="E471" s="23" t="s">
        <v>287</v>
      </c>
      <c r="F471" s="4"/>
      <c r="G471" s="16">
        <f>G472</f>
        <v>500</v>
      </c>
      <c r="H471" s="16">
        <f t="shared" si="163"/>
        <v>500</v>
      </c>
      <c r="I471" s="16">
        <f t="shared" si="163"/>
        <v>500</v>
      </c>
    </row>
    <row r="472" spans="1:9" ht="23.45" customHeight="1" x14ac:dyDescent="0.2">
      <c r="A472" s="130" t="s">
        <v>65</v>
      </c>
      <c r="B472" s="15" t="s">
        <v>204</v>
      </c>
      <c r="C472" s="24" t="s">
        <v>26</v>
      </c>
      <c r="D472" s="4" t="s">
        <v>26</v>
      </c>
      <c r="E472" s="23" t="s">
        <v>287</v>
      </c>
      <c r="F472" s="4" t="s">
        <v>66</v>
      </c>
      <c r="G472" s="16">
        <v>500</v>
      </c>
      <c r="H472" s="16">
        <v>500</v>
      </c>
      <c r="I472" s="16">
        <v>500</v>
      </c>
    </row>
    <row r="473" spans="1:9" ht="21.6" customHeight="1" x14ac:dyDescent="0.2">
      <c r="A473" s="18" t="s">
        <v>29</v>
      </c>
      <c r="B473" s="11" t="s">
        <v>204</v>
      </c>
      <c r="C473" s="11" t="s">
        <v>26</v>
      </c>
      <c r="D473" s="12" t="s">
        <v>16</v>
      </c>
      <c r="E473" s="4"/>
      <c r="F473" s="4"/>
      <c r="G473" s="19">
        <f>G474+G483</f>
        <v>61295.7</v>
      </c>
      <c r="H473" s="19">
        <f>H474+H483</f>
        <v>61295.7</v>
      </c>
      <c r="I473" s="19">
        <f>I474+I483</f>
        <v>61295.7</v>
      </c>
    </row>
    <row r="474" spans="1:9" ht="35.450000000000003" customHeight="1" x14ac:dyDescent="0.2">
      <c r="A474" s="130" t="s">
        <v>235</v>
      </c>
      <c r="B474" s="15" t="s">
        <v>204</v>
      </c>
      <c r="C474" s="24" t="s">
        <v>26</v>
      </c>
      <c r="D474" s="4" t="s">
        <v>16</v>
      </c>
      <c r="E474" s="23" t="s">
        <v>155</v>
      </c>
      <c r="F474" s="4"/>
      <c r="G474" s="16">
        <f t="shared" ref="G474:I475" si="164">G475</f>
        <v>61055.7</v>
      </c>
      <c r="H474" s="16">
        <f t="shared" si="164"/>
        <v>61055.7</v>
      </c>
      <c r="I474" s="16">
        <f t="shared" si="164"/>
        <v>61055.7</v>
      </c>
    </row>
    <row r="475" spans="1:9" ht="17.45" customHeight="1" x14ac:dyDescent="0.2">
      <c r="A475" s="130" t="s">
        <v>272</v>
      </c>
      <c r="B475" s="15" t="s">
        <v>204</v>
      </c>
      <c r="C475" s="24" t="s">
        <v>26</v>
      </c>
      <c r="D475" s="4" t="s">
        <v>16</v>
      </c>
      <c r="E475" s="4" t="s">
        <v>386</v>
      </c>
      <c r="F475" s="4"/>
      <c r="G475" s="16">
        <f t="shared" si="164"/>
        <v>61055.7</v>
      </c>
      <c r="H475" s="16">
        <f t="shared" si="164"/>
        <v>61055.7</v>
      </c>
      <c r="I475" s="16">
        <f t="shared" si="164"/>
        <v>61055.7</v>
      </c>
    </row>
    <row r="476" spans="1:9" ht="49.15" customHeight="1" x14ac:dyDescent="0.2">
      <c r="A476" s="130" t="s">
        <v>423</v>
      </c>
      <c r="B476" s="15" t="s">
        <v>204</v>
      </c>
      <c r="C476" s="24" t="s">
        <v>26</v>
      </c>
      <c r="D476" s="4" t="s">
        <v>16</v>
      </c>
      <c r="E476" s="4" t="s">
        <v>422</v>
      </c>
      <c r="F476" s="4"/>
      <c r="G476" s="16">
        <f>G477+G481</f>
        <v>61055.7</v>
      </c>
      <c r="H476" s="16">
        <f>H477+H481</f>
        <v>61055.7</v>
      </c>
      <c r="I476" s="16">
        <f>I477+I481</f>
        <v>61055.7</v>
      </c>
    </row>
    <row r="477" spans="1:9" s="30" customFormat="1" ht="30" customHeight="1" x14ac:dyDescent="0.2">
      <c r="A477" s="130" t="s">
        <v>59</v>
      </c>
      <c r="B477" s="15" t="s">
        <v>204</v>
      </c>
      <c r="C477" s="15" t="s">
        <v>26</v>
      </c>
      <c r="D477" s="13" t="s">
        <v>16</v>
      </c>
      <c r="E477" s="13" t="s">
        <v>426</v>
      </c>
      <c r="F477" s="4"/>
      <c r="G477" s="16">
        <f>G478+G479+G480</f>
        <v>19728.5</v>
      </c>
      <c r="H477" s="16">
        <f>H478+H479+H480</f>
        <v>19626.2</v>
      </c>
      <c r="I477" s="16">
        <f>I478+I479+I480</f>
        <v>19626.2</v>
      </c>
    </row>
    <row r="478" spans="1:9" ht="27" customHeight="1" x14ac:dyDescent="0.2">
      <c r="A478" s="130" t="s">
        <v>60</v>
      </c>
      <c r="B478" s="24" t="s">
        <v>204</v>
      </c>
      <c r="C478" s="24" t="s">
        <v>26</v>
      </c>
      <c r="D478" s="4" t="s">
        <v>16</v>
      </c>
      <c r="E478" s="13" t="s">
        <v>426</v>
      </c>
      <c r="F478" s="4" t="s">
        <v>61</v>
      </c>
      <c r="G478" s="175">
        <v>18371.099999999999</v>
      </c>
      <c r="H478" s="175">
        <v>18268.8</v>
      </c>
      <c r="I478" s="175">
        <v>18268.8</v>
      </c>
    </row>
    <row r="479" spans="1:9" ht="33" customHeight="1" x14ac:dyDescent="0.2">
      <c r="A479" s="130" t="s">
        <v>126</v>
      </c>
      <c r="B479" s="24" t="s">
        <v>204</v>
      </c>
      <c r="C479" s="24" t="s">
        <v>26</v>
      </c>
      <c r="D479" s="4" t="s">
        <v>16</v>
      </c>
      <c r="E479" s="13" t="s">
        <v>426</v>
      </c>
      <c r="F479" s="4" t="s">
        <v>49</v>
      </c>
      <c r="G479" s="175">
        <v>1357.4</v>
      </c>
      <c r="H479" s="175">
        <v>1357.4</v>
      </c>
      <c r="I479" s="175">
        <v>1357.4</v>
      </c>
    </row>
    <row r="480" spans="1:9" ht="25.9" customHeight="1" x14ac:dyDescent="0.2">
      <c r="A480" s="144" t="s">
        <v>115</v>
      </c>
      <c r="B480" s="24" t="s">
        <v>204</v>
      </c>
      <c r="C480" s="24" t="s">
        <v>26</v>
      </c>
      <c r="D480" s="4" t="s">
        <v>16</v>
      </c>
      <c r="E480" s="13" t="s">
        <v>426</v>
      </c>
      <c r="F480" s="4" t="s">
        <v>73</v>
      </c>
      <c r="G480" s="175">
        <v>0</v>
      </c>
      <c r="H480" s="175">
        <v>0</v>
      </c>
      <c r="I480" s="175">
        <v>0</v>
      </c>
    </row>
    <row r="481" spans="1:9" ht="48.6" customHeight="1" x14ac:dyDescent="0.2">
      <c r="A481" s="130" t="s">
        <v>125</v>
      </c>
      <c r="B481" s="24" t="s">
        <v>204</v>
      </c>
      <c r="C481" s="24" t="s">
        <v>26</v>
      </c>
      <c r="D481" s="4" t="s">
        <v>16</v>
      </c>
      <c r="E481" s="13" t="s">
        <v>425</v>
      </c>
      <c r="F481" s="4"/>
      <c r="G481" s="175">
        <f>G482</f>
        <v>41327.199999999997</v>
      </c>
      <c r="H481" s="175">
        <f>H482</f>
        <v>41429.5</v>
      </c>
      <c r="I481" s="175">
        <f>I482</f>
        <v>41429.5</v>
      </c>
    </row>
    <row r="482" spans="1:9" ht="16.899999999999999" customHeight="1" x14ac:dyDescent="0.2">
      <c r="A482" s="130" t="s">
        <v>60</v>
      </c>
      <c r="B482" s="24" t="s">
        <v>204</v>
      </c>
      <c r="C482" s="24" t="s">
        <v>26</v>
      </c>
      <c r="D482" s="4" t="s">
        <v>16</v>
      </c>
      <c r="E482" s="13" t="s">
        <v>425</v>
      </c>
      <c r="F482" s="4" t="s">
        <v>61</v>
      </c>
      <c r="G482" s="175">
        <v>41327.199999999997</v>
      </c>
      <c r="H482" s="175">
        <v>41429.5</v>
      </c>
      <c r="I482" s="175">
        <v>41429.5</v>
      </c>
    </row>
    <row r="483" spans="1:9" ht="39.6" customHeight="1" x14ac:dyDescent="0.2">
      <c r="A483" s="266" t="s">
        <v>592</v>
      </c>
      <c r="B483" s="24" t="s">
        <v>204</v>
      </c>
      <c r="C483" s="24" t="s">
        <v>26</v>
      </c>
      <c r="D483" s="4" t="s">
        <v>16</v>
      </c>
      <c r="E483" s="4" t="s">
        <v>149</v>
      </c>
      <c r="F483" s="4"/>
      <c r="G483" s="175">
        <f>G484</f>
        <v>240</v>
      </c>
      <c r="H483" s="175">
        <f t="shared" ref="H483:I484" si="165">H484</f>
        <v>240</v>
      </c>
      <c r="I483" s="175">
        <f t="shared" si="165"/>
        <v>240</v>
      </c>
    </row>
    <row r="484" spans="1:9" ht="16.899999999999999" customHeight="1" x14ac:dyDescent="0.2">
      <c r="A484" s="266" t="s">
        <v>266</v>
      </c>
      <c r="B484" s="24" t="s">
        <v>204</v>
      </c>
      <c r="C484" s="24" t="s">
        <v>26</v>
      </c>
      <c r="D484" s="4" t="s">
        <v>16</v>
      </c>
      <c r="E484" s="4" t="s">
        <v>319</v>
      </c>
      <c r="F484" s="4"/>
      <c r="G484" s="175">
        <f>G485</f>
        <v>240</v>
      </c>
      <c r="H484" s="175">
        <f t="shared" si="165"/>
        <v>240</v>
      </c>
      <c r="I484" s="175">
        <f t="shared" si="165"/>
        <v>240</v>
      </c>
    </row>
    <row r="485" spans="1:9" ht="16.899999999999999" customHeight="1" x14ac:dyDescent="0.2">
      <c r="A485" s="267" t="s">
        <v>320</v>
      </c>
      <c r="B485" s="24" t="s">
        <v>204</v>
      </c>
      <c r="C485" s="24" t="s">
        <v>26</v>
      </c>
      <c r="D485" s="4" t="s">
        <v>16</v>
      </c>
      <c r="E485" s="4" t="s">
        <v>324</v>
      </c>
      <c r="F485" s="4"/>
      <c r="G485" s="175">
        <f>G486</f>
        <v>240</v>
      </c>
      <c r="H485" s="175">
        <f>H486</f>
        <v>240</v>
      </c>
      <c r="I485" s="175">
        <f>I486</f>
        <v>240</v>
      </c>
    </row>
    <row r="486" spans="1:9" ht="29.45" customHeight="1" x14ac:dyDescent="0.2">
      <c r="A486" s="267" t="s">
        <v>145</v>
      </c>
      <c r="B486" s="24" t="s">
        <v>204</v>
      </c>
      <c r="C486" s="24" t="s">
        <v>26</v>
      </c>
      <c r="D486" s="4" t="s">
        <v>16</v>
      </c>
      <c r="E486" s="4" t="s">
        <v>325</v>
      </c>
      <c r="F486" s="4"/>
      <c r="G486" s="175">
        <f t="shared" ref="G486:I486" si="166">G487</f>
        <v>240</v>
      </c>
      <c r="H486" s="175">
        <f t="shared" si="166"/>
        <v>240</v>
      </c>
      <c r="I486" s="175">
        <f t="shared" si="166"/>
        <v>240</v>
      </c>
    </row>
    <row r="487" spans="1:9" ht="19.149999999999999" customHeight="1" x14ac:dyDescent="0.2">
      <c r="A487" s="267" t="s">
        <v>124</v>
      </c>
      <c r="B487" s="24" t="s">
        <v>204</v>
      </c>
      <c r="C487" s="24" t="s">
        <v>26</v>
      </c>
      <c r="D487" s="4" t="s">
        <v>16</v>
      </c>
      <c r="E487" s="4" t="s">
        <v>325</v>
      </c>
      <c r="F487" s="4" t="s">
        <v>123</v>
      </c>
      <c r="G487" s="175">
        <v>240</v>
      </c>
      <c r="H487" s="175">
        <v>240</v>
      </c>
      <c r="I487" s="175">
        <v>240</v>
      </c>
    </row>
    <row r="488" spans="1:9" ht="25.9" customHeight="1" x14ac:dyDescent="0.25">
      <c r="A488" s="6" t="s">
        <v>81</v>
      </c>
      <c r="B488" s="7" t="s">
        <v>204</v>
      </c>
      <c r="C488" s="7" t="s">
        <v>30</v>
      </c>
      <c r="D488" s="8"/>
      <c r="E488" s="8"/>
      <c r="F488" s="8"/>
      <c r="G488" s="17">
        <f>G489+G526</f>
        <v>58574.1</v>
      </c>
      <c r="H488" s="17">
        <f>H489+H526</f>
        <v>106052.8</v>
      </c>
      <c r="I488" s="17">
        <f>I489+I526</f>
        <v>72013.900000000009</v>
      </c>
    </row>
    <row r="489" spans="1:9" ht="22.15" customHeight="1" x14ac:dyDescent="0.2">
      <c r="A489" s="38" t="s">
        <v>31</v>
      </c>
      <c r="B489" s="11" t="s">
        <v>204</v>
      </c>
      <c r="C489" s="11" t="s">
        <v>30</v>
      </c>
      <c r="D489" s="12" t="s">
        <v>3</v>
      </c>
      <c r="E489" s="8"/>
      <c r="F489" s="8"/>
      <c r="G489" s="19">
        <f>G490</f>
        <v>53637</v>
      </c>
      <c r="H489" s="19">
        <f>H490</f>
        <v>101115.7</v>
      </c>
      <c r="I489" s="19">
        <f>I490</f>
        <v>67076.800000000003</v>
      </c>
    </row>
    <row r="490" spans="1:9" ht="47.45" customHeight="1" x14ac:dyDescent="0.2">
      <c r="A490" s="147" t="s">
        <v>240</v>
      </c>
      <c r="B490" s="24" t="s">
        <v>204</v>
      </c>
      <c r="C490" s="168" t="s">
        <v>30</v>
      </c>
      <c r="D490" s="27" t="s">
        <v>3</v>
      </c>
      <c r="E490" s="23" t="s">
        <v>158</v>
      </c>
      <c r="F490" s="33"/>
      <c r="G490" s="16">
        <f>G495+G504+G491</f>
        <v>53637</v>
      </c>
      <c r="H490" s="16">
        <f t="shared" ref="H490:I490" si="167">H495+H504+H491</f>
        <v>101115.7</v>
      </c>
      <c r="I490" s="16">
        <f t="shared" si="167"/>
        <v>67076.800000000003</v>
      </c>
    </row>
    <row r="491" spans="1:9" ht="17.45" customHeight="1" x14ac:dyDescent="0.2">
      <c r="A491" s="130" t="s">
        <v>551</v>
      </c>
      <c r="B491" s="24" t="s">
        <v>204</v>
      </c>
      <c r="C491" s="168" t="s">
        <v>30</v>
      </c>
      <c r="D491" s="27" t="s">
        <v>3</v>
      </c>
      <c r="E491" s="66" t="s">
        <v>621</v>
      </c>
      <c r="F491" s="32"/>
      <c r="G491" s="175">
        <f>G492</f>
        <v>8344</v>
      </c>
      <c r="H491" s="175">
        <f t="shared" ref="H491:I493" si="168">H492</f>
        <v>22930.5</v>
      </c>
      <c r="I491" s="175">
        <f t="shared" si="168"/>
        <v>0</v>
      </c>
    </row>
    <row r="492" spans="1:9" ht="31.9" customHeight="1" x14ac:dyDescent="0.2">
      <c r="A492" s="130" t="s">
        <v>622</v>
      </c>
      <c r="B492" s="24" t="s">
        <v>204</v>
      </c>
      <c r="C492" s="168" t="s">
        <v>30</v>
      </c>
      <c r="D492" s="27" t="s">
        <v>3</v>
      </c>
      <c r="E492" s="13" t="s">
        <v>623</v>
      </c>
      <c r="F492" s="274"/>
      <c r="G492" s="175">
        <f>G493</f>
        <v>8344</v>
      </c>
      <c r="H492" s="175">
        <f t="shared" si="168"/>
        <v>22930.5</v>
      </c>
      <c r="I492" s="175">
        <f t="shared" si="168"/>
        <v>0</v>
      </c>
    </row>
    <row r="493" spans="1:9" ht="18.600000000000001" customHeight="1" x14ac:dyDescent="0.2">
      <c r="A493" s="130" t="s">
        <v>625</v>
      </c>
      <c r="B493" s="24" t="s">
        <v>204</v>
      </c>
      <c r="C493" s="168" t="s">
        <v>30</v>
      </c>
      <c r="D493" s="27" t="s">
        <v>3</v>
      </c>
      <c r="E493" s="13" t="s">
        <v>624</v>
      </c>
      <c r="F493" s="274"/>
      <c r="G493" s="175">
        <f>G494</f>
        <v>8344</v>
      </c>
      <c r="H493" s="175">
        <f t="shared" si="168"/>
        <v>22930.5</v>
      </c>
      <c r="I493" s="175">
        <f t="shared" si="168"/>
        <v>0</v>
      </c>
    </row>
    <row r="494" spans="1:9" ht="29.45" customHeight="1" x14ac:dyDescent="0.2">
      <c r="A494" s="130" t="s">
        <v>126</v>
      </c>
      <c r="B494" s="24" t="s">
        <v>204</v>
      </c>
      <c r="C494" s="168" t="s">
        <v>30</v>
      </c>
      <c r="D494" s="27" t="s">
        <v>3</v>
      </c>
      <c r="E494" s="13" t="s">
        <v>624</v>
      </c>
      <c r="F494" s="274" t="s">
        <v>49</v>
      </c>
      <c r="G494" s="175">
        <v>8344</v>
      </c>
      <c r="H494" s="175">
        <v>22930.5</v>
      </c>
      <c r="I494" s="175">
        <v>0</v>
      </c>
    </row>
    <row r="495" spans="1:9" ht="17.45" customHeight="1" x14ac:dyDescent="0.2">
      <c r="A495" s="130" t="s">
        <v>266</v>
      </c>
      <c r="B495" s="24" t="s">
        <v>204</v>
      </c>
      <c r="C495" s="168" t="s">
        <v>30</v>
      </c>
      <c r="D495" s="27" t="s">
        <v>3</v>
      </c>
      <c r="E495" s="13" t="s">
        <v>277</v>
      </c>
      <c r="F495" s="32"/>
      <c r="G495" s="175">
        <f>G496</f>
        <v>661.8</v>
      </c>
      <c r="H495" s="175">
        <f>H496</f>
        <v>33554.199999999997</v>
      </c>
      <c r="I495" s="175">
        <f>I496</f>
        <v>22445.8</v>
      </c>
    </row>
    <row r="496" spans="1:9" ht="39.6" customHeight="1" x14ac:dyDescent="0.2">
      <c r="A496" s="130" t="s">
        <v>278</v>
      </c>
      <c r="B496" s="24" t="s">
        <v>204</v>
      </c>
      <c r="C496" s="168" t="s">
        <v>30</v>
      </c>
      <c r="D496" s="27" t="s">
        <v>3</v>
      </c>
      <c r="E496" s="13" t="s">
        <v>279</v>
      </c>
      <c r="F496" s="32"/>
      <c r="G496" s="175">
        <f>G502+G497+G499</f>
        <v>661.8</v>
      </c>
      <c r="H496" s="175">
        <f t="shared" ref="H496:I496" si="169">H502+H497</f>
        <v>33554.199999999997</v>
      </c>
      <c r="I496" s="175">
        <f t="shared" si="169"/>
        <v>22445.8</v>
      </c>
    </row>
    <row r="497" spans="1:9" ht="57.6" customHeight="1" x14ac:dyDescent="0.2">
      <c r="A497" s="130" t="s">
        <v>589</v>
      </c>
      <c r="B497" s="24" t="s">
        <v>204</v>
      </c>
      <c r="C497" s="168" t="s">
        <v>30</v>
      </c>
      <c r="D497" s="27" t="s">
        <v>3</v>
      </c>
      <c r="E497" s="13" t="s">
        <v>590</v>
      </c>
      <c r="F497" s="32"/>
      <c r="G497" s="175">
        <v>0</v>
      </c>
      <c r="H497" s="175">
        <f>H498</f>
        <v>33554.199999999997</v>
      </c>
      <c r="I497" s="175">
        <f>I498</f>
        <v>22445.8</v>
      </c>
    </row>
    <row r="498" spans="1:9" ht="27.6" customHeight="1" x14ac:dyDescent="0.2">
      <c r="A498" s="130" t="s">
        <v>126</v>
      </c>
      <c r="B498" s="24" t="s">
        <v>204</v>
      </c>
      <c r="C498" s="168" t="s">
        <v>30</v>
      </c>
      <c r="D498" s="27" t="s">
        <v>3</v>
      </c>
      <c r="E498" s="13" t="s">
        <v>590</v>
      </c>
      <c r="F498" s="32" t="s">
        <v>49</v>
      </c>
      <c r="G498" s="175">
        <v>0</v>
      </c>
      <c r="H498" s="29">
        <v>33554.199999999997</v>
      </c>
      <c r="I498" s="29">
        <v>22445.8</v>
      </c>
    </row>
    <row r="499" spans="1:9" ht="33" customHeight="1" x14ac:dyDescent="0.2">
      <c r="A499" s="130" t="s">
        <v>615</v>
      </c>
      <c r="B499" s="24" t="s">
        <v>204</v>
      </c>
      <c r="C499" s="168" t="s">
        <v>30</v>
      </c>
      <c r="D499" s="27" t="s">
        <v>3</v>
      </c>
      <c r="E499" s="13" t="s">
        <v>616</v>
      </c>
      <c r="F499" s="32"/>
      <c r="G499" s="175">
        <f>G500+G501</f>
        <v>284</v>
      </c>
      <c r="H499" s="175">
        <f t="shared" ref="H499:I499" si="170">H500+H501</f>
        <v>0</v>
      </c>
      <c r="I499" s="175">
        <f t="shared" si="170"/>
        <v>0</v>
      </c>
    </row>
    <row r="500" spans="1:9" ht="27.6" customHeight="1" x14ac:dyDescent="0.2">
      <c r="A500" s="130" t="s">
        <v>126</v>
      </c>
      <c r="B500" s="24" t="s">
        <v>204</v>
      </c>
      <c r="C500" s="168" t="s">
        <v>30</v>
      </c>
      <c r="D500" s="27" t="s">
        <v>3</v>
      </c>
      <c r="E500" s="13" t="s">
        <v>616</v>
      </c>
      <c r="F500" s="32" t="s">
        <v>49</v>
      </c>
      <c r="G500" s="175">
        <v>100</v>
      </c>
      <c r="H500" s="29">
        <v>0</v>
      </c>
      <c r="I500" s="29">
        <v>0</v>
      </c>
    </row>
    <row r="501" spans="1:9" ht="27.6" customHeight="1" x14ac:dyDescent="0.2">
      <c r="A501" s="130" t="s">
        <v>65</v>
      </c>
      <c r="B501" s="24" t="s">
        <v>204</v>
      </c>
      <c r="C501" s="168" t="s">
        <v>30</v>
      </c>
      <c r="D501" s="27" t="s">
        <v>3</v>
      </c>
      <c r="E501" s="13" t="s">
        <v>616</v>
      </c>
      <c r="F501" s="32" t="s">
        <v>66</v>
      </c>
      <c r="G501" s="175">
        <v>184</v>
      </c>
      <c r="H501" s="29">
        <v>0</v>
      </c>
      <c r="I501" s="29">
        <v>0</v>
      </c>
    </row>
    <row r="502" spans="1:9" ht="42" customHeight="1" x14ac:dyDescent="0.2">
      <c r="A502" s="130" t="s">
        <v>227</v>
      </c>
      <c r="B502" s="24" t="s">
        <v>204</v>
      </c>
      <c r="C502" s="168" t="s">
        <v>30</v>
      </c>
      <c r="D502" s="27" t="s">
        <v>3</v>
      </c>
      <c r="E502" s="13" t="s">
        <v>541</v>
      </c>
      <c r="F502" s="32"/>
      <c r="G502" s="175">
        <f>G503</f>
        <v>377.8</v>
      </c>
      <c r="H502" s="175">
        <v>0</v>
      </c>
      <c r="I502" s="175">
        <v>0</v>
      </c>
    </row>
    <row r="503" spans="1:9" ht="36" customHeight="1" x14ac:dyDescent="0.2">
      <c r="A503" s="130" t="s">
        <v>126</v>
      </c>
      <c r="B503" s="24" t="s">
        <v>204</v>
      </c>
      <c r="C503" s="168" t="s">
        <v>30</v>
      </c>
      <c r="D503" s="27" t="s">
        <v>3</v>
      </c>
      <c r="E503" s="13" t="s">
        <v>541</v>
      </c>
      <c r="F503" s="32" t="s">
        <v>49</v>
      </c>
      <c r="G503" s="175">
        <v>377.8</v>
      </c>
      <c r="H503" s="175">
        <v>0</v>
      </c>
      <c r="I503" s="175">
        <v>0</v>
      </c>
    </row>
    <row r="504" spans="1:9" ht="19.899999999999999" customHeight="1" x14ac:dyDescent="0.2">
      <c r="A504" s="147" t="s">
        <v>272</v>
      </c>
      <c r="B504" s="24" t="s">
        <v>204</v>
      </c>
      <c r="C504" s="168" t="s">
        <v>30</v>
      </c>
      <c r="D504" s="27" t="s">
        <v>3</v>
      </c>
      <c r="E504" s="23" t="s">
        <v>232</v>
      </c>
      <c r="F504" s="33"/>
      <c r="G504" s="16">
        <f>G505+G509</f>
        <v>44631.199999999997</v>
      </c>
      <c r="H504" s="16">
        <f t="shared" ref="H504:I504" si="171">H505+H509</f>
        <v>44631</v>
      </c>
      <c r="I504" s="16">
        <f t="shared" si="171"/>
        <v>44631</v>
      </c>
    </row>
    <row r="505" spans="1:9" ht="29.45" customHeight="1" x14ac:dyDescent="0.2">
      <c r="A505" s="147" t="s">
        <v>280</v>
      </c>
      <c r="B505" s="24" t="s">
        <v>204</v>
      </c>
      <c r="C505" s="168" t="s">
        <v>30</v>
      </c>
      <c r="D505" s="27" t="s">
        <v>3</v>
      </c>
      <c r="E505" s="23" t="s">
        <v>233</v>
      </c>
      <c r="F505" s="33"/>
      <c r="G505" s="16">
        <f>G506</f>
        <v>990</v>
      </c>
      <c r="H505" s="16">
        <f t="shared" ref="H505:I505" si="172">H506</f>
        <v>990</v>
      </c>
      <c r="I505" s="16">
        <f t="shared" si="172"/>
        <v>990</v>
      </c>
    </row>
    <row r="506" spans="1:9" ht="31.15" customHeight="1" x14ac:dyDescent="0.2">
      <c r="A506" s="130" t="s">
        <v>76</v>
      </c>
      <c r="B506" s="24" t="s">
        <v>204</v>
      </c>
      <c r="C506" s="168" t="s">
        <v>30</v>
      </c>
      <c r="D506" s="27" t="s">
        <v>3</v>
      </c>
      <c r="E506" s="13" t="s">
        <v>281</v>
      </c>
      <c r="F506" s="33"/>
      <c r="G506" s="16">
        <f>G507+G508</f>
        <v>990</v>
      </c>
      <c r="H506" s="16">
        <f t="shared" ref="H506:I506" si="173">H507+H508</f>
        <v>990</v>
      </c>
      <c r="I506" s="16">
        <f t="shared" si="173"/>
        <v>990</v>
      </c>
    </row>
    <row r="507" spans="1:9" ht="33" customHeight="1" x14ac:dyDescent="0.2">
      <c r="A507" s="130" t="s">
        <v>126</v>
      </c>
      <c r="B507" s="24" t="s">
        <v>204</v>
      </c>
      <c r="C507" s="168" t="s">
        <v>30</v>
      </c>
      <c r="D507" s="27" t="s">
        <v>3</v>
      </c>
      <c r="E507" s="13" t="s">
        <v>281</v>
      </c>
      <c r="F507" s="33" t="s">
        <v>49</v>
      </c>
      <c r="G507" s="175">
        <v>150</v>
      </c>
      <c r="H507" s="175">
        <v>150</v>
      </c>
      <c r="I507" s="175">
        <v>150</v>
      </c>
    </row>
    <row r="508" spans="1:9" ht="18" customHeight="1" x14ac:dyDescent="0.2">
      <c r="A508" s="130" t="s">
        <v>65</v>
      </c>
      <c r="B508" s="24" t="s">
        <v>204</v>
      </c>
      <c r="C508" s="168" t="s">
        <v>30</v>
      </c>
      <c r="D508" s="27" t="s">
        <v>3</v>
      </c>
      <c r="E508" s="13" t="s">
        <v>281</v>
      </c>
      <c r="F508" s="33" t="s">
        <v>66</v>
      </c>
      <c r="G508" s="175">
        <v>840</v>
      </c>
      <c r="H508" s="175">
        <v>840</v>
      </c>
      <c r="I508" s="175">
        <v>840</v>
      </c>
    </row>
    <row r="509" spans="1:9" ht="35.450000000000003" customHeight="1" x14ac:dyDescent="0.2">
      <c r="A509" s="166" t="s">
        <v>290</v>
      </c>
      <c r="B509" s="24" t="s">
        <v>204</v>
      </c>
      <c r="C509" s="168" t="s">
        <v>30</v>
      </c>
      <c r="D509" s="27" t="s">
        <v>3</v>
      </c>
      <c r="E509" s="66" t="s">
        <v>291</v>
      </c>
      <c r="F509" s="33"/>
      <c r="G509" s="16">
        <f>G510+G512+G514+G516+G518+G520+G524</f>
        <v>43641.2</v>
      </c>
      <c r="H509" s="16">
        <f t="shared" ref="H509:I509" si="174">H510+H512+H514+H516+H518+H520+H524</f>
        <v>43641</v>
      </c>
      <c r="I509" s="16">
        <f t="shared" si="174"/>
        <v>43641</v>
      </c>
    </row>
    <row r="510" spans="1:9" ht="27.6" customHeight="1" x14ac:dyDescent="0.2">
      <c r="A510" s="147" t="s">
        <v>292</v>
      </c>
      <c r="B510" s="24" t="s">
        <v>204</v>
      </c>
      <c r="C510" s="168" t="s">
        <v>30</v>
      </c>
      <c r="D510" s="27" t="s">
        <v>3</v>
      </c>
      <c r="E510" s="23" t="s">
        <v>293</v>
      </c>
      <c r="F510" s="33"/>
      <c r="G510" s="16">
        <f>G511</f>
        <v>17369</v>
      </c>
      <c r="H510" s="16">
        <f>H511</f>
        <v>17369</v>
      </c>
      <c r="I510" s="16">
        <f>I511</f>
        <v>17369</v>
      </c>
    </row>
    <row r="511" spans="1:9" ht="20.25" customHeight="1" x14ac:dyDescent="0.2">
      <c r="A511" s="130" t="s">
        <v>65</v>
      </c>
      <c r="B511" s="24" t="s">
        <v>204</v>
      </c>
      <c r="C511" s="15" t="s">
        <v>30</v>
      </c>
      <c r="D511" s="13" t="s">
        <v>3</v>
      </c>
      <c r="E511" s="23" t="s">
        <v>293</v>
      </c>
      <c r="F511" s="4" t="s">
        <v>66</v>
      </c>
      <c r="G511" s="16">
        <v>17369</v>
      </c>
      <c r="H511" s="16">
        <v>17369</v>
      </c>
      <c r="I511" s="16">
        <v>17369</v>
      </c>
    </row>
    <row r="512" spans="1:9" ht="40.9" customHeight="1" x14ac:dyDescent="0.2">
      <c r="A512" s="130" t="s">
        <v>125</v>
      </c>
      <c r="B512" s="24" t="s">
        <v>204</v>
      </c>
      <c r="C512" s="15" t="s">
        <v>30</v>
      </c>
      <c r="D512" s="13" t="s">
        <v>3</v>
      </c>
      <c r="E512" s="4" t="s">
        <v>294</v>
      </c>
      <c r="F512" s="4"/>
      <c r="G512" s="16">
        <f>G513</f>
        <v>7590.6</v>
      </c>
      <c r="H512" s="16">
        <f>H513</f>
        <v>7590.6</v>
      </c>
      <c r="I512" s="16">
        <f>I513</f>
        <v>7590.6</v>
      </c>
    </row>
    <row r="513" spans="1:9" ht="28.5" customHeight="1" x14ac:dyDescent="0.2">
      <c r="A513" s="130" t="s">
        <v>65</v>
      </c>
      <c r="B513" s="24" t="s">
        <v>204</v>
      </c>
      <c r="C513" s="15" t="s">
        <v>30</v>
      </c>
      <c r="D513" s="13" t="s">
        <v>3</v>
      </c>
      <c r="E513" s="4" t="s">
        <v>294</v>
      </c>
      <c r="F513" s="4" t="s">
        <v>66</v>
      </c>
      <c r="G513" s="16">
        <v>7590.6</v>
      </c>
      <c r="H513" s="16">
        <v>7590.6</v>
      </c>
      <c r="I513" s="16">
        <v>7590.6</v>
      </c>
    </row>
    <row r="514" spans="1:9" ht="42" customHeight="1" x14ac:dyDescent="0.2">
      <c r="A514" s="130" t="s">
        <v>295</v>
      </c>
      <c r="B514" s="24" t="s">
        <v>204</v>
      </c>
      <c r="C514" s="15" t="s">
        <v>30</v>
      </c>
      <c r="D514" s="13" t="s">
        <v>3</v>
      </c>
      <c r="E514" s="13" t="s">
        <v>296</v>
      </c>
      <c r="F514" s="4"/>
      <c r="G514" s="16">
        <f>G515</f>
        <v>600</v>
      </c>
      <c r="H514" s="16">
        <f t="shared" ref="H514:I514" si="175">H515</f>
        <v>600</v>
      </c>
      <c r="I514" s="16">
        <f t="shared" si="175"/>
        <v>600</v>
      </c>
    </row>
    <row r="515" spans="1:9" ht="21.75" customHeight="1" x14ac:dyDescent="0.2">
      <c r="A515" s="130" t="s">
        <v>65</v>
      </c>
      <c r="B515" s="24" t="s">
        <v>204</v>
      </c>
      <c r="C515" s="15" t="s">
        <v>30</v>
      </c>
      <c r="D515" s="13" t="s">
        <v>3</v>
      </c>
      <c r="E515" s="13" t="s">
        <v>296</v>
      </c>
      <c r="F515" s="4" t="s">
        <v>66</v>
      </c>
      <c r="G515" s="16">
        <v>600</v>
      </c>
      <c r="H515" s="16">
        <v>600</v>
      </c>
      <c r="I515" s="16">
        <v>600</v>
      </c>
    </row>
    <row r="516" spans="1:9" ht="18" customHeight="1" x14ac:dyDescent="0.2">
      <c r="A516" s="147" t="s">
        <v>297</v>
      </c>
      <c r="B516" s="24" t="s">
        <v>204</v>
      </c>
      <c r="C516" s="168" t="s">
        <v>30</v>
      </c>
      <c r="D516" s="27" t="s">
        <v>3</v>
      </c>
      <c r="E516" s="13" t="s">
        <v>298</v>
      </c>
      <c r="F516" s="33"/>
      <c r="G516" s="16">
        <f>G517</f>
        <v>2159.6</v>
      </c>
      <c r="H516" s="16">
        <f>H517</f>
        <v>2159.6</v>
      </c>
      <c r="I516" s="16">
        <f>I517</f>
        <v>2159.6</v>
      </c>
    </row>
    <row r="517" spans="1:9" ht="16.899999999999999" customHeight="1" x14ac:dyDescent="0.2">
      <c r="A517" s="149" t="s">
        <v>65</v>
      </c>
      <c r="B517" s="24" t="s">
        <v>204</v>
      </c>
      <c r="C517" s="209" t="s">
        <v>30</v>
      </c>
      <c r="D517" s="212" t="s">
        <v>3</v>
      </c>
      <c r="E517" s="13" t="s">
        <v>298</v>
      </c>
      <c r="F517" s="189" t="s">
        <v>66</v>
      </c>
      <c r="G517" s="16">
        <v>2159.6</v>
      </c>
      <c r="H517" s="16">
        <v>2159.6</v>
      </c>
      <c r="I517" s="16">
        <v>2159.6</v>
      </c>
    </row>
    <row r="518" spans="1:9" ht="40.15" customHeight="1" x14ac:dyDescent="0.2">
      <c r="A518" s="130" t="s">
        <v>125</v>
      </c>
      <c r="B518" s="24" t="s">
        <v>204</v>
      </c>
      <c r="C518" s="15" t="s">
        <v>30</v>
      </c>
      <c r="D518" s="13" t="s">
        <v>3</v>
      </c>
      <c r="E518" s="13" t="s">
        <v>294</v>
      </c>
      <c r="F518" s="4"/>
      <c r="G518" s="16">
        <f>G519</f>
        <v>1012.1</v>
      </c>
      <c r="H518" s="16">
        <f>H519</f>
        <v>1012.1</v>
      </c>
      <c r="I518" s="16">
        <f>I519</f>
        <v>1012.1</v>
      </c>
    </row>
    <row r="519" spans="1:9" ht="21.6" customHeight="1" x14ac:dyDescent="0.2">
      <c r="A519" s="130" t="s">
        <v>65</v>
      </c>
      <c r="B519" s="24" t="s">
        <v>204</v>
      </c>
      <c r="C519" s="15" t="s">
        <v>30</v>
      </c>
      <c r="D519" s="13" t="s">
        <v>3</v>
      </c>
      <c r="E519" s="13" t="s">
        <v>294</v>
      </c>
      <c r="F519" s="4" t="s">
        <v>66</v>
      </c>
      <c r="G519" s="16">
        <v>1012.1</v>
      </c>
      <c r="H519" s="16">
        <v>1012.1</v>
      </c>
      <c r="I519" s="16">
        <v>1012.1</v>
      </c>
    </row>
    <row r="520" spans="1:9" ht="29.45" customHeight="1" x14ac:dyDescent="0.2">
      <c r="A520" s="147" t="s">
        <v>59</v>
      </c>
      <c r="B520" s="24" t="s">
        <v>204</v>
      </c>
      <c r="C520" s="168" t="s">
        <v>30</v>
      </c>
      <c r="D520" s="27" t="s">
        <v>3</v>
      </c>
      <c r="E520" s="13" t="s">
        <v>536</v>
      </c>
      <c r="F520" s="33"/>
      <c r="G520" s="16">
        <f>G523+G521+G522</f>
        <v>8837.4</v>
      </c>
      <c r="H520" s="16">
        <f>H523+H521+H522</f>
        <v>8837.2000000000007</v>
      </c>
      <c r="I520" s="16">
        <f>I523+I521+I522</f>
        <v>8837.2000000000007</v>
      </c>
    </row>
    <row r="521" spans="1:9" ht="19.149999999999999" customHeight="1" x14ac:dyDescent="0.2">
      <c r="A521" s="147" t="s">
        <v>60</v>
      </c>
      <c r="B521" s="24" t="s">
        <v>204</v>
      </c>
      <c r="C521" s="168" t="s">
        <v>30</v>
      </c>
      <c r="D521" s="27" t="s">
        <v>3</v>
      </c>
      <c r="E521" s="13" t="s">
        <v>536</v>
      </c>
      <c r="F521" s="33" t="s">
        <v>61</v>
      </c>
      <c r="G521" s="16" t="s">
        <v>540</v>
      </c>
      <c r="H521" s="16">
        <v>7053.7</v>
      </c>
      <c r="I521" s="16">
        <v>7053.7</v>
      </c>
    </row>
    <row r="522" spans="1:9" ht="33.6" customHeight="1" x14ac:dyDescent="0.2">
      <c r="A522" s="147" t="s">
        <v>126</v>
      </c>
      <c r="B522" s="24" t="s">
        <v>204</v>
      </c>
      <c r="C522" s="168" t="s">
        <v>30</v>
      </c>
      <c r="D522" s="27" t="s">
        <v>3</v>
      </c>
      <c r="E522" s="13" t="s">
        <v>536</v>
      </c>
      <c r="F522" s="33" t="s">
        <v>49</v>
      </c>
      <c r="G522" s="16">
        <v>1770</v>
      </c>
      <c r="H522" s="16">
        <v>1770</v>
      </c>
      <c r="I522" s="16">
        <v>1770</v>
      </c>
    </row>
    <row r="523" spans="1:9" ht="18" customHeight="1" x14ac:dyDescent="0.2">
      <c r="A523" s="149" t="s">
        <v>50</v>
      </c>
      <c r="B523" s="24" t="s">
        <v>204</v>
      </c>
      <c r="C523" s="178" t="s">
        <v>30</v>
      </c>
      <c r="D523" s="179" t="s">
        <v>3</v>
      </c>
      <c r="E523" s="13" t="s">
        <v>536</v>
      </c>
      <c r="F523" s="36" t="s">
        <v>51</v>
      </c>
      <c r="G523" s="16">
        <v>13.7</v>
      </c>
      <c r="H523" s="16">
        <v>13.5</v>
      </c>
      <c r="I523" s="16">
        <v>13.5</v>
      </c>
    </row>
    <row r="524" spans="1:9" ht="52.15" customHeight="1" x14ac:dyDescent="0.2">
      <c r="A524" s="130" t="s">
        <v>125</v>
      </c>
      <c r="B524" s="24" t="s">
        <v>204</v>
      </c>
      <c r="C524" s="15" t="s">
        <v>30</v>
      </c>
      <c r="D524" s="13" t="s">
        <v>3</v>
      </c>
      <c r="E524" s="13" t="s">
        <v>294</v>
      </c>
      <c r="F524" s="4"/>
      <c r="G524" s="16" t="s">
        <v>539</v>
      </c>
      <c r="H524" s="16">
        <v>6072.5</v>
      </c>
      <c r="I524" s="16">
        <v>6072.5</v>
      </c>
    </row>
    <row r="525" spans="1:9" ht="28.9" customHeight="1" x14ac:dyDescent="0.2">
      <c r="A525" s="130" t="s">
        <v>60</v>
      </c>
      <c r="B525" s="24" t="s">
        <v>204</v>
      </c>
      <c r="C525" s="15" t="s">
        <v>30</v>
      </c>
      <c r="D525" s="13" t="s">
        <v>3</v>
      </c>
      <c r="E525" s="13" t="s">
        <v>294</v>
      </c>
      <c r="F525" s="4" t="s">
        <v>61</v>
      </c>
      <c r="G525" s="16" t="s">
        <v>539</v>
      </c>
      <c r="H525" s="16">
        <v>6072.5</v>
      </c>
      <c r="I525" s="16">
        <v>6072.5</v>
      </c>
    </row>
    <row r="526" spans="1:9" ht="29.45" customHeight="1" x14ac:dyDescent="0.2">
      <c r="A526" s="18" t="s">
        <v>205</v>
      </c>
      <c r="B526" s="11" t="s">
        <v>204</v>
      </c>
      <c r="C526" s="11" t="s">
        <v>30</v>
      </c>
      <c r="D526" s="12" t="s">
        <v>8</v>
      </c>
      <c r="E526" s="4"/>
      <c r="F526" s="4"/>
      <c r="G526" s="19">
        <f>G527</f>
        <v>4937.1000000000004</v>
      </c>
      <c r="H526" s="19">
        <f t="shared" ref="H526:I528" si="176">H527</f>
        <v>4937.1000000000004</v>
      </c>
      <c r="I526" s="19">
        <f t="shared" si="176"/>
        <v>4937.1000000000004</v>
      </c>
    </row>
    <row r="527" spans="1:9" ht="45.6" customHeight="1" x14ac:dyDescent="0.2">
      <c r="A527" s="130" t="s">
        <v>237</v>
      </c>
      <c r="B527" s="24" t="s">
        <v>204</v>
      </c>
      <c r="C527" s="15" t="s">
        <v>30</v>
      </c>
      <c r="D527" s="13" t="s">
        <v>8</v>
      </c>
      <c r="E527" s="4" t="s">
        <v>158</v>
      </c>
      <c r="F527" s="4"/>
      <c r="G527" s="16">
        <f>G528</f>
        <v>4937.1000000000004</v>
      </c>
      <c r="H527" s="16">
        <f t="shared" si="176"/>
        <v>4937.1000000000004</v>
      </c>
      <c r="I527" s="16">
        <f t="shared" si="176"/>
        <v>4937.1000000000004</v>
      </c>
    </row>
    <row r="528" spans="1:9" ht="19.149999999999999" customHeight="1" x14ac:dyDescent="0.2">
      <c r="A528" s="130" t="s">
        <v>272</v>
      </c>
      <c r="B528" s="24" t="s">
        <v>204</v>
      </c>
      <c r="C528" s="15" t="s">
        <v>30</v>
      </c>
      <c r="D528" s="13" t="s">
        <v>8</v>
      </c>
      <c r="E528" s="4" t="s">
        <v>232</v>
      </c>
      <c r="F528" s="4"/>
      <c r="G528" s="16">
        <f>G529</f>
        <v>4937.1000000000004</v>
      </c>
      <c r="H528" s="16">
        <f t="shared" si="176"/>
        <v>4937.1000000000004</v>
      </c>
      <c r="I528" s="16">
        <f t="shared" si="176"/>
        <v>4937.1000000000004</v>
      </c>
    </row>
    <row r="529" spans="1:9" ht="26.45" customHeight="1" x14ac:dyDescent="0.2">
      <c r="A529" s="130" t="s">
        <v>280</v>
      </c>
      <c r="B529" s="24" t="s">
        <v>204</v>
      </c>
      <c r="C529" s="15" t="s">
        <v>30</v>
      </c>
      <c r="D529" s="13" t="s">
        <v>8</v>
      </c>
      <c r="E529" s="4" t="s">
        <v>233</v>
      </c>
      <c r="F529" s="4"/>
      <c r="G529" s="16">
        <f>G530+G533</f>
        <v>4937.1000000000004</v>
      </c>
      <c r="H529" s="16">
        <f>H530+H533</f>
        <v>4937.1000000000004</v>
      </c>
      <c r="I529" s="16">
        <f>I530+I533</f>
        <v>4937.1000000000004</v>
      </c>
    </row>
    <row r="530" spans="1:9" ht="30" customHeight="1" x14ac:dyDescent="0.2">
      <c r="A530" s="130" t="s">
        <v>59</v>
      </c>
      <c r="B530" s="24" t="s">
        <v>204</v>
      </c>
      <c r="C530" s="15" t="s">
        <v>30</v>
      </c>
      <c r="D530" s="13" t="s">
        <v>8</v>
      </c>
      <c r="E530" s="13" t="s">
        <v>282</v>
      </c>
      <c r="F530" s="4"/>
      <c r="G530" s="16">
        <f>G531+G532</f>
        <v>2069.1</v>
      </c>
      <c r="H530" s="16">
        <f>H531+H532</f>
        <v>2069.1</v>
      </c>
      <c r="I530" s="16">
        <f>I531+I532</f>
        <v>2069.1</v>
      </c>
    </row>
    <row r="531" spans="1:9" ht="16.899999999999999" customHeight="1" x14ac:dyDescent="0.2">
      <c r="A531" s="130" t="s">
        <v>60</v>
      </c>
      <c r="B531" s="24" t="s">
        <v>204</v>
      </c>
      <c r="C531" s="15" t="s">
        <v>30</v>
      </c>
      <c r="D531" s="13" t="s">
        <v>8</v>
      </c>
      <c r="E531" s="13" t="s">
        <v>282</v>
      </c>
      <c r="F531" s="4" t="s">
        <v>61</v>
      </c>
      <c r="G531" s="175">
        <v>1983.7</v>
      </c>
      <c r="H531" s="175">
        <v>1983.7</v>
      </c>
      <c r="I531" s="175">
        <v>1983.7</v>
      </c>
    </row>
    <row r="532" spans="1:9" ht="33.6" customHeight="1" x14ac:dyDescent="0.2">
      <c r="A532" s="130" t="s">
        <v>126</v>
      </c>
      <c r="B532" s="24" t="s">
        <v>204</v>
      </c>
      <c r="C532" s="15" t="s">
        <v>30</v>
      </c>
      <c r="D532" s="13" t="s">
        <v>8</v>
      </c>
      <c r="E532" s="13" t="s">
        <v>282</v>
      </c>
      <c r="F532" s="4" t="s">
        <v>49</v>
      </c>
      <c r="G532" s="175">
        <v>85.4</v>
      </c>
      <c r="H532" s="175">
        <v>85.4</v>
      </c>
      <c r="I532" s="175">
        <v>85.4</v>
      </c>
    </row>
    <row r="533" spans="1:9" ht="49.15" customHeight="1" x14ac:dyDescent="0.2">
      <c r="A533" s="130" t="s">
        <v>125</v>
      </c>
      <c r="B533" s="24" t="s">
        <v>204</v>
      </c>
      <c r="C533" s="15" t="s">
        <v>30</v>
      </c>
      <c r="D533" s="13" t="s">
        <v>8</v>
      </c>
      <c r="E533" s="13" t="s">
        <v>283</v>
      </c>
      <c r="F533" s="4"/>
      <c r="G533" s="175">
        <f>G534</f>
        <v>2868</v>
      </c>
      <c r="H533" s="175">
        <f t="shared" ref="H533:I533" si="177">H534</f>
        <v>2868</v>
      </c>
      <c r="I533" s="175">
        <f t="shared" si="177"/>
        <v>2868</v>
      </c>
    </row>
    <row r="534" spans="1:9" ht="19.149999999999999" customHeight="1" x14ac:dyDescent="0.2">
      <c r="A534" s="130" t="s">
        <v>60</v>
      </c>
      <c r="B534" s="24" t="s">
        <v>204</v>
      </c>
      <c r="C534" s="15" t="s">
        <v>30</v>
      </c>
      <c r="D534" s="13" t="s">
        <v>8</v>
      </c>
      <c r="E534" s="13" t="s">
        <v>283</v>
      </c>
      <c r="F534" s="4" t="s">
        <v>61</v>
      </c>
      <c r="G534" s="175">
        <v>2868</v>
      </c>
      <c r="H534" s="175">
        <v>2868</v>
      </c>
      <c r="I534" s="175">
        <v>2868</v>
      </c>
    </row>
    <row r="535" spans="1:9" ht="17.45" customHeight="1" x14ac:dyDescent="0.25">
      <c r="A535" s="6" t="s">
        <v>32</v>
      </c>
      <c r="B535" s="7" t="s">
        <v>204</v>
      </c>
      <c r="C535" s="7" t="s">
        <v>16</v>
      </c>
      <c r="D535" s="13"/>
      <c r="E535" s="4"/>
      <c r="F535" s="4"/>
      <c r="G535" s="17">
        <f>G536+G540</f>
        <v>306</v>
      </c>
      <c r="H535" s="17">
        <f>H536+H540</f>
        <v>306</v>
      </c>
      <c r="I535" s="17">
        <f>I536+I540</f>
        <v>306</v>
      </c>
    </row>
    <row r="536" spans="1:9" ht="20.45" customHeight="1" x14ac:dyDescent="0.2">
      <c r="A536" s="18" t="s">
        <v>33</v>
      </c>
      <c r="B536" s="11" t="s">
        <v>204</v>
      </c>
      <c r="C536" s="11" t="s">
        <v>16</v>
      </c>
      <c r="D536" s="12" t="s">
        <v>26</v>
      </c>
      <c r="E536" s="4"/>
      <c r="F536" s="4"/>
      <c r="G536" s="19">
        <f t="shared" ref="G536:I538" si="178">G537</f>
        <v>186</v>
      </c>
      <c r="H536" s="19">
        <f t="shared" si="178"/>
        <v>186</v>
      </c>
      <c r="I536" s="19">
        <f t="shared" si="178"/>
        <v>186</v>
      </c>
    </row>
    <row r="537" spans="1:9" ht="28.15" customHeight="1" x14ac:dyDescent="0.2">
      <c r="A537" s="130" t="s">
        <v>77</v>
      </c>
      <c r="B537" s="15" t="s">
        <v>204</v>
      </c>
      <c r="C537" s="15" t="s">
        <v>16</v>
      </c>
      <c r="D537" s="13" t="s">
        <v>26</v>
      </c>
      <c r="E537" s="4" t="s">
        <v>89</v>
      </c>
      <c r="F537" s="4"/>
      <c r="G537" s="175">
        <f t="shared" si="178"/>
        <v>186</v>
      </c>
      <c r="H537" s="175">
        <f t="shared" si="178"/>
        <v>186</v>
      </c>
      <c r="I537" s="175">
        <f t="shared" si="178"/>
        <v>186</v>
      </c>
    </row>
    <row r="538" spans="1:9" ht="88.15" customHeight="1" x14ac:dyDescent="0.2">
      <c r="A538" s="130" t="s">
        <v>137</v>
      </c>
      <c r="B538" s="15" t="s">
        <v>204</v>
      </c>
      <c r="C538" s="15" t="s">
        <v>16</v>
      </c>
      <c r="D538" s="13" t="s">
        <v>26</v>
      </c>
      <c r="E538" s="4" t="s">
        <v>88</v>
      </c>
      <c r="F538" s="4"/>
      <c r="G538" s="175">
        <f t="shared" si="178"/>
        <v>186</v>
      </c>
      <c r="H538" s="175">
        <f t="shared" si="178"/>
        <v>186</v>
      </c>
      <c r="I538" s="175">
        <f t="shared" si="178"/>
        <v>186</v>
      </c>
    </row>
    <row r="539" spans="1:9" ht="28.15" customHeight="1" x14ac:dyDescent="0.2">
      <c r="A539" s="130" t="s">
        <v>126</v>
      </c>
      <c r="B539" s="15" t="s">
        <v>204</v>
      </c>
      <c r="C539" s="15" t="s">
        <v>16</v>
      </c>
      <c r="D539" s="13" t="s">
        <v>26</v>
      </c>
      <c r="E539" s="4" t="s">
        <v>88</v>
      </c>
      <c r="F539" s="4" t="s">
        <v>49</v>
      </c>
      <c r="G539" s="175">
        <v>186</v>
      </c>
      <c r="H539" s="175">
        <v>186</v>
      </c>
      <c r="I539" s="175">
        <v>186</v>
      </c>
    </row>
    <row r="540" spans="1:9" ht="25.9" customHeight="1" x14ac:dyDescent="0.2">
      <c r="A540" s="18" t="s">
        <v>114</v>
      </c>
      <c r="B540" s="11" t="s">
        <v>204</v>
      </c>
      <c r="C540" s="11" t="s">
        <v>16</v>
      </c>
      <c r="D540" s="12" t="s">
        <v>16</v>
      </c>
      <c r="E540" s="12"/>
      <c r="F540" s="12"/>
      <c r="G540" s="19">
        <f>G541</f>
        <v>120</v>
      </c>
      <c r="H540" s="19">
        <f t="shared" ref="G540:I543" si="179">H541</f>
        <v>120</v>
      </c>
      <c r="I540" s="19">
        <f t="shared" si="179"/>
        <v>120</v>
      </c>
    </row>
    <row r="541" spans="1:9" ht="37.9" customHeight="1" x14ac:dyDescent="0.2">
      <c r="A541" s="130" t="s">
        <v>602</v>
      </c>
      <c r="B541" s="24" t="s">
        <v>204</v>
      </c>
      <c r="C541" s="222" t="s">
        <v>16</v>
      </c>
      <c r="D541" s="22" t="s">
        <v>16</v>
      </c>
      <c r="E541" s="4" t="s">
        <v>149</v>
      </c>
      <c r="F541" s="4"/>
      <c r="G541" s="175">
        <f>G542</f>
        <v>120</v>
      </c>
      <c r="H541" s="175">
        <f t="shared" si="179"/>
        <v>120</v>
      </c>
      <c r="I541" s="175">
        <f t="shared" si="179"/>
        <v>120</v>
      </c>
    </row>
    <row r="542" spans="1:9" ht="24" customHeight="1" x14ac:dyDescent="0.2">
      <c r="A542" s="130" t="s">
        <v>266</v>
      </c>
      <c r="B542" s="24" t="s">
        <v>204</v>
      </c>
      <c r="C542" s="187" t="s">
        <v>16</v>
      </c>
      <c r="D542" s="23" t="s">
        <v>16</v>
      </c>
      <c r="E542" s="4" t="s">
        <v>319</v>
      </c>
      <c r="F542" s="4"/>
      <c r="G542" s="175">
        <f t="shared" si="179"/>
        <v>120</v>
      </c>
      <c r="H542" s="175">
        <f t="shared" si="179"/>
        <v>120</v>
      </c>
      <c r="I542" s="175">
        <f t="shared" si="179"/>
        <v>120</v>
      </c>
    </row>
    <row r="543" spans="1:9" ht="15" customHeight="1" x14ac:dyDescent="0.2">
      <c r="A543" s="130" t="s">
        <v>320</v>
      </c>
      <c r="B543" s="24" t="s">
        <v>204</v>
      </c>
      <c r="C543" s="187" t="s">
        <v>16</v>
      </c>
      <c r="D543" s="23" t="s">
        <v>16</v>
      </c>
      <c r="E543" s="13" t="s">
        <v>324</v>
      </c>
      <c r="F543" s="4"/>
      <c r="G543" s="175">
        <f>G544</f>
        <v>120</v>
      </c>
      <c r="H543" s="175">
        <f t="shared" si="179"/>
        <v>120</v>
      </c>
      <c r="I543" s="175">
        <f t="shared" si="179"/>
        <v>120</v>
      </c>
    </row>
    <row r="544" spans="1:9" ht="30" customHeight="1" x14ac:dyDescent="0.2">
      <c r="A544" s="130" t="s">
        <v>322</v>
      </c>
      <c r="B544" s="24" t="s">
        <v>204</v>
      </c>
      <c r="C544" s="261" t="s">
        <v>16</v>
      </c>
      <c r="D544" s="35" t="s">
        <v>16</v>
      </c>
      <c r="E544" s="4" t="s">
        <v>326</v>
      </c>
      <c r="F544" s="189"/>
      <c r="G544" s="211">
        <f>G545+G546</f>
        <v>120</v>
      </c>
      <c r="H544" s="211">
        <f t="shared" ref="H544:I544" si="180">H545+H546</f>
        <v>120</v>
      </c>
      <c r="I544" s="211">
        <f t="shared" si="180"/>
        <v>120</v>
      </c>
    </row>
    <row r="545" spans="1:9" ht="34.15" customHeight="1" x14ac:dyDescent="0.2">
      <c r="A545" s="130" t="s">
        <v>124</v>
      </c>
      <c r="B545" s="24" t="s">
        <v>204</v>
      </c>
      <c r="C545" s="24" t="s">
        <v>16</v>
      </c>
      <c r="D545" s="4" t="s">
        <v>16</v>
      </c>
      <c r="E545" s="4" t="s">
        <v>326</v>
      </c>
      <c r="F545" s="189" t="s">
        <v>123</v>
      </c>
      <c r="G545" s="211">
        <v>48</v>
      </c>
      <c r="H545" s="211">
        <v>48</v>
      </c>
      <c r="I545" s="211">
        <v>48</v>
      </c>
    </row>
    <row r="546" spans="1:9" ht="34.9" customHeight="1" x14ac:dyDescent="0.2">
      <c r="A546" s="130" t="s">
        <v>115</v>
      </c>
      <c r="B546" s="24" t="s">
        <v>204</v>
      </c>
      <c r="C546" s="24" t="s">
        <v>16</v>
      </c>
      <c r="D546" s="4" t="s">
        <v>16</v>
      </c>
      <c r="E546" s="4" t="s">
        <v>326</v>
      </c>
      <c r="F546" s="4" t="s">
        <v>73</v>
      </c>
      <c r="G546" s="175">
        <v>72</v>
      </c>
      <c r="H546" s="175">
        <v>72</v>
      </c>
      <c r="I546" s="175">
        <v>72</v>
      </c>
    </row>
    <row r="547" spans="1:9" ht="19.899999999999999" customHeight="1" x14ac:dyDescent="0.25">
      <c r="A547" s="39" t="s">
        <v>34</v>
      </c>
      <c r="B547" s="7" t="s">
        <v>204</v>
      </c>
      <c r="C547" s="7" t="s">
        <v>35</v>
      </c>
      <c r="D547" s="4"/>
      <c r="E547" s="4"/>
      <c r="F547" s="4"/>
      <c r="G547" s="14">
        <f>G548+G555+G575</f>
        <v>15252.6</v>
      </c>
      <c r="H547" s="14">
        <f t="shared" ref="H547:I547" si="181">H548+H555+H575</f>
        <v>7988</v>
      </c>
      <c r="I547" s="14">
        <f t="shared" si="181"/>
        <v>7988</v>
      </c>
    </row>
    <row r="548" spans="1:9" s="20" customFormat="1" ht="24" customHeight="1" x14ac:dyDescent="0.2">
      <c r="A548" s="38" t="s">
        <v>122</v>
      </c>
      <c r="B548" s="11" t="s">
        <v>204</v>
      </c>
      <c r="C548" s="11" t="s">
        <v>35</v>
      </c>
      <c r="D548" s="12" t="s">
        <v>3</v>
      </c>
      <c r="E548" s="4"/>
      <c r="F548" s="4"/>
      <c r="G548" s="19">
        <f t="shared" ref="G548:I551" si="182">G549</f>
        <v>3216.6</v>
      </c>
      <c r="H548" s="19">
        <f t="shared" si="182"/>
        <v>3216.6</v>
      </c>
      <c r="I548" s="19">
        <f t="shared" si="182"/>
        <v>3216.6</v>
      </c>
    </row>
    <row r="549" spans="1:9" ht="37.15" customHeight="1" x14ac:dyDescent="0.2">
      <c r="A549" s="130" t="s">
        <v>257</v>
      </c>
      <c r="B549" s="15" t="s">
        <v>204</v>
      </c>
      <c r="C549" s="15" t="s">
        <v>35</v>
      </c>
      <c r="D549" s="13" t="s">
        <v>3</v>
      </c>
      <c r="E549" s="4" t="s">
        <v>258</v>
      </c>
      <c r="F549" s="4"/>
      <c r="G549" s="175">
        <f>G550</f>
        <v>3216.6</v>
      </c>
      <c r="H549" s="175">
        <f t="shared" si="182"/>
        <v>3216.6</v>
      </c>
      <c r="I549" s="175">
        <f t="shared" si="182"/>
        <v>3216.6</v>
      </c>
    </row>
    <row r="550" spans="1:9" ht="19.149999999999999" customHeight="1" x14ac:dyDescent="0.2">
      <c r="A550" s="130" t="s">
        <v>323</v>
      </c>
      <c r="B550" s="15" t="s">
        <v>204</v>
      </c>
      <c r="C550" s="15" t="s">
        <v>35</v>
      </c>
      <c r="D550" s="13" t="s">
        <v>3</v>
      </c>
      <c r="E550" s="13" t="s">
        <v>260</v>
      </c>
      <c r="F550" s="4"/>
      <c r="G550" s="175">
        <f>G551</f>
        <v>3216.6</v>
      </c>
      <c r="H550" s="175">
        <f t="shared" ref="H550:I550" si="183">H551</f>
        <v>3216.6</v>
      </c>
      <c r="I550" s="175">
        <f t="shared" si="183"/>
        <v>3216.6</v>
      </c>
    </row>
    <row r="551" spans="1:9" ht="36" customHeight="1" x14ac:dyDescent="0.2">
      <c r="A551" s="130" t="s">
        <v>261</v>
      </c>
      <c r="B551" s="15" t="s">
        <v>204</v>
      </c>
      <c r="C551" s="15" t="s">
        <v>35</v>
      </c>
      <c r="D551" s="13" t="s">
        <v>3</v>
      </c>
      <c r="E551" s="13" t="s">
        <v>262</v>
      </c>
      <c r="F551" s="4"/>
      <c r="G551" s="175">
        <f t="shared" si="182"/>
        <v>3216.6</v>
      </c>
      <c r="H551" s="175">
        <f t="shared" si="182"/>
        <v>3216.6</v>
      </c>
      <c r="I551" s="175">
        <f t="shared" si="182"/>
        <v>3216.6</v>
      </c>
    </row>
    <row r="552" spans="1:9" ht="25.15" customHeight="1" x14ac:dyDescent="0.2">
      <c r="A552" s="130" t="s">
        <v>127</v>
      </c>
      <c r="B552" s="15" t="s">
        <v>204</v>
      </c>
      <c r="C552" s="15" t="s">
        <v>35</v>
      </c>
      <c r="D552" s="13" t="s">
        <v>3</v>
      </c>
      <c r="E552" s="13" t="s">
        <v>300</v>
      </c>
      <c r="F552" s="4"/>
      <c r="G552" s="175">
        <f>G553+G554</f>
        <v>3216.6</v>
      </c>
      <c r="H552" s="175">
        <f>H553+H554</f>
        <v>3216.6</v>
      </c>
      <c r="I552" s="175">
        <f>I553+I554</f>
        <v>3216.6</v>
      </c>
    </row>
    <row r="553" spans="1:9" ht="31.7" customHeight="1" x14ac:dyDescent="0.2">
      <c r="A553" s="130" t="s">
        <v>126</v>
      </c>
      <c r="B553" s="15" t="s">
        <v>204</v>
      </c>
      <c r="C553" s="15" t="s">
        <v>35</v>
      </c>
      <c r="D553" s="13" t="s">
        <v>3</v>
      </c>
      <c r="E553" s="13" t="s">
        <v>300</v>
      </c>
      <c r="F553" s="4" t="s">
        <v>49</v>
      </c>
      <c r="G553" s="175">
        <v>31.9</v>
      </c>
      <c r="H553" s="175">
        <v>31.9</v>
      </c>
      <c r="I553" s="175">
        <v>31.9</v>
      </c>
    </row>
    <row r="554" spans="1:9" ht="20.45" customHeight="1" x14ac:dyDescent="0.2">
      <c r="A554" s="130" t="s">
        <v>116</v>
      </c>
      <c r="B554" s="15" t="s">
        <v>204</v>
      </c>
      <c r="C554" s="15" t="s">
        <v>35</v>
      </c>
      <c r="D554" s="13" t="s">
        <v>3</v>
      </c>
      <c r="E554" s="13" t="s">
        <v>300</v>
      </c>
      <c r="F554" s="4" t="s">
        <v>84</v>
      </c>
      <c r="G554" s="175">
        <v>3184.7</v>
      </c>
      <c r="H554" s="175">
        <v>3184.7</v>
      </c>
      <c r="I554" s="175">
        <v>3184.7</v>
      </c>
    </row>
    <row r="555" spans="1:9" ht="12.75" customHeight="1" x14ac:dyDescent="0.2">
      <c r="A555" s="18" t="s">
        <v>36</v>
      </c>
      <c r="B555" s="11" t="s">
        <v>204</v>
      </c>
      <c r="C555" s="11" t="s">
        <v>35</v>
      </c>
      <c r="D555" s="12" t="s">
        <v>7</v>
      </c>
      <c r="E555" s="4"/>
      <c r="F555" s="4"/>
      <c r="G555" s="19">
        <f>G556+G561</f>
        <v>11347.4</v>
      </c>
      <c r="H555" s="19">
        <f t="shared" ref="H555:I555" si="184">H556+H561</f>
        <v>4082.8</v>
      </c>
      <c r="I555" s="19">
        <f t="shared" si="184"/>
        <v>4082.8</v>
      </c>
    </row>
    <row r="556" spans="1:9" ht="39" customHeight="1" x14ac:dyDescent="0.2">
      <c r="A556" s="130" t="s">
        <v>524</v>
      </c>
      <c r="B556" s="15" t="s">
        <v>204</v>
      </c>
      <c r="C556" s="15" t="s">
        <v>35</v>
      </c>
      <c r="D556" s="13" t="s">
        <v>7</v>
      </c>
      <c r="E556" s="13" t="s">
        <v>139</v>
      </c>
      <c r="F556" s="4"/>
      <c r="G556" s="175">
        <f>G557</f>
        <v>2720.4</v>
      </c>
      <c r="H556" s="175">
        <f t="shared" ref="H556:H559" si="185">H557</f>
        <v>0</v>
      </c>
      <c r="I556" s="175">
        <f t="shared" ref="I556:I559" si="186">I557</f>
        <v>0</v>
      </c>
    </row>
    <row r="557" spans="1:9" ht="19.149999999999999" customHeight="1" x14ac:dyDescent="0.2">
      <c r="A557" s="130" t="s">
        <v>500</v>
      </c>
      <c r="B557" s="15" t="s">
        <v>204</v>
      </c>
      <c r="C557" s="15" t="s">
        <v>35</v>
      </c>
      <c r="D557" s="13" t="s">
        <v>7</v>
      </c>
      <c r="E557" s="13" t="s">
        <v>516</v>
      </c>
      <c r="F557" s="4"/>
      <c r="G557" s="175">
        <f>G558</f>
        <v>2720.4</v>
      </c>
      <c r="H557" s="175">
        <f t="shared" si="185"/>
        <v>0</v>
      </c>
      <c r="I557" s="175">
        <f t="shared" si="186"/>
        <v>0</v>
      </c>
    </row>
    <row r="558" spans="1:9" ht="16.149999999999999" customHeight="1" x14ac:dyDescent="0.2">
      <c r="A558" s="130" t="s">
        <v>355</v>
      </c>
      <c r="B558" s="15" t="s">
        <v>204</v>
      </c>
      <c r="C558" s="15" t="s">
        <v>35</v>
      </c>
      <c r="D558" s="13" t="s">
        <v>7</v>
      </c>
      <c r="E558" s="13" t="s">
        <v>517</v>
      </c>
      <c r="F558" s="4"/>
      <c r="G558" s="175">
        <f>G559</f>
        <v>2720.4</v>
      </c>
      <c r="H558" s="175">
        <f t="shared" si="185"/>
        <v>0</v>
      </c>
      <c r="I558" s="175">
        <f t="shared" si="186"/>
        <v>0</v>
      </c>
    </row>
    <row r="559" spans="1:9" ht="24" customHeight="1" x14ac:dyDescent="0.2">
      <c r="A559" s="147" t="s">
        <v>140</v>
      </c>
      <c r="B559" s="15" t="s">
        <v>204</v>
      </c>
      <c r="C559" s="15" t="s">
        <v>35</v>
      </c>
      <c r="D559" s="13" t="s">
        <v>7</v>
      </c>
      <c r="E559" s="13" t="s">
        <v>518</v>
      </c>
      <c r="F559" s="4"/>
      <c r="G559" s="175">
        <f t="shared" ref="G559" si="187">G560</f>
        <v>2720.4</v>
      </c>
      <c r="H559" s="175">
        <f t="shared" si="185"/>
        <v>0</v>
      </c>
      <c r="I559" s="175">
        <f t="shared" si="186"/>
        <v>0</v>
      </c>
    </row>
    <row r="560" spans="1:9" ht="30.6" customHeight="1" x14ac:dyDescent="0.2">
      <c r="A560" s="130" t="s">
        <v>115</v>
      </c>
      <c r="B560" s="15" t="s">
        <v>204</v>
      </c>
      <c r="C560" s="15" t="s">
        <v>35</v>
      </c>
      <c r="D560" s="13" t="s">
        <v>7</v>
      </c>
      <c r="E560" s="13" t="s">
        <v>518</v>
      </c>
      <c r="F560" s="4" t="s">
        <v>73</v>
      </c>
      <c r="G560" s="211">
        <v>2720.4</v>
      </c>
      <c r="H560" s="175">
        <v>0</v>
      </c>
      <c r="I560" s="175">
        <v>0</v>
      </c>
    </row>
    <row r="561" spans="1:9" ht="28.15" customHeight="1" x14ac:dyDescent="0.2">
      <c r="A561" s="130" t="s">
        <v>508</v>
      </c>
      <c r="B561" s="15" t="s">
        <v>204</v>
      </c>
      <c r="C561" s="15" t="s">
        <v>35</v>
      </c>
      <c r="D561" s="13" t="s">
        <v>7</v>
      </c>
      <c r="E561" s="4" t="s">
        <v>258</v>
      </c>
      <c r="F561" s="189"/>
      <c r="G561" s="211">
        <f>G562+G566</f>
        <v>8627</v>
      </c>
      <c r="H561" s="211">
        <f t="shared" ref="H561:I561" si="188">H562+H566</f>
        <v>4082.8</v>
      </c>
      <c r="I561" s="211">
        <f t="shared" si="188"/>
        <v>4082.8</v>
      </c>
    </row>
    <row r="562" spans="1:9" ht="19.899999999999999" customHeight="1" x14ac:dyDescent="0.2">
      <c r="A562" s="130" t="s">
        <v>266</v>
      </c>
      <c r="B562" s="15" t="s">
        <v>204</v>
      </c>
      <c r="C562" s="15" t="s">
        <v>35</v>
      </c>
      <c r="D562" s="13" t="s">
        <v>7</v>
      </c>
      <c r="E562" s="13" t="s">
        <v>503</v>
      </c>
      <c r="F562" s="212"/>
      <c r="G562" s="175">
        <f>G563</f>
        <v>1463</v>
      </c>
      <c r="H562" s="175">
        <f t="shared" ref="H562:I564" si="189">H563</f>
        <v>446.8</v>
      </c>
      <c r="I562" s="175">
        <f t="shared" si="189"/>
        <v>446.8</v>
      </c>
    </row>
    <row r="563" spans="1:9" ht="25.9" customHeight="1" x14ac:dyDescent="0.2">
      <c r="A563" s="130" t="s">
        <v>504</v>
      </c>
      <c r="B563" s="15" t="s">
        <v>204</v>
      </c>
      <c r="C563" s="15" t="s">
        <v>35</v>
      </c>
      <c r="D563" s="13" t="s">
        <v>7</v>
      </c>
      <c r="E563" s="13" t="s">
        <v>505</v>
      </c>
      <c r="F563" s="212"/>
      <c r="G563" s="175">
        <f>G564</f>
        <v>1463</v>
      </c>
      <c r="H563" s="175">
        <f t="shared" si="189"/>
        <v>446.8</v>
      </c>
      <c r="I563" s="175">
        <f t="shared" si="189"/>
        <v>446.8</v>
      </c>
    </row>
    <row r="564" spans="1:9" ht="25.9" customHeight="1" x14ac:dyDescent="0.2">
      <c r="A564" s="130" t="s">
        <v>130</v>
      </c>
      <c r="B564" s="15" t="s">
        <v>204</v>
      </c>
      <c r="C564" s="15" t="s">
        <v>35</v>
      </c>
      <c r="D564" s="13" t="s">
        <v>7</v>
      </c>
      <c r="E564" s="13" t="s">
        <v>506</v>
      </c>
      <c r="F564" s="212"/>
      <c r="G564" s="175">
        <f>G565</f>
        <v>1463</v>
      </c>
      <c r="H564" s="175">
        <f t="shared" si="189"/>
        <v>446.8</v>
      </c>
      <c r="I564" s="175">
        <f t="shared" si="189"/>
        <v>446.8</v>
      </c>
    </row>
    <row r="565" spans="1:9" ht="25.9" customHeight="1" x14ac:dyDescent="0.2">
      <c r="A565" s="130" t="s">
        <v>115</v>
      </c>
      <c r="B565" s="15" t="s">
        <v>204</v>
      </c>
      <c r="C565" s="15" t="s">
        <v>35</v>
      </c>
      <c r="D565" s="13" t="s">
        <v>7</v>
      </c>
      <c r="E565" s="13" t="s">
        <v>506</v>
      </c>
      <c r="F565" s="212" t="s">
        <v>73</v>
      </c>
      <c r="G565" s="175">
        <v>1463</v>
      </c>
      <c r="H565" s="175">
        <v>446.8</v>
      </c>
      <c r="I565" s="175">
        <v>446.8</v>
      </c>
    </row>
    <row r="566" spans="1:9" ht="27" customHeight="1" x14ac:dyDescent="0.2">
      <c r="A566" s="130" t="s">
        <v>323</v>
      </c>
      <c r="B566" s="15" t="s">
        <v>204</v>
      </c>
      <c r="C566" s="15" t="s">
        <v>35</v>
      </c>
      <c r="D566" s="13" t="s">
        <v>7</v>
      </c>
      <c r="E566" s="4" t="s">
        <v>260</v>
      </c>
      <c r="F566" s="189"/>
      <c r="G566" s="211">
        <f>G567</f>
        <v>7164</v>
      </c>
      <c r="H566" s="211">
        <f t="shared" ref="H566:I566" si="190">H567</f>
        <v>3636</v>
      </c>
      <c r="I566" s="211">
        <f t="shared" si="190"/>
        <v>3636</v>
      </c>
    </row>
    <row r="567" spans="1:9" ht="31.5" customHeight="1" x14ac:dyDescent="0.2">
      <c r="A567" s="130" t="s">
        <v>261</v>
      </c>
      <c r="B567" s="15" t="s">
        <v>204</v>
      </c>
      <c r="C567" s="227" t="s">
        <v>35</v>
      </c>
      <c r="D567" s="13" t="s">
        <v>7</v>
      </c>
      <c r="E567" s="4" t="s">
        <v>262</v>
      </c>
      <c r="F567" s="189"/>
      <c r="G567" s="211">
        <f>G568+G570+G572</f>
        <v>7164</v>
      </c>
      <c r="H567" s="211">
        <f t="shared" ref="H567:I567" si="191">H568+H570+H572</f>
        <v>3636</v>
      </c>
      <c r="I567" s="211">
        <f t="shared" si="191"/>
        <v>3636</v>
      </c>
    </row>
    <row r="568" spans="1:9" ht="43.9" customHeight="1" x14ac:dyDescent="0.2">
      <c r="A568" s="130" t="s">
        <v>225</v>
      </c>
      <c r="B568" s="15" t="s">
        <v>204</v>
      </c>
      <c r="C568" s="227" t="s">
        <v>35</v>
      </c>
      <c r="D568" s="13" t="s">
        <v>7</v>
      </c>
      <c r="E568" s="4" t="s">
        <v>301</v>
      </c>
      <c r="F568" s="189"/>
      <c r="G568" s="211">
        <f>G569</f>
        <v>3240</v>
      </c>
      <c r="H568" s="175">
        <v>0</v>
      </c>
      <c r="I568" s="175">
        <v>0</v>
      </c>
    </row>
    <row r="569" spans="1:9" ht="38.450000000000003" customHeight="1" x14ac:dyDescent="0.2">
      <c r="A569" s="130" t="s">
        <v>115</v>
      </c>
      <c r="B569" s="15" t="s">
        <v>204</v>
      </c>
      <c r="C569" s="227" t="s">
        <v>35</v>
      </c>
      <c r="D569" s="13" t="s">
        <v>7</v>
      </c>
      <c r="E569" s="4" t="s">
        <v>301</v>
      </c>
      <c r="F569" s="189" t="s">
        <v>73</v>
      </c>
      <c r="G569" s="211">
        <v>3240</v>
      </c>
      <c r="H569" s="175">
        <v>0</v>
      </c>
      <c r="I569" s="175">
        <v>0</v>
      </c>
    </row>
    <row r="570" spans="1:9" ht="38.450000000000003" customHeight="1" x14ac:dyDescent="0.2">
      <c r="A570" s="130" t="s">
        <v>244</v>
      </c>
      <c r="B570" s="15" t="s">
        <v>204</v>
      </c>
      <c r="C570" s="227" t="s">
        <v>35</v>
      </c>
      <c r="D570" s="13" t="s">
        <v>7</v>
      </c>
      <c r="E570" s="4" t="s">
        <v>302</v>
      </c>
      <c r="F570" s="4"/>
      <c r="G570" s="175">
        <f>G571</f>
        <v>288</v>
      </c>
      <c r="H570" s="175">
        <v>0</v>
      </c>
      <c r="I570" s="175">
        <v>0</v>
      </c>
    </row>
    <row r="571" spans="1:9" ht="33.6" customHeight="1" x14ac:dyDescent="0.2">
      <c r="A571" s="130" t="s">
        <v>115</v>
      </c>
      <c r="B571" s="15" t="s">
        <v>204</v>
      </c>
      <c r="C571" s="24" t="s">
        <v>35</v>
      </c>
      <c r="D571" s="4" t="s">
        <v>7</v>
      </c>
      <c r="E571" s="4" t="s">
        <v>302</v>
      </c>
      <c r="F571" s="4" t="s">
        <v>73</v>
      </c>
      <c r="G571" s="175">
        <v>288</v>
      </c>
      <c r="H571" s="175">
        <v>0</v>
      </c>
      <c r="I571" s="175">
        <v>0</v>
      </c>
    </row>
    <row r="572" spans="1:9" ht="43.15" customHeight="1" x14ac:dyDescent="0.2">
      <c r="A572" s="130" t="s">
        <v>221</v>
      </c>
      <c r="B572" s="15" t="s">
        <v>204</v>
      </c>
      <c r="C572" s="24" t="s">
        <v>35</v>
      </c>
      <c r="D572" s="4" t="s">
        <v>7</v>
      </c>
      <c r="E572" s="4" t="s">
        <v>265</v>
      </c>
      <c r="F572" s="4"/>
      <c r="G572" s="16">
        <f>G573+G574</f>
        <v>3636</v>
      </c>
      <c r="H572" s="16">
        <f>H573+H574</f>
        <v>3636</v>
      </c>
      <c r="I572" s="16">
        <f>I573+I574</f>
        <v>3636</v>
      </c>
    </row>
    <row r="573" spans="1:9" ht="30.6" customHeight="1" x14ac:dyDescent="0.2">
      <c r="A573" s="130" t="s">
        <v>126</v>
      </c>
      <c r="B573" s="15" t="s">
        <v>204</v>
      </c>
      <c r="C573" s="24" t="s">
        <v>35</v>
      </c>
      <c r="D573" s="4" t="s">
        <v>7</v>
      </c>
      <c r="E573" s="4" t="s">
        <v>265</v>
      </c>
      <c r="F573" s="4" t="s">
        <v>49</v>
      </c>
      <c r="G573" s="175">
        <v>36</v>
      </c>
      <c r="H573" s="175">
        <v>36</v>
      </c>
      <c r="I573" s="175">
        <v>36</v>
      </c>
    </row>
    <row r="574" spans="1:9" ht="27.6" customHeight="1" x14ac:dyDescent="0.2">
      <c r="A574" s="268" t="s">
        <v>115</v>
      </c>
      <c r="B574" s="15" t="s">
        <v>204</v>
      </c>
      <c r="C574" s="24" t="s">
        <v>35</v>
      </c>
      <c r="D574" s="4" t="s">
        <v>7</v>
      </c>
      <c r="E574" s="22" t="s">
        <v>265</v>
      </c>
      <c r="F574" s="120" t="s">
        <v>73</v>
      </c>
      <c r="G574" s="184">
        <v>3600</v>
      </c>
      <c r="H574" s="184">
        <v>3600</v>
      </c>
      <c r="I574" s="175">
        <v>3600</v>
      </c>
    </row>
    <row r="575" spans="1:9" ht="24.6" customHeight="1" x14ac:dyDescent="0.2">
      <c r="A575" s="18" t="s">
        <v>37</v>
      </c>
      <c r="B575" s="11" t="s">
        <v>204</v>
      </c>
      <c r="C575" s="11" t="s">
        <v>35</v>
      </c>
      <c r="D575" s="12" t="s">
        <v>10</v>
      </c>
      <c r="E575" s="12"/>
      <c r="F575" s="12"/>
      <c r="G575" s="14">
        <f>G576</f>
        <v>688.6</v>
      </c>
      <c r="H575" s="14">
        <f t="shared" ref="H575:I575" si="192">H576</f>
        <v>688.6</v>
      </c>
      <c r="I575" s="14">
        <f t="shared" si="192"/>
        <v>688.6</v>
      </c>
    </row>
    <row r="576" spans="1:9" ht="28.9" customHeight="1" x14ac:dyDescent="0.2">
      <c r="A576" s="130" t="s">
        <v>257</v>
      </c>
      <c r="B576" s="15" t="s">
        <v>204</v>
      </c>
      <c r="C576" s="15" t="s">
        <v>35</v>
      </c>
      <c r="D576" s="13" t="s">
        <v>10</v>
      </c>
      <c r="E576" s="13" t="s">
        <v>258</v>
      </c>
      <c r="F576" s="13"/>
      <c r="G576" s="169">
        <f>G577</f>
        <v>688.6</v>
      </c>
      <c r="H576" s="169">
        <f t="shared" ref="H576:I576" si="193">H577</f>
        <v>688.6</v>
      </c>
      <c r="I576" s="169">
        <f t="shared" si="193"/>
        <v>688.6</v>
      </c>
    </row>
    <row r="577" spans="1:9" ht="19.149999999999999" customHeight="1" x14ac:dyDescent="0.2">
      <c r="A577" s="130" t="s">
        <v>323</v>
      </c>
      <c r="B577" s="15" t="s">
        <v>204</v>
      </c>
      <c r="C577" s="15" t="s">
        <v>35</v>
      </c>
      <c r="D577" s="13" t="s">
        <v>10</v>
      </c>
      <c r="E577" s="13" t="s">
        <v>260</v>
      </c>
      <c r="F577" s="12"/>
      <c r="G577" s="169">
        <f>G578+G581</f>
        <v>688.6</v>
      </c>
      <c r="H577" s="169">
        <f t="shared" ref="H577:I577" si="194">H578+H581</f>
        <v>688.6</v>
      </c>
      <c r="I577" s="169">
        <f t="shared" si="194"/>
        <v>688.6</v>
      </c>
    </row>
    <row r="578" spans="1:9" ht="26.45" customHeight="1" x14ac:dyDescent="0.2">
      <c r="A578" s="130" t="s">
        <v>261</v>
      </c>
      <c r="B578" s="15" t="s">
        <v>204</v>
      </c>
      <c r="C578" s="15" t="s">
        <v>35</v>
      </c>
      <c r="D578" s="13" t="s">
        <v>10</v>
      </c>
      <c r="E578" s="13" t="s">
        <v>262</v>
      </c>
      <c r="F578" s="12"/>
      <c r="G578" s="169">
        <f>G580</f>
        <v>24</v>
      </c>
      <c r="H578" s="169">
        <f>H580</f>
        <v>24</v>
      </c>
      <c r="I578" s="169">
        <f>I580</f>
        <v>24</v>
      </c>
    </row>
    <row r="579" spans="1:9" ht="17.45" customHeight="1" x14ac:dyDescent="0.2">
      <c r="A579" s="130" t="s">
        <v>222</v>
      </c>
      <c r="B579" s="15" t="s">
        <v>204</v>
      </c>
      <c r="C579" s="15" t="s">
        <v>35</v>
      </c>
      <c r="D579" s="13" t="s">
        <v>10</v>
      </c>
      <c r="E579" s="13" t="s">
        <v>263</v>
      </c>
      <c r="F579" s="142"/>
      <c r="G579" s="175">
        <f>G580</f>
        <v>24</v>
      </c>
      <c r="H579" s="175">
        <f t="shared" ref="H579:I579" si="195">H580</f>
        <v>24</v>
      </c>
      <c r="I579" s="175">
        <f t="shared" si="195"/>
        <v>24</v>
      </c>
    </row>
    <row r="580" spans="1:9" ht="35.25" customHeight="1" x14ac:dyDescent="0.2">
      <c r="A580" s="130" t="s">
        <v>187</v>
      </c>
      <c r="B580" s="15" t="s">
        <v>204</v>
      </c>
      <c r="C580" s="15" t="s">
        <v>35</v>
      </c>
      <c r="D580" s="13" t="s">
        <v>10</v>
      </c>
      <c r="E580" s="13" t="s">
        <v>263</v>
      </c>
      <c r="F580" s="229">
        <v>330</v>
      </c>
      <c r="G580" s="175">
        <v>24</v>
      </c>
      <c r="H580" s="175">
        <v>24</v>
      </c>
      <c r="I580" s="175">
        <v>24</v>
      </c>
    </row>
    <row r="581" spans="1:9" ht="45" customHeight="1" x14ac:dyDescent="0.2">
      <c r="A581" s="130" t="s">
        <v>303</v>
      </c>
      <c r="B581" s="15" t="s">
        <v>204</v>
      </c>
      <c r="C581" s="168" t="s">
        <v>35</v>
      </c>
      <c r="D581" s="27" t="s">
        <v>10</v>
      </c>
      <c r="E581" s="13" t="s">
        <v>304</v>
      </c>
      <c r="F581" s="32" t="s">
        <v>171</v>
      </c>
      <c r="G581" s="175">
        <f>G582</f>
        <v>664.6</v>
      </c>
      <c r="H581" s="175">
        <f t="shared" ref="H581:I582" si="196">H582</f>
        <v>664.6</v>
      </c>
      <c r="I581" s="175">
        <f t="shared" si="196"/>
        <v>664.6</v>
      </c>
    </row>
    <row r="582" spans="1:9" ht="21" customHeight="1" x14ac:dyDescent="0.2">
      <c r="A582" s="130" t="s">
        <v>85</v>
      </c>
      <c r="B582" s="15" t="s">
        <v>204</v>
      </c>
      <c r="C582" s="168" t="s">
        <v>35</v>
      </c>
      <c r="D582" s="27" t="s">
        <v>10</v>
      </c>
      <c r="E582" s="13" t="s">
        <v>305</v>
      </c>
      <c r="F582" s="13"/>
      <c r="G582" s="175">
        <f>G583</f>
        <v>664.6</v>
      </c>
      <c r="H582" s="175">
        <f t="shared" si="196"/>
        <v>664.6</v>
      </c>
      <c r="I582" s="175">
        <f t="shared" si="196"/>
        <v>664.6</v>
      </c>
    </row>
    <row r="583" spans="1:9" ht="63.6" customHeight="1" x14ac:dyDescent="0.2">
      <c r="A583" s="130" t="s">
        <v>253</v>
      </c>
      <c r="B583" s="15" t="s">
        <v>204</v>
      </c>
      <c r="C583" s="168" t="s">
        <v>35</v>
      </c>
      <c r="D583" s="27" t="s">
        <v>10</v>
      </c>
      <c r="E583" s="13" t="s">
        <v>305</v>
      </c>
      <c r="F583" s="13" t="s">
        <v>79</v>
      </c>
      <c r="G583" s="175">
        <v>664.6</v>
      </c>
      <c r="H583" s="175">
        <v>664.6</v>
      </c>
      <c r="I583" s="175">
        <v>664.6</v>
      </c>
    </row>
    <row r="584" spans="1:9" ht="19.899999999999999" customHeight="1" x14ac:dyDescent="0.25">
      <c r="A584" s="6" t="s">
        <v>38</v>
      </c>
      <c r="B584" s="7" t="s">
        <v>204</v>
      </c>
      <c r="C584" s="7" t="s">
        <v>12</v>
      </c>
      <c r="D584" s="8"/>
      <c r="E584" s="8"/>
      <c r="F584" s="8"/>
      <c r="G584" s="17">
        <f>G585+G604</f>
        <v>33239.300000000003</v>
      </c>
      <c r="H584" s="17">
        <f t="shared" ref="G584:I585" si="197">H585</f>
        <v>15885.2</v>
      </c>
      <c r="I584" s="17">
        <f t="shared" si="197"/>
        <v>15885.2</v>
      </c>
    </row>
    <row r="585" spans="1:9" ht="20.45" customHeight="1" x14ac:dyDescent="0.2">
      <c r="A585" s="18" t="s">
        <v>39</v>
      </c>
      <c r="B585" s="11" t="s">
        <v>204</v>
      </c>
      <c r="C585" s="11" t="s">
        <v>12</v>
      </c>
      <c r="D585" s="12" t="s">
        <v>5</v>
      </c>
      <c r="E585" s="13"/>
      <c r="F585" s="13"/>
      <c r="G585" s="19">
        <f t="shared" si="197"/>
        <v>15885.2</v>
      </c>
      <c r="H585" s="19">
        <f t="shared" si="197"/>
        <v>15885.2</v>
      </c>
      <c r="I585" s="19">
        <f t="shared" si="197"/>
        <v>15885.2</v>
      </c>
    </row>
    <row r="586" spans="1:9" ht="34.9" customHeight="1" x14ac:dyDescent="0.2">
      <c r="A586" s="130" t="s">
        <v>238</v>
      </c>
      <c r="B586" s="15" t="s">
        <v>204</v>
      </c>
      <c r="C586" s="15" t="s">
        <v>12</v>
      </c>
      <c r="D586" s="13" t="s">
        <v>5</v>
      </c>
      <c r="E586" s="4" t="s">
        <v>160</v>
      </c>
      <c r="F586" s="13"/>
      <c r="G586" s="175">
        <f>G587+G598</f>
        <v>15885.2</v>
      </c>
      <c r="H586" s="175">
        <f t="shared" ref="H586:I586" si="198">H587+H598</f>
        <v>15885.2</v>
      </c>
      <c r="I586" s="175">
        <f t="shared" si="198"/>
        <v>15885.2</v>
      </c>
    </row>
    <row r="587" spans="1:9" ht="18.600000000000001" customHeight="1" x14ac:dyDescent="0.2">
      <c r="A587" s="147" t="s">
        <v>266</v>
      </c>
      <c r="B587" s="15" t="s">
        <v>204</v>
      </c>
      <c r="C587" s="15" t="s">
        <v>12</v>
      </c>
      <c r="D587" s="13" t="s">
        <v>5</v>
      </c>
      <c r="E587" s="4" t="s">
        <v>306</v>
      </c>
      <c r="F587" s="13"/>
      <c r="G587" s="175">
        <f>G588+G595</f>
        <v>2560.9</v>
      </c>
      <c r="H587" s="175">
        <f t="shared" ref="H587:I587" si="199">H588+H595</f>
        <v>2560.9</v>
      </c>
      <c r="I587" s="175">
        <f t="shared" si="199"/>
        <v>2560.9</v>
      </c>
    </row>
    <row r="588" spans="1:9" ht="43.9" customHeight="1" x14ac:dyDescent="0.2">
      <c r="A588" s="147" t="s">
        <v>307</v>
      </c>
      <c r="B588" s="15" t="s">
        <v>204</v>
      </c>
      <c r="C588" s="15" t="s">
        <v>12</v>
      </c>
      <c r="D588" s="13" t="s">
        <v>5</v>
      </c>
      <c r="E588" s="23" t="s">
        <v>308</v>
      </c>
      <c r="F588" s="32"/>
      <c r="G588" s="175">
        <f>G589+G591+G593</f>
        <v>2022.2</v>
      </c>
      <c r="H588" s="175">
        <f t="shared" ref="H588:I588" si="200">H589+H591+H593</f>
        <v>2022.2</v>
      </c>
      <c r="I588" s="175">
        <f t="shared" si="200"/>
        <v>2022.2</v>
      </c>
    </row>
    <row r="589" spans="1:9" ht="28.9" customHeight="1" x14ac:dyDescent="0.2">
      <c r="A589" s="147" t="s">
        <v>515</v>
      </c>
      <c r="B589" s="15" t="s">
        <v>204</v>
      </c>
      <c r="C589" s="15" t="s">
        <v>12</v>
      </c>
      <c r="D589" s="13" t="s">
        <v>5</v>
      </c>
      <c r="E589" s="23" t="s">
        <v>309</v>
      </c>
      <c r="F589" s="32"/>
      <c r="G589" s="175">
        <f>G590</f>
        <v>500</v>
      </c>
      <c r="H589" s="175">
        <f>H590</f>
        <v>500</v>
      </c>
      <c r="I589" s="175">
        <f>I590</f>
        <v>500</v>
      </c>
    </row>
    <row r="590" spans="1:9" ht="18" customHeight="1" x14ac:dyDescent="0.2">
      <c r="A590" s="144" t="s">
        <v>65</v>
      </c>
      <c r="B590" s="15" t="s">
        <v>204</v>
      </c>
      <c r="C590" s="15" t="s">
        <v>12</v>
      </c>
      <c r="D590" s="13" t="s">
        <v>5</v>
      </c>
      <c r="E590" s="23" t="s">
        <v>309</v>
      </c>
      <c r="F590" s="210" t="s">
        <v>66</v>
      </c>
      <c r="G590" s="211">
        <v>500</v>
      </c>
      <c r="H590" s="175">
        <v>500</v>
      </c>
      <c r="I590" s="175">
        <v>500</v>
      </c>
    </row>
    <row r="591" spans="1:9" ht="42.6" customHeight="1" x14ac:dyDescent="0.2">
      <c r="A591" s="130" t="s">
        <v>230</v>
      </c>
      <c r="B591" s="15" t="s">
        <v>204</v>
      </c>
      <c r="C591" s="15" t="s">
        <v>12</v>
      </c>
      <c r="D591" s="13" t="s">
        <v>5</v>
      </c>
      <c r="E591" s="4" t="s">
        <v>510</v>
      </c>
      <c r="F591" s="13"/>
      <c r="G591" s="175">
        <f t="shared" ref="G591:I591" si="201">G592</f>
        <v>522.20000000000005</v>
      </c>
      <c r="H591" s="184">
        <f t="shared" si="201"/>
        <v>522.20000000000005</v>
      </c>
      <c r="I591" s="184">
        <f t="shared" si="201"/>
        <v>522.20000000000005</v>
      </c>
    </row>
    <row r="592" spans="1:9" ht="39.6" customHeight="1" x14ac:dyDescent="0.2">
      <c r="A592" s="130" t="s">
        <v>126</v>
      </c>
      <c r="B592" s="15" t="s">
        <v>204</v>
      </c>
      <c r="C592" s="15" t="s">
        <v>12</v>
      </c>
      <c r="D592" s="13" t="s">
        <v>5</v>
      </c>
      <c r="E592" s="4" t="s">
        <v>510</v>
      </c>
      <c r="F592" s="13" t="s">
        <v>49</v>
      </c>
      <c r="G592" s="169">
        <v>522.20000000000005</v>
      </c>
      <c r="H592" s="169">
        <v>522.20000000000005</v>
      </c>
      <c r="I592" s="169">
        <v>522.20000000000005</v>
      </c>
    </row>
    <row r="593" spans="1:9" ht="38.450000000000003" customHeight="1" x14ac:dyDescent="0.2">
      <c r="A593" s="130" t="s">
        <v>216</v>
      </c>
      <c r="B593" s="15" t="s">
        <v>204</v>
      </c>
      <c r="C593" s="15" t="s">
        <v>12</v>
      </c>
      <c r="D593" s="13" t="s">
        <v>5</v>
      </c>
      <c r="E593" s="191" t="s">
        <v>310</v>
      </c>
      <c r="F593" s="4"/>
      <c r="G593" s="175">
        <f>G594</f>
        <v>1000</v>
      </c>
      <c r="H593" s="175">
        <f>H594</f>
        <v>1000</v>
      </c>
      <c r="I593" s="175">
        <f>I594</f>
        <v>1000</v>
      </c>
    </row>
    <row r="594" spans="1:9" ht="15.6" customHeight="1" x14ac:dyDescent="0.2">
      <c r="A594" s="149" t="s">
        <v>126</v>
      </c>
      <c r="B594" s="15" t="s">
        <v>204</v>
      </c>
      <c r="C594" s="15" t="s">
        <v>12</v>
      </c>
      <c r="D594" s="13" t="s">
        <v>5</v>
      </c>
      <c r="E594" s="191" t="s">
        <v>310</v>
      </c>
      <c r="F594" s="4" t="s">
        <v>49</v>
      </c>
      <c r="G594" s="175">
        <v>1000</v>
      </c>
      <c r="H594" s="175">
        <v>1000</v>
      </c>
      <c r="I594" s="175">
        <v>1000</v>
      </c>
    </row>
    <row r="595" spans="1:9" ht="29.45" customHeight="1" x14ac:dyDescent="0.2">
      <c r="A595" s="130" t="s">
        <v>311</v>
      </c>
      <c r="B595" s="15" t="s">
        <v>204</v>
      </c>
      <c r="C595" s="15" t="s">
        <v>12</v>
      </c>
      <c r="D595" s="13" t="s">
        <v>5</v>
      </c>
      <c r="E595" s="189" t="s">
        <v>312</v>
      </c>
      <c r="F595" s="189"/>
      <c r="G595" s="211">
        <f>G596</f>
        <v>538.70000000000005</v>
      </c>
      <c r="H595" s="211">
        <f t="shared" ref="H595:I596" si="202">H596</f>
        <v>538.70000000000005</v>
      </c>
      <c r="I595" s="211">
        <f t="shared" si="202"/>
        <v>538.70000000000005</v>
      </c>
    </row>
    <row r="596" spans="1:9" ht="48.6" customHeight="1" x14ac:dyDescent="0.2">
      <c r="A596" s="144" t="s">
        <v>254</v>
      </c>
      <c r="B596" s="15" t="s">
        <v>204</v>
      </c>
      <c r="C596" s="15" t="s">
        <v>12</v>
      </c>
      <c r="D596" s="13" t="s">
        <v>5</v>
      </c>
      <c r="E596" s="13" t="s">
        <v>509</v>
      </c>
      <c r="F596" s="189"/>
      <c r="G596" s="169">
        <f>G597</f>
        <v>538.70000000000005</v>
      </c>
      <c r="H596" s="169">
        <f t="shared" si="202"/>
        <v>538.70000000000005</v>
      </c>
      <c r="I596" s="169">
        <f t="shared" si="202"/>
        <v>538.70000000000005</v>
      </c>
    </row>
    <row r="597" spans="1:9" ht="20.45" customHeight="1" x14ac:dyDescent="0.2">
      <c r="A597" s="144" t="s">
        <v>65</v>
      </c>
      <c r="B597" s="15" t="s">
        <v>204</v>
      </c>
      <c r="C597" s="15" t="s">
        <v>12</v>
      </c>
      <c r="D597" s="13" t="s">
        <v>5</v>
      </c>
      <c r="E597" s="13" t="s">
        <v>509</v>
      </c>
      <c r="F597" s="189" t="s">
        <v>66</v>
      </c>
      <c r="G597" s="169">
        <v>538.70000000000005</v>
      </c>
      <c r="H597" s="169">
        <v>538.70000000000005</v>
      </c>
      <c r="I597" s="169">
        <v>538.70000000000005</v>
      </c>
    </row>
    <row r="598" spans="1:9" ht="24" customHeight="1" x14ac:dyDescent="0.2">
      <c r="A598" s="144" t="s">
        <v>272</v>
      </c>
      <c r="B598" s="15" t="s">
        <v>204</v>
      </c>
      <c r="C598" s="15" t="s">
        <v>12</v>
      </c>
      <c r="D598" s="13" t="s">
        <v>5</v>
      </c>
      <c r="E598" s="4" t="s">
        <v>313</v>
      </c>
      <c r="F598" s="4"/>
      <c r="G598" s="175">
        <f>G599</f>
        <v>13324.300000000001</v>
      </c>
      <c r="H598" s="175">
        <f t="shared" ref="H598:I598" si="203">H599</f>
        <v>13324.300000000001</v>
      </c>
      <c r="I598" s="175">
        <f t="shared" si="203"/>
        <v>13324.300000000001</v>
      </c>
    </row>
    <row r="599" spans="1:9" ht="42.6" customHeight="1" x14ac:dyDescent="0.2">
      <c r="A599" s="130" t="s">
        <v>315</v>
      </c>
      <c r="B599" s="15" t="s">
        <v>204</v>
      </c>
      <c r="C599" s="15" t="s">
        <v>12</v>
      </c>
      <c r="D599" s="13" t="s">
        <v>5</v>
      </c>
      <c r="E599" s="4" t="s">
        <v>314</v>
      </c>
      <c r="F599" s="4"/>
      <c r="G599" s="175">
        <f>G600+G602</f>
        <v>13324.300000000001</v>
      </c>
      <c r="H599" s="175">
        <f t="shared" ref="H599:I599" si="204">H600+H602</f>
        <v>13324.300000000001</v>
      </c>
      <c r="I599" s="175">
        <f t="shared" si="204"/>
        <v>13324.300000000001</v>
      </c>
    </row>
    <row r="600" spans="1:9" ht="28.9" customHeight="1" x14ac:dyDescent="0.2">
      <c r="A600" s="130" t="s">
        <v>59</v>
      </c>
      <c r="B600" s="15" t="s">
        <v>204</v>
      </c>
      <c r="C600" s="15" t="s">
        <v>12</v>
      </c>
      <c r="D600" s="13" t="s">
        <v>5</v>
      </c>
      <c r="E600" s="4" t="s">
        <v>317</v>
      </c>
      <c r="F600" s="4"/>
      <c r="G600" s="175">
        <f t="shared" ref="G600:I600" si="205">G601</f>
        <v>12448.1</v>
      </c>
      <c r="H600" s="175">
        <f t="shared" si="205"/>
        <v>12448.1</v>
      </c>
      <c r="I600" s="175">
        <f t="shared" si="205"/>
        <v>12448.1</v>
      </c>
    </row>
    <row r="601" spans="1:9" ht="18.600000000000001" customHeight="1" x14ac:dyDescent="0.2">
      <c r="A601" s="130" t="s">
        <v>65</v>
      </c>
      <c r="B601" s="15" t="s">
        <v>204</v>
      </c>
      <c r="C601" s="15" t="s">
        <v>12</v>
      </c>
      <c r="D601" s="13" t="s">
        <v>5</v>
      </c>
      <c r="E601" s="4" t="s">
        <v>317</v>
      </c>
      <c r="F601" s="4" t="s">
        <v>66</v>
      </c>
      <c r="G601" s="175">
        <v>12448.1</v>
      </c>
      <c r="H601" s="184">
        <v>12448.1</v>
      </c>
      <c r="I601" s="175">
        <v>12448.1</v>
      </c>
    </row>
    <row r="602" spans="1:9" ht="39" customHeight="1" x14ac:dyDescent="0.2">
      <c r="A602" s="130" t="s">
        <v>125</v>
      </c>
      <c r="B602" s="15" t="s">
        <v>204</v>
      </c>
      <c r="C602" s="15" t="s">
        <v>12</v>
      </c>
      <c r="D602" s="13" t="s">
        <v>5</v>
      </c>
      <c r="E602" s="4" t="s">
        <v>318</v>
      </c>
      <c r="F602" s="4"/>
      <c r="G602" s="184">
        <f>G603</f>
        <v>876.2</v>
      </c>
      <c r="H602" s="184">
        <f t="shared" ref="H602:I602" si="206">H603</f>
        <v>876.2</v>
      </c>
      <c r="I602" s="184">
        <f t="shared" si="206"/>
        <v>876.2</v>
      </c>
    </row>
    <row r="603" spans="1:9" ht="16.149999999999999" customHeight="1" x14ac:dyDescent="0.2">
      <c r="A603" s="130" t="s">
        <v>65</v>
      </c>
      <c r="B603" s="15" t="s">
        <v>204</v>
      </c>
      <c r="C603" s="15" t="s">
        <v>12</v>
      </c>
      <c r="D603" s="13" t="s">
        <v>5</v>
      </c>
      <c r="E603" s="4" t="s">
        <v>318</v>
      </c>
      <c r="F603" s="4" t="s">
        <v>66</v>
      </c>
      <c r="G603" s="184">
        <v>876.2</v>
      </c>
      <c r="H603" s="184">
        <v>876.2</v>
      </c>
      <c r="I603" s="184">
        <v>876.2</v>
      </c>
    </row>
    <row r="604" spans="1:9" ht="29.45" customHeight="1" x14ac:dyDescent="0.2">
      <c r="A604" s="271" t="s">
        <v>608</v>
      </c>
      <c r="B604" s="11" t="s">
        <v>204</v>
      </c>
      <c r="C604" s="264" t="s">
        <v>12</v>
      </c>
      <c r="D604" s="265" t="s">
        <v>21</v>
      </c>
      <c r="E604" s="13"/>
      <c r="F604" s="13"/>
      <c r="G604" s="19">
        <f>G605</f>
        <v>17354.100000000002</v>
      </c>
      <c r="H604" s="19">
        <f t="shared" ref="H604:I606" si="207">H605</f>
        <v>0</v>
      </c>
      <c r="I604" s="19">
        <f t="shared" si="207"/>
        <v>0</v>
      </c>
    </row>
    <row r="605" spans="1:9" ht="25.9" customHeight="1" x14ac:dyDescent="0.2">
      <c r="A605" s="147" t="s">
        <v>238</v>
      </c>
      <c r="B605" s="15" t="s">
        <v>204</v>
      </c>
      <c r="C605" s="168" t="s">
        <v>12</v>
      </c>
      <c r="D605" s="27" t="s">
        <v>21</v>
      </c>
      <c r="E605" s="27" t="s">
        <v>160</v>
      </c>
      <c r="F605" s="13"/>
      <c r="G605" s="175">
        <f>G606</f>
        <v>17354.100000000002</v>
      </c>
      <c r="H605" s="175">
        <f t="shared" si="207"/>
        <v>0</v>
      </c>
      <c r="I605" s="175">
        <f t="shared" si="207"/>
        <v>0</v>
      </c>
    </row>
    <row r="606" spans="1:9" ht="16.149999999999999" customHeight="1" x14ac:dyDescent="0.2">
      <c r="A606" s="147" t="s">
        <v>266</v>
      </c>
      <c r="B606" s="15" t="s">
        <v>204</v>
      </c>
      <c r="C606" s="168" t="s">
        <v>12</v>
      </c>
      <c r="D606" s="27" t="s">
        <v>21</v>
      </c>
      <c r="E606" s="27" t="s">
        <v>306</v>
      </c>
      <c r="F606" s="13"/>
      <c r="G606" s="175">
        <f>G607</f>
        <v>17354.100000000002</v>
      </c>
      <c r="H606" s="175">
        <f t="shared" si="207"/>
        <v>0</v>
      </c>
      <c r="I606" s="175">
        <f t="shared" si="207"/>
        <v>0</v>
      </c>
    </row>
    <row r="607" spans="1:9" ht="29.45" customHeight="1" x14ac:dyDescent="0.2">
      <c r="A607" s="147" t="s">
        <v>311</v>
      </c>
      <c r="B607" s="15" t="s">
        <v>204</v>
      </c>
      <c r="C607" s="168" t="s">
        <v>12</v>
      </c>
      <c r="D607" s="27" t="s">
        <v>21</v>
      </c>
      <c r="E607" s="27" t="s">
        <v>312</v>
      </c>
      <c r="F607" s="13"/>
      <c r="G607" s="175">
        <f>G608+G610</f>
        <v>17354.100000000002</v>
      </c>
      <c r="H607" s="175">
        <f t="shared" ref="H607:I607" si="208">H608+H610</f>
        <v>0</v>
      </c>
      <c r="I607" s="175">
        <f t="shared" si="208"/>
        <v>0</v>
      </c>
    </row>
    <row r="608" spans="1:9" ht="42.6" customHeight="1" x14ac:dyDescent="0.2">
      <c r="A608" s="130" t="s">
        <v>609</v>
      </c>
      <c r="B608" s="15" t="s">
        <v>204</v>
      </c>
      <c r="C608" s="168" t="s">
        <v>12</v>
      </c>
      <c r="D608" s="27" t="s">
        <v>21</v>
      </c>
      <c r="E608" s="13" t="s">
        <v>611</v>
      </c>
      <c r="F608" s="13"/>
      <c r="G608" s="175">
        <f>G609</f>
        <v>155.69999999999999</v>
      </c>
      <c r="H608" s="175">
        <f t="shared" ref="H608:I608" si="209">H609</f>
        <v>0</v>
      </c>
      <c r="I608" s="175">
        <f t="shared" si="209"/>
        <v>0</v>
      </c>
    </row>
    <row r="609" spans="1:9" ht="31.9" customHeight="1" x14ac:dyDescent="0.2">
      <c r="A609" s="130" t="s">
        <v>126</v>
      </c>
      <c r="B609" s="15" t="s">
        <v>204</v>
      </c>
      <c r="C609" s="168" t="s">
        <v>12</v>
      </c>
      <c r="D609" s="27" t="s">
        <v>21</v>
      </c>
      <c r="E609" s="13" t="s">
        <v>611</v>
      </c>
      <c r="F609" s="13" t="s">
        <v>49</v>
      </c>
      <c r="G609" s="175">
        <v>155.69999999999999</v>
      </c>
      <c r="H609" s="175">
        <v>0</v>
      </c>
      <c r="I609" s="175">
        <v>0</v>
      </c>
    </row>
    <row r="610" spans="1:9" ht="43.15" customHeight="1" x14ac:dyDescent="0.2">
      <c r="A610" s="130" t="s">
        <v>610</v>
      </c>
      <c r="B610" s="15" t="s">
        <v>204</v>
      </c>
      <c r="C610" s="168" t="s">
        <v>12</v>
      </c>
      <c r="D610" s="27" t="s">
        <v>21</v>
      </c>
      <c r="E610" s="13" t="s">
        <v>612</v>
      </c>
      <c r="F610" s="13"/>
      <c r="G610" s="175">
        <f>G611</f>
        <v>17198.400000000001</v>
      </c>
      <c r="H610" s="175">
        <f t="shared" ref="H610:I610" si="210">H611</f>
        <v>0</v>
      </c>
      <c r="I610" s="175">
        <f t="shared" si="210"/>
        <v>0</v>
      </c>
    </row>
    <row r="611" spans="1:9" ht="28.15" customHeight="1" x14ac:dyDescent="0.2">
      <c r="A611" s="130" t="s">
        <v>126</v>
      </c>
      <c r="B611" s="15" t="s">
        <v>204</v>
      </c>
      <c r="C611" s="168" t="s">
        <v>12</v>
      </c>
      <c r="D611" s="27" t="s">
        <v>21</v>
      </c>
      <c r="E611" s="13" t="s">
        <v>612</v>
      </c>
      <c r="F611" s="13" t="s">
        <v>49</v>
      </c>
      <c r="G611" s="175">
        <v>17198.400000000001</v>
      </c>
      <c r="H611" s="175">
        <v>0</v>
      </c>
      <c r="I611" s="175">
        <v>0</v>
      </c>
    </row>
    <row r="612" spans="1:9" s="30" customFormat="1" ht="34.15" customHeight="1" x14ac:dyDescent="0.25">
      <c r="A612" s="3" t="s">
        <v>203</v>
      </c>
      <c r="B612" s="106" t="s">
        <v>218</v>
      </c>
      <c r="C612" s="15"/>
      <c r="D612" s="13"/>
      <c r="E612" s="191"/>
      <c r="F612" s="4"/>
      <c r="G612" s="19">
        <f>G613</f>
        <v>1890.1</v>
      </c>
      <c r="H612" s="19">
        <f t="shared" ref="H612:I614" si="211">H613</f>
        <v>1890.1</v>
      </c>
      <c r="I612" s="19">
        <f t="shared" si="211"/>
        <v>1890.1</v>
      </c>
    </row>
    <row r="613" spans="1:9" s="30" customFormat="1" ht="18.600000000000001" customHeight="1" x14ac:dyDescent="0.25">
      <c r="A613" s="6" t="s">
        <v>2</v>
      </c>
      <c r="B613" s="11" t="s">
        <v>218</v>
      </c>
      <c r="C613" s="11" t="s">
        <v>3</v>
      </c>
      <c r="D613" s="12"/>
      <c r="E613" s="269"/>
      <c r="F613" s="12"/>
      <c r="G613" s="19">
        <f>G614</f>
        <v>1890.1</v>
      </c>
      <c r="H613" s="19">
        <f t="shared" si="211"/>
        <v>1890.1</v>
      </c>
      <c r="I613" s="19">
        <f t="shared" si="211"/>
        <v>1890.1</v>
      </c>
    </row>
    <row r="614" spans="1:9" s="30" customFormat="1" ht="48" customHeight="1" x14ac:dyDescent="0.2">
      <c r="A614" s="18" t="s">
        <v>9</v>
      </c>
      <c r="B614" s="11" t="s">
        <v>218</v>
      </c>
      <c r="C614" s="11" t="s">
        <v>3</v>
      </c>
      <c r="D614" s="12" t="s">
        <v>10</v>
      </c>
      <c r="E614" s="269"/>
      <c r="F614" s="12"/>
      <c r="G614" s="19">
        <f>G615</f>
        <v>1890.1</v>
      </c>
      <c r="H614" s="19">
        <f t="shared" si="211"/>
        <v>1890.1</v>
      </c>
      <c r="I614" s="19">
        <f t="shared" si="211"/>
        <v>1890.1</v>
      </c>
    </row>
    <row r="615" spans="1:9" s="30" customFormat="1" ht="21.6" customHeight="1" x14ac:dyDescent="0.2">
      <c r="A615" s="243" t="s">
        <v>200</v>
      </c>
      <c r="B615" s="15" t="s">
        <v>218</v>
      </c>
      <c r="C615" s="168" t="s">
        <v>3</v>
      </c>
      <c r="D615" s="27" t="s">
        <v>10</v>
      </c>
      <c r="E615" s="22" t="s">
        <v>201</v>
      </c>
      <c r="F615" s="34"/>
      <c r="G615" s="127">
        <f>G616+G620</f>
        <v>1890.1</v>
      </c>
      <c r="H615" s="127">
        <f>H616+H620</f>
        <v>1890.1</v>
      </c>
      <c r="I615" s="127">
        <f>I616+I620</f>
        <v>1890.1</v>
      </c>
    </row>
    <row r="616" spans="1:9" s="30" customFormat="1" ht="26.45" customHeight="1" x14ac:dyDescent="0.2">
      <c r="A616" s="147" t="s">
        <v>45</v>
      </c>
      <c r="B616" s="15" t="s">
        <v>218</v>
      </c>
      <c r="C616" s="168" t="s">
        <v>3</v>
      </c>
      <c r="D616" s="27" t="s">
        <v>10</v>
      </c>
      <c r="E616" s="22" t="s">
        <v>199</v>
      </c>
      <c r="F616" s="34"/>
      <c r="G616" s="127">
        <f>G617+G618+G619</f>
        <v>1456.3</v>
      </c>
      <c r="H616" s="127">
        <f>H617+H618+H619</f>
        <v>1456.3</v>
      </c>
      <c r="I616" s="127">
        <f>I617+I618+I619</f>
        <v>1456.3</v>
      </c>
    </row>
    <row r="617" spans="1:9" s="30" customFormat="1" ht="27.6" customHeight="1" x14ac:dyDescent="0.2">
      <c r="A617" s="147" t="s">
        <v>46</v>
      </c>
      <c r="B617" s="15" t="s">
        <v>218</v>
      </c>
      <c r="C617" s="168" t="s">
        <v>3</v>
      </c>
      <c r="D617" s="27" t="s">
        <v>10</v>
      </c>
      <c r="E617" s="22" t="s">
        <v>199</v>
      </c>
      <c r="F617" s="34" t="s">
        <v>47</v>
      </c>
      <c r="G617" s="127">
        <v>1180.3</v>
      </c>
      <c r="H617" s="127">
        <v>1180.3</v>
      </c>
      <c r="I617" s="127">
        <v>1180.3</v>
      </c>
    </row>
    <row r="618" spans="1:9" s="30" customFormat="1" ht="37.15" customHeight="1" x14ac:dyDescent="0.2">
      <c r="A618" s="147" t="s">
        <v>126</v>
      </c>
      <c r="B618" s="15" t="s">
        <v>218</v>
      </c>
      <c r="C618" s="168" t="s">
        <v>3</v>
      </c>
      <c r="D618" s="27" t="s">
        <v>10</v>
      </c>
      <c r="E618" s="22" t="s">
        <v>199</v>
      </c>
      <c r="F618" s="34" t="s">
        <v>49</v>
      </c>
      <c r="G618" s="127">
        <v>275</v>
      </c>
      <c r="H618" s="127">
        <v>275</v>
      </c>
      <c r="I618" s="127">
        <v>275</v>
      </c>
    </row>
    <row r="619" spans="1:9" ht="22.15" customHeight="1" x14ac:dyDescent="0.2">
      <c r="A619" s="147" t="s">
        <v>50</v>
      </c>
      <c r="B619" s="15" t="s">
        <v>218</v>
      </c>
      <c r="C619" s="168" t="s">
        <v>3</v>
      </c>
      <c r="D619" s="27" t="s">
        <v>10</v>
      </c>
      <c r="E619" s="22" t="s">
        <v>199</v>
      </c>
      <c r="F619" s="34" t="s">
        <v>51</v>
      </c>
      <c r="G619" s="127">
        <v>1</v>
      </c>
      <c r="H619" s="127">
        <v>1</v>
      </c>
      <c r="I619" s="127">
        <v>1</v>
      </c>
    </row>
    <row r="620" spans="1:9" ht="40.15" customHeight="1" x14ac:dyDescent="0.2">
      <c r="A620" s="243" t="s">
        <v>125</v>
      </c>
      <c r="B620" s="15" t="s">
        <v>218</v>
      </c>
      <c r="C620" s="168" t="s">
        <v>3</v>
      </c>
      <c r="D620" s="27" t="s">
        <v>10</v>
      </c>
      <c r="E620" s="22" t="s">
        <v>202</v>
      </c>
      <c r="F620" s="34"/>
      <c r="G620" s="127">
        <f>G621</f>
        <v>433.8</v>
      </c>
      <c r="H620" s="127">
        <f>H621</f>
        <v>433.8</v>
      </c>
      <c r="I620" s="127">
        <f>I621</f>
        <v>433.8</v>
      </c>
    </row>
    <row r="621" spans="1:9" ht="42.6" customHeight="1" x14ac:dyDescent="0.2">
      <c r="A621" s="147" t="s">
        <v>46</v>
      </c>
      <c r="B621" s="15" t="s">
        <v>218</v>
      </c>
      <c r="C621" s="168" t="s">
        <v>3</v>
      </c>
      <c r="D621" s="27" t="s">
        <v>10</v>
      </c>
      <c r="E621" s="22" t="s">
        <v>202</v>
      </c>
      <c r="F621" s="34" t="s">
        <v>47</v>
      </c>
      <c r="G621" s="127">
        <v>433.8</v>
      </c>
      <c r="H621" s="127">
        <v>433.8</v>
      </c>
      <c r="I621" s="127">
        <v>433.8</v>
      </c>
    </row>
    <row r="622" spans="1:9" ht="47.45" customHeight="1" x14ac:dyDescent="0.25">
      <c r="A622" s="3" t="s">
        <v>209</v>
      </c>
      <c r="B622" s="106" t="s">
        <v>220</v>
      </c>
      <c r="C622" s="24"/>
      <c r="D622" s="4"/>
      <c r="E622" s="191"/>
      <c r="F622" s="4"/>
      <c r="G622" s="5">
        <f>G623</f>
        <v>11212</v>
      </c>
      <c r="H622" s="5">
        <f>H623</f>
        <v>11212</v>
      </c>
      <c r="I622" s="5">
        <f>I623</f>
        <v>11212</v>
      </c>
    </row>
    <row r="623" spans="1:9" ht="18.600000000000001" customHeight="1" x14ac:dyDescent="0.25">
      <c r="A623" s="6" t="s">
        <v>2</v>
      </c>
      <c r="B623" s="7" t="s">
        <v>220</v>
      </c>
      <c r="C623" s="86" t="s">
        <v>3</v>
      </c>
      <c r="D623" s="8"/>
      <c r="E623" s="4"/>
      <c r="F623" s="4"/>
      <c r="G623" s="10">
        <f>G634+G624</f>
        <v>11212</v>
      </c>
      <c r="H623" s="10">
        <f>H634+H624</f>
        <v>11212</v>
      </c>
      <c r="I623" s="10">
        <f>I634+I624</f>
        <v>11212</v>
      </c>
    </row>
    <row r="624" spans="1:9" ht="44.45" customHeight="1" x14ac:dyDescent="0.2">
      <c r="A624" s="18" t="s">
        <v>9</v>
      </c>
      <c r="B624" s="11" t="s">
        <v>220</v>
      </c>
      <c r="C624" s="11" t="s">
        <v>3</v>
      </c>
      <c r="D624" s="12" t="s">
        <v>10</v>
      </c>
      <c r="E624" s="12"/>
      <c r="F624" s="12"/>
      <c r="G624" s="14">
        <f t="shared" ref="G624:I626" si="212">G625</f>
        <v>11062</v>
      </c>
      <c r="H624" s="14">
        <f t="shared" si="212"/>
        <v>11062</v>
      </c>
      <c r="I624" s="14">
        <f t="shared" si="212"/>
        <v>11062</v>
      </c>
    </row>
    <row r="625" spans="1:9" ht="43.9" customHeight="1" x14ac:dyDescent="0.2">
      <c r="A625" s="147" t="s">
        <v>592</v>
      </c>
      <c r="B625" s="15" t="s">
        <v>220</v>
      </c>
      <c r="C625" s="15" t="s">
        <v>3</v>
      </c>
      <c r="D625" s="13" t="s">
        <v>10</v>
      </c>
      <c r="E625" s="23" t="s">
        <v>149</v>
      </c>
      <c r="F625" s="4"/>
      <c r="G625" s="16">
        <f t="shared" si="212"/>
        <v>11062</v>
      </c>
      <c r="H625" s="16">
        <f t="shared" si="212"/>
        <v>11062</v>
      </c>
      <c r="I625" s="16">
        <f t="shared" si="212"/>
        <v>11062</v>
      </c>
    </row>
    <row r="626" spans="1:9" ht="19.899999999999999" customHeight="1" x14ac:dyDescent="0.2">
      <c r="A626" s="147" t="s">
        <v>323</v>
      </c>
      <c r="B626" s="15" t="s">
        <v>220</v>
      </c>
      <c r="C626" s="15" t="s">
        <v>3</v>
      </c>
      <c r="D626" s="13" t="s">
        <v>10</v>
      </c>
      <c r="E626" s="23" t="s">
        <v>514</v>
      </c>
      <c r="F626" s="4"/>
      <c r="G626" s="16">
        <f>G627</f>
        <v>11062</v>
      </c>
      <c r="H626" s="16">
        <f t="shared" si="212"/>
        <v>11062</v>
      </c>
      <c r="I626" s="16">
        <f t="shared" si="212"/>
        <v>11062</v>
      </c>
    </row>
    <row r="627" spans="1:9" ht="48" customHeight="1" x14ac:dyDescent="0.2">
      <c r="A627" s="147" t="s">
        <v>341</v>
      </c>
      <c r="B627" s="15" t="s">
        <v>220</v>
      </c>
      <c r="C627" s="24" t="s">
        <v>3</v>
      </c>
      <c r="D627" s="4" t="s">
        <v>10</v>
      </c>
      <c r="E627" s="23" t="s">
        <v>340</v>
      </c>
      <c r="F627" s="4"/>
      <c r="G627" s="16">
        <f>G628+G632</f>
        <v>11062</v>
      </c>
      <c r="H627" s="16">
        <f>H628+H632</f>
        <v>11062</v>
      </c>
      <c r="I627" s="16">
        <f>I628+I632</f>
        <v>11062</v>
      </c>
    </row>
    <row r="628" spans="1:9" ht="33" customHeight="1" x14ac:dyDescent="0.2">
      <c r="A628" s="130" t="s">
        <v>45</v>
      </c>
      <c r="B628" s="15" t="s">
        <v>220</v>
      </c>
      <c r="C628" s="15" t="s">
        <v>3</v>
      </c>
      <c r="D628" s="13" t="s">
        <v>10</v>
      </c>
      <c r="E628" s="23" t="s">
        <v>342</v>
      </c>
      <c r="F628" s="4"/>
      <c r="G628" s="16">
        <f>G629+G630+G631</f>
        <v>7905.1</v>
      </c>
      <c r="H628" s="16">
        <f>H629+H630+H631</f>
        <v>7905.1</v>
      </c>
      <c r="I628" s="16">
        <f>I629+I630+I631</f>
        <v>7905.1</v>
      </c>
    </row>
    <row r="629" spans="1:9" ht="34.15" customHeight="1" x14ac:dyDescent="0.2">
      <c r="A629" s="130" t="s">
        <v>46</v>
      </c>
      <c r="B629" s="15" t="s">
        <v>220</v>
      </c>
      <c r="C629" s="15" t="s">
        <v>3</v>
      </c>
      <c r="D629" s="13" t="s">
        <v>10</v>
      </c>
      <c r="E629" s="23" t="s">
        <v>342</v>
      </c>
      <c r="F629" s="4" t="s">
        <v>47</v>
      </c>
      <c r="G629" s="175">
        <v>6947.1</v>
      </c>
      <c r="H629" s="175">
        <v>6947.1</v>
      </c>
      <c r="I629" s="175">
        <v>6947.1</v>
      </c>
    </row>
    <row r="630" spans="1:9" ht="36.6" customHeight="1" x14ac:dyDescent="0.2">
      <c r="A630" s="130" t="s">
        <v>126</v>
      </c>
      <c r="B630" s="15" t="s">
        <v>220</v>
      </c>
      <c r="C630" s="15" t="s">
        <v>3</v>
      </c>
      <c r="D630" s="13" t="s">
        <v>10</v>
      </c>
      <c r="E630" s="23" t="s">
        <v>342</v>
      </c>
      <c r="F630" s="4" t="s">
        <v>49</v>
      </c>
      <c r="G630" s="175">
        <v>955</v>
      </c>
      <c r="H630" s="175">
        <v>955</v>
      </c>
      <c r="I630" s="175">
        <v>955</v>
      </c>
    </row>
    <row r="631" spans="1:9" ht="24" customHeight="1" x14ac:dyDescent="0.2">
      <c r="A631" s="130" t="s">
        <v>50</v>
      </c>
      <c r="B631" s="15" t="s">
        <v>220</v>
      </c>
      <c r="C631" s="15" t="s">
        <v>3</v>
      </c>
      <c r="D631" s="13" t="s">
        <v>10</v>
      </c>
      <c r="E631" s="23" t="s">
        <v>342</v>
      </c>
      <c r="F631" s="4" t="s">
        <v>51</v>
      </c>
      <c r="G631" s="175">
        <v>3</v>
      </c>
      <c r="H631" s="175">
        <v>3</v>
      </c>
      <c r="I631" s="175">
        <v>3</v>
      </c>
    </row>
    <row r="632" spans="1:9" ht="44.45" customHeight="1" x14ac:dyDescent="0.2">
      <c r="A632" s="243" t="s">
        <v>125</v>
      </c>
      <c r="B632" s="15" t="s">
        <v>220</v>
      </c>
      <c r="C632" s="15" t="s">
        <v>3</v>
      </c>
      <c r="D632" s="13" t="s">
        <v>10</v>
      </c>
      <c r="E632" s="22" t="s">
        <v>457</v>
      </c>
      <c r="F632" s="4"/>
      <c r="G632" s="127">
        <f>G633</f>
        <v>3156.9</v>
      </c>
      <c r="H632" s="127">
        <f>H633</f>
        <v>3156.9</v>
      </c>
      <c r="I632" s="127">
        <f>I633</f>
        <v>3156.9</v>
      </c>
    </row>
    <row r="633" spans="1:9" ht="26.25" customHeight="1" x14ac:dyDescent="0.2">
      <c r="A633" s="147" t="s">
        <v>46</v>
      </c>
      <c r="B633" s="15" t="s">
        <v>220</v>
      </c>
      <c r="C633" s="15" t="s">
        <v>3</v>
      </c>
      <c r="D633" s="13" t="s">
        <v>10</v>
      </c>
      <c r="E633" s="22" t="s">
        <v>457</v>
      </c>
      <c r="F633" s="4" t="s">
        <v>47</v>
      </c>
      <c r="G633" s="175">
        <v>3156.9</v>
      </c>
      <c r="H633" s="175">
        <v>3156.9</v>
      </c>
      <c r="I633" s="175">
        <v>3156.9</v>
      </c>
    </row>
    <row r="634" spans="1:9" ht="17.45" customHeight="1" x14ac:dyDescent="0.2">
      <c r="A634" s="18" t="s">
        <v>13</v>
      </c>
      <c r="B634" s="11" t="s">
        <v>220</v>
      </c>
      <c r="C634" s="11" t="s">
        <v>3</v>
      </c>
      <c r="D634" s="12" t="s">
        <v>14</v>
      </c>
      <c r="E634" s="4"/>
      <c r="F634" s="4"/>
      <c r="G634" s="14">
        <f t="shared" ref="G634:I636" si="213">G635</f>
        <v>150</v>
      </c>
      <c r="H634" s="14">
        <f t="shared" si="213"/>
        <v>150</v>
      </c>
      <c r="I634" s="14">
        <f t="shared" si="213"/>
        <v>150</v>
      </c>
    </row>
    <row r="635" spans="1:9" ht="35.25" customHeight="1" x14ac:dyDescent="0.2">
      <c r="A635" s="130" t="s">
        <v>58</v>
      </c>
      <c r="B635" s="15" t="s">
        <v>220</v>
      </c>
      <c r="C635" s="15" t="s">
        <v>3</v>
      </c>
      <c r="D635" s="13" t="s">
        <v>14</v>
      </c>
      <c r="E635" s="4" t="s">
        <v>0</v>
      </c>
      <c r="F635" s="4"/>
      <c r="G635" s="169">
        <f t="shared" si="213"/>
        <v>150</v>
      </c>
      <c r="H635" s="169">
        <f t="shared" si="213"/>
        <v>150</v>
      </c>
      <c r="I635" s="169">
        <f t="shared" si="213"/>
        <v>150</v>
      </c>
    </row>
    <row r="636" spans="1:9" x14ac:dyDescent="0.2">
      <c r="A636" s="130" t="s">
        <v>143</v>
      </c>
      <c r="B636" s="15" t="s">
        <v>220</v>
      </c>
      <c r="C636" s="15" t="s">
        <v>3</v>
      </c>
      <c r="D636" s="13" t="s">
        <v>14</v>
      </c>
      <c r="E636" s="4" t="s">
        <v>1</v>
      </c>
      <c r="F636" s="4"/>
      <c r="G636" s="16">
        <f t="shared" si="213"/>
        <v>150</v>
      </c>
      <c r="H636" s="16">
        <f t="shared" si="213"/>
        <v>150</v>
      </c>
      <c r="I636" s="16">
        <f t="shared" si="213"/>
        <v>150</v>
      </c>
    </row>
    <row r="637" spans="1:9" x14ac:dyDescent="0.2">
      <c r="A637" s="130" t="s">
        <v>50</v>
      </c>
      <c r="B637" s="15" t="s">
        <v>220</v>
      </c>
      <c r="C637" s="15" t="s">
        <v>3</v>
      </c>
      <c r="D637" s="13" t="s">
        <v>14</v>
      </c>
      <c r="E637" s="4" t="s">
        <v>1</v>
      </c>
      <c r="F637" s="4" t="s">
        <v>51</v>
      </c>
      <c r="G637" s="16">
        <v>150</v>
      </c>
      <c r="H637" s="16">
        <v>150</v>
      </c>
      <c r="I637" s="16">
        <v>150</v>
      </c>
    </row>
    <row r="638" spans="1:9" ht="21" customHeight="1" x14ac:dyDescent="0.25">
      <c r="A638" s="40" t="s">
        <v>108</v>
      </c>
      <c r="B638" s="15"/>
      <c r="C638" s="24"/>
      <c r="D638" s="4"/>
      <c r="E638" s="4"/>
      <c r="F638" s="4"/>
      <c r="G638" s="5">
        <f>G17+G156+G166+G622+G612</f>
        <v>945152.70000000007</v>
      </c>
      <c r="H638" s="5">
        <f>H17+H156+H166+H622+H612</f>
        <v>699262.6</v>
      </c>
      <c r="I638" s="5">
        <f>I17+I156+I166+I622+I612</f>
        <v>734028.1</v>
      </c>
    </row>
    <row r="639" spans="1:9" ht="12.6" customHeight="1" x14ac:dyDescent="0.2">
      <c r="A639" s="28" t="s">
        <v>109</v>
      </c>
      <c r="B639" s="28"/>
      <c r="C639" s="59"/>
      <c r="D639" s="28"/>
      <c r="E639" s="74"/>
      <c r="F639" s="28"/>
      <c r="G639" s="14"/>
      <c r="H639" s="14">
        <v>10700</v>
      </c>
      <c r="I639" s="14">
        <v>22150</v>
      </c>
    </row>
    <row r="640" spans="1:9" ht="15.75" x14ac:dyDescent="0.25">
      <c r="A640" s="41" t="s">
        <v>110</v>
      </c>
      <c r="B640" s="41"/>
      <c r="C640" s="88"/>
      <c r="D640" s="41"/>
      <c r="E640" s="75"/>
      <c r="F640" s="41"/>
      <c r="G640" s="42">
        <f>G639+G638</f>
        <v>945152.70000000007</v>
      </c>
      <c r="H640" s="42">
        <f>H639+H638</f>
        <v>709962.6</v>
      </c>
      <c r="I640" s="42">
        <f>I639+I638</f>
        <v>756178.1</v>
      </c>
    </row>
    <row r="641" spans="1:16" ht="15.75" customHeight="1" x14ac:dyDescent="0.2">
      <c r="H641" s="46"/>
      <c r="I641" s="46"/>
    </row>
    <row r="642" spans="1:16" ht="28.9" customHeight="1" x14ac:dyDescent="0.2"/>
    <row r="643" spans="1:16" ht="13.9" customHeight="1" x14ac:dyDescent="0.2"/>
    <row r="644" spans="1:16" ht="14.45" customHeight="1" x14ac:dyDescent="0.2"/>
    <row r="645" spans="1:16" ht="13.7" customHeight="1" x14ac:dyDescent="0.2"/>
    <row r="647" spans="1:16" s="20" customFormat="1" x14ac:dyDescent="0.2">
      <c r="A647" s="103"/>
      <c r="B647" s="103"/>
      <c r="C647" s="285"/>
      <c r="D647" s="103"/>
      <c r="E647" s="104"/>
      <c r="F647" s="103"/>
      <c r="G647" s="103"/>
      <c r="H647" s="103"/>
      <c r="I647" s="103"/>
    </row>
    <row r="648" spans="1:16" s="43" customFormat="1" ht="18" customHeight="1" x14ac:dyDescent="0.25">
      <c r="A648" s="103"/>
      <c r="B648" s="103"/>
      <c r="C648" s="285"/>
      <c r="D648" s="103"/>
      <c r="E648" s="104"/>
      <c r="F648" s="103"/>
      <c r="G648" s="103"/>
      <c r="H648" s="103"/>
      <c r="I648" s="103"/>
      <c r="J648" s="46"/>
      <c r="K648" s="46"/>
      <c r="L648" s="46"/>
      <c r="M648" s="46"/>
      <c r="N648" s="46"/>
      <c r="O648" s="46"/>
      <c r="P648" s="46"/>
    </row>
    <row r="650" spans="1:16" x14ac:dyDescent="0.2">
      <c r="J650" s="68"/>
    </row>
  </sheetData>
  <sheetProtection selectLockedCells="1" selectUnlockedCells="1"/>
  <mergeCells count="11">
    <mergeCell ref="F14:F15"/>
    <mergeCell ref="G14:I14"/>
    <mergeCell ref="A13:F13"/>
    <mergeCell ref="F3:H3"/>
    <mergeCell ref="F5:H7"/>
    <mergeCell ref="A12:I12"/>
    <mergeCell ref="A14:A15"/>
    <mergeCell ref="B14:B15"/>
    <mergeCell ref="C14:C15"/>
    <mergeCell ref="D14:D15"/>
    <mergeCell ref="E14:E15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9"/>
  <sheetViews>
    <sheetView tabSelected="1" topLeftCell="A7" zoomScale="83" zoomScaleNormal="83" workbookViewId="0">
      <selection activeCell="E11" sqref="E11"/>
    </sheetView>
  </sheetViews>
  <sheetFormatPr defaultColWidth="8.85546875" defaultRowHeight="12.75" x14ac:dyDescent="0.2"/>
  <cols>
    <col min="1" max="1" width="44.140625" style="30" customWidth="1"/>
    <col min="2" max="3" width="0" style="30" hidden="1" customWidth="1"/>
    <col min="4" max="4" width="16.42578125" style="282" customWidth="1"/>
    <col min="5" max="5" width="7.7109375" style="30" customWidth="1"/>
    <col min="6" max="6" width="7.140625" style="30" customWidth="1"/>
    <col min="7" max="7" width="7.7109375" style="30" customWidth="1"/>
    <col min="8" max="8" width="8.85546875" style="30"/>
    <col min="9" max="9" width="14.140625" style="30" customWidth="1"/>
    <col min="10" max="10" width="12.28515625" style="30" customWidth="1"/>
    <col min="11" max="11" width="12.140625" style="30" customWidth="1"/>
    <col min="12" max="12" width="10.28515625" style="30" customWidth="1"/>
    <col min="13" max="16384" width="8.85546875" style="30"/>
  </cols>
  <sheetData>
    <row r="1" spans="1:11" ht="0.6" customHeight="1" x14ac:dyDescent="0.2">
      <c r="G1" s="319" t="s">
        <v>182</v>
      </c>
      <c r="H1" s="298"/>
      <c r="I1" s="298"/>
      <c r="J1" s="298"/>
    </row>
    <row r="2" spans="1:11" hidden="1" x14ac:dyDescent="0.2">
      <c r="G2" s="299" t="s">
        <v>226</v>
      </c>
      <c r="H2" s="299"/>
      <c r="I2" s="299"/>
      <c r="J2" s="299"/>
    </row>
    <row r="3" spans="1:11" hidden="1" x14ac:dyDescent="0.2">
      <c r="G3" s="299"/>
      <c r="H3" s="299"/>
      <c r="I3" s="299"/>
      <c r="J3" s="299"/>
    </row>
    <row r="4" spans="1:11" ht="31.9" hidden="1" customHeight="1" x14ac:dyDescent="0.2">
      <c r="G4" s="299"/>
      <c r="H4" s="299"/>
      <c r="I4" s="299"/>
      <c r="J4" s="299"/>
    </row>
    <row r="5" spans="1:11" hidden="1" x14ac:dyDescent="0.2"/>
    <row r="6" spans="1:11" ht="21.6" hidden="1" customHeight="1" x14ac:dyDescent="0.2">
      <c r="F6" s="2"/>
      <c r="G6" s="319" t="s">
        <v>182</v>
      </c>
      <c r="H6" s="298"/>
      <c r="I6" s="298"/>
      <c r="J6" s="298"/>
    </row>
    <row r="7" spans="1:11" ht="21.6" customHeight="1" x14ac:dyDescent="0.2">
      <c r="F7" s="2"/>
      <c r="G7" s="284"/>
      <c r="H7" s="280"/>
      <c r="I7" s="280"/>
      <c r="J7" s="280"/>
    </row>
    <row r="8" spans="1:11" ht="21.6" customHeight="1" x14ac:dyDescent="0.2">
      <c r="F8" s="2"/>
      <c r="G8" s="284"/>
      <c r="H8" s="280"/>
      <c r="I8" s="280"/>
      <c r="J8" s="280"/>
    </row>
    <row r="9" spans="1:11" ht="12.75" customHeight="1" x14ac:dyDescent="0.2">
      <c r="F9" s="2"/>
      <c r="G9" s="297" t="s">
        <v>643</v>
      </c>
      <c r="H9" s="298"/>
      <c r="I9" s="298"/>
      <c r="J9" s="298"/>
    </row>
    <row r="10" spans="1:11" x14ac:dyDescent="0.2">
      <c r="F10" s="2"/>
      <c r="G10" s="298"/>
      <c r="H10" s="298"/>
      <c r="I10" s="298"/>
      <c r="J10" s="298"/>
    </row>
    <row r="11" spans="1:11" ht="15.6" customHeight="1" x14ac:dyDescent="0.2">
      <c r="F11" s="2"/>
      <c r="G11" s="298"/>
      <c r="H11" s="298"/>
      <c r="I11" s="298"/>
      <c r="J11" s="298"/>
    </row>
    <row r="12" spans="1:11" ht="12.75" hidden="1" customHeight="1" x14ac:dyDescent="0.2">
      <c r="F12" s="2"/>
      <c r="G12" s="298"/>
      <c r="H12" s="298"/>
      <c r="I12" s="298"/>
      <c r="J12" s="298"/>
    </row>
    <row r="13" spans="1:11" ht="13.15" customHeight="1" x14ac:dyDescent="0.2">
      <c r="F13" s="2"/>
      <c r="G13" s="298"/>
      <c r="H13" s="298"/>
      <c r="I13" s="298"/>
      <c r="J13" s="298"/>
    </row>
    <row r="14" spans="1:11" x14ac:dyDescent="0.2">
      <c r="F14" s="2"/>
      <c r="G14" s="2"/>
      <c r="H14" s="2"/>
    </row>
    <row r="15" spans="1:11" x14ac:dyDescent="0.2">
      <c r="F15" s="69"/>
      <c r="G15" s="69"/>
      <c r="H15" s="69"/>
    </row>
    <row r="16" spans="1:11" ht="14.25" customHeight="1" x14ac:dyDescent="0.2">
      <c r="A16" s="329" t="s">
        <v>82</v>
      </c>
      <c r="B16" s="329"/>
      <c r="C16" s="329"/>
      <c r="D16" s="329"/>
      <c r="E16" s="329"/>
      <c r="F16" s="329"/>
      <c r="G16" s="329"/>
      <c r="H16" s="329"/>
      <c r="I16" s="329"/>
      <c r="J16" s="330"/>
      <c r="K16" s="331"/>
    </row>
    <row r="17" spans="1:11" ht="15" customHeight="1" x14ac:dyDescent="0.2">
      <c r="A17" s="343" t="s">
        <v>595</v>
      </c>
      <c r="B17" s="343"/>
      <c r="C17" s="343"/>
      <c r="D17" s="343"/>
      <c r="E17" s="343"/>
      <c r="F17" s="343"/>
      <c r="G17" s="343"/>
      <c r="H17" s="343"/>
      <c r="I17" s="343"/>
      <c r="J17" s="331"/>
      <c r="K17" s="331"/>
    </row>
    <row r="18" spans="1:11" ht="15.6" customHeight="1" x14ac:dyDescent="0.2">
      <c r="A18" s="343" t="s">
        <v>594</v>
      </c>
      <c r="B18" s="331"/>
      <c r="C18" s="331"/>
      <c r="D18" s="331"/>
      <c r="E18" s="331"/>
      <c r="F18" s="331"/>
      <c r="G18" s="331"/>
      <c r="H18" s="331"/>
      <c r="I18" s="331"/>
      <c r="J18" s="331"/>
      <c r="K18" s="331"/>
    </row>
    <row r="19" spans="1:11" x14ac:dyDescent="0.2">
      <c r="A19" s="44"/>
      <c r="B19" s="44"/>
      <c r="C19" s="44"/>
      <c r="D19" s="44"/>
      <c r="E19" s="44"/>
      <c r="F19" s="44"/>
      <c r="G19" s="44"/>
      <c r="H19" s="44"/>
      <c r="K19" s="92" t="s">
        <v>146</v>
      </c>
    </row>
    <row r="20" spans="1:11" ht="18" customHeight="1" x14ac:dyDescent="0.2">
      <c r="A20" s="332" t="s">
        <v>147</v>
      </c>
      <c r="B20" s="333"/>
      <c r="C20" s="334"/>
      <c r="D20" s="287"/>
      <c r="E20" s="338" t="s">
        <v>134</v>
      </c>
      <c r="F20" s="340" t="s">
        <v>162</v>
      </c>
      <c r="G20" s="338" t="s">
        <v>163</v>
      </c>
      <c r="H20" s="338" t="s">
        <v>135</v>
      </c>
      <c r="I20" s="342" t="s">
        <v>148</v>
      </c>
      <c r="J20" s="342"/>
      <c r="K20" s="310"/>
    </row>
    <row r="21" spans="1:11" ht="16.149999999999999" customHeight="1" x14ac:dyDescent="0.2">
      <c r="A21" s="335"/>
      <c r="B21" s="336"/>
      <c r="C21" s="337"/>
      <c r="D21" s="288" t="s">
        <v>256</v>
      </c>
      <c r="E21" s="339"/>
      <c r="F21" s="341"/>
      <c r="G21" s="339"/>
      <c r="H21" s="339"/>
      <c r="I21" s="91" t="s">
        <v>188</v>
      </c>
      <c r="J21" s="91" t="s">
        <v>234</v>
      </c>
      <c r="K21" s="91" t="s">
        <v>593</v>
      </c>
    </row>
    <row r="22" spans="1:11" ht="14.25" customHeight="1" x14ac:dyDescent="0.2">
      <c r="A22" s="90">
        <v>1</v>
      </c>
      <c r="B22" s="90"/>
      <c r="C22" s="90"/>
      <c r="D22" s="90"/>
      <c r="E22" s="90">
        <v>3</v>
      </c>
      <c r="F22" s="290">
        <v>4</v>
      </c>
      <c r="G22" s="90">
        <v>5</v>
      </c>
      <c r="H22" s="90">
        <v>6</v>
      </c>
      <c r="I22" s="290">
        <v>7</v>
      </c>
      <c r="J22" s="290">
        <v>8</v>
      </c>
      <c r="K22" s="290">
        <v>9</v>
      </c>
    </row>
    <row r="23" spans="1:11" ht="47.45" customHeight="1" x14ac:dyDescent="0.2">
      <c r="A23" s="18" t="s">
        <v>236</v>
      </c>
      <c r="B23" s="38"/>
      <c r="C23" s="38"/>
      <c r="D23" s="140" t="s">
        <v>121</v>
      </c>
      <c r="E23" s="136"/>
      <c r="F23" s="135"/>
      <c r="G23" s="135"/>
      <c r="H23" s="135"/>
      <c r="I23" s="137">
        <f>I24+I30+I36</f>
        <v>11228.3</v>
      </c>
      <c r="J23" s="137">
        <f t="shared" ref="J23:K23" si="0">J24+J30+J36</f>
        <v>1587.8</v>
      </c>
      <c r="K23" s="137">
        <f t="shared" si="0"/>
        <v>1524.6</v>
      </c>
    </row>
    <row r="24" spans="1:11" ht="22.15" customHeight="1" x14ac:dyDescent="0.2">
      <c r="A24" s="130" t="s">
        <v>551</v>
      </c>
      <c r="B24" s="38"/>
      <c r="C24" s="38"/>
      <c r="D24" s="131" t="s">
        <v>572</v>
      </c>
      <c r="E24" s="132"/>
      <c r="F24" s="138"/>
      <c r="G24" s="138"/>
      <c r="H24" s="138"/>
      <c r="I24" s="134">
        <f>I25</f>
        <v>3616.2</v>
      </c>
      <c r="J24" s="134">
        <f t="shared" ref="J24:K26" si="1">J25</f>
        <v>1587.8</v>
      </c>
      <c r="K24" s="134">
        <f t="shared" si="1"/>
        <v>1524.6</v>
      </c>
    </row>
    <row r="25" spans="1:11" ht="29.45" customHeight="1" x14ac:dyDescent="0.2">
      <c r="A25" s="130" t="s">
        <v>573</v>
      </c>
      <c r="B25" s="38"/>
      <c r="C25" s="38"/>
      <c r="D25" s="131" t="s">
        <v>574</v>
      </c>
      <c r="E25" s="132"/>
      <c r="F25" s="138"/>
      <c r="G25" s="138"/>
      <c r="H25" s="138"/>
      <c r="I25" s="134">
        <f>I26+I28</f>
        <v>3616.2</v>
      </c>
      <c r="J25" s="134">
        <f t="shared" si="1"/>
        <v>1587.8</v>
      </c>
      <c r="K25" s="134">
        <f t="shared" si="1"/>
        <v>1524.6</v>
      </c>
    </row>
    <row r="26" spans="1:11" ht="18" customHeight="1" x14ac:dyDescent="0.2">
      <c r="A26" s="130" t="s">
        <v>618</v>
      </c>
      <c r="B26" s="38"/>
      <c r="C26" s="38"/>
      <c r="D26" s="131" t="s">
        <v>617</v>
      </c>
      <c r="E26" s="132"/>
      <c r="F26" s="138"/>
      <c r="G26" s="138"/>
      <c r="H26" s="138"/>
      <c r="I26" s="134">
        <f>I27</f>
        <v>1652.4</v>
      </c>
      <c r="J26" s="134">
        <f t="shared" si="1"/>
        <v>1587.8</v>
      </c>
      <c r="K26" s="134">
        <f t="shared" si="1"/>
        <v>1524.6</v>
      </c>
    </row>
    <row r="27" spans="1:11" ht="27.6" customHeight="1" x14ac:dyDescent="0.2">
      <c r="A27" s="130" t="s">
        <v>126</v>
      </c>
      <c r="B27" s="38"/>
      <c r="C27" s="38"/>
      <c r="D27" s="131" t="s">
        <v>617</v>
      </c>
      <c r="E27" s="132" t="s">
        <v>204</v>
      </c>
      <c r="F27" s="138" t="s">
        <v>21</v>
      </c>
      <c r="G27" s="138" t="s">
        <v>7</v>
      </c>
      <c r="H27" s="138" t="s">
        <v>49</v>
      </c>
      <c r="I27" s="134">
        <v>1652.4</v>
      </c>
      <c r="J27" s="134">
        <v>1587.8</v>
      </c>
      <c r="K27" s="134">
        <v>1524.6</v>
      </c>
    </row>
    <row r="28" spans="1:11" ht="19.149999999999999" customHeight="1" x14ac:dyDescent="0.2">
      <c r="A28" s="130" t="s">
        <v>634</v>
      </c>
      <c r="B28" s="38"/>
      <c r="C28" s="38"/>
      <c r="D28" s="131" t="s">
        <v>635</v>
      </c>
      <c r="E28" s="132"/>
      <c r="F28" s="138"/>
      <c r="G28" s="138"/>
      <c r="H28" s="138"/>
      <c r="I28" s="134">
        <f>I29</f>
        <v>1963.8</v>
      </c>
      <c r="J28" s="134">
        <v>0</v>
      </c>
      <c r="K28" s="134">
        <v>0</v>
      </c>
    </row>
    <row r="29" spans="1:11" ht="27.6" customHeight="1" x14ac:dyDescent="0.2">
      <c r="A29" s="130" t="s">
        <v>126</v>
      </c>
      <c r="B29" s="38"/>
      <c r="C29" s="38"/>
      <c r="D29" s="131" t="s">
        <v>635</v>
      </c>
      <c r="E29" s="132" t="s">
        <v>204</v>
      </c>
      <c r="F29" s="138" t="s">
        <v>21</v>
      </c>
      <c r="G29" s="138" t="s">
        <v>7</v>
      </c>
      <c r="H29" s="138" t="s">
        <v>49</v>
      </c>
      <c r="I29" s="134">
        <v>1963.8</v>
      </c>
      <c r="J29" s="134">
        <v>0</v>
      </c>
      <c r="K29" s="134">
        <v>0</v>
      </c>
    </row>
    <row r="30" spans="1:11" ht="19.899999999999999" customHeight="1" x14ac:dyDescent="0.2">
      <c r="A30" s="130" t="s">
        <v>266</v>
      </c>
      <c r="B30" s="38"/>
      <c r="C30" s="38"/>
      <c r="D30" s="131" t="s">
        <v>576</v>
      </c>
      <c r="E30" s="132"/>
      <c r="F30" s="138"/>
      <c r="G30" s="138"/>
      <c r="H30" s="138"/>
      <c r="I30" s="134">
        <f>I31</f>
        <v>7517.1</v>
      </c>
      <c r="J30" s="134">
        <f t="shared" ref="J30:K34" si="2">J31</f>
        <v>0</v>
      </c>
      <c r="K30" s="134">
        <f t="shared" si="2"/>
        <v>0</v>
      </c>
    </row>
    <row r="31" spans="1:11" ht="31.15" customHeight="1" x14ac:dyDescent="0.2">
      <c r="A31" s="130" t="s">
        <v>575</v>
      </c>
      <c r="B31" s="38"/>
      <c r="C31" s="38"/>
      <c r="D31" s="131" t="s">
        <v>577</v>
      </c>
      <c r="E31" s="132"/>
      <c r="F31" s="138"/>
      <c r="G31" s="138"/>
      <c r="H31" s="138"/>
      <c r="I31" s="134">
        <f>I34+I32</f>
        <v>7517.1</v>
      </c>
      <c r="J31" s="134">
        <f>J34</f>
        <v>0</v>
      </c>
      <c r="K31" s="134">
        <f>K34</f>
        <v>0</v>
      </c>
    </row>
    <row r="32" spans="1:11" ht="31.15" customHeight="1" x14ac:dyDescent="0.2">
      <c r="A32" s="130" t="s">
        <v>620</v>
      </c>
      <c r="B32" s="38"/>
      <c r="C32" s="38"/>
      <c r="D32" s="131" t="s">
        <v>619</v>
      </c>
      <c r="E32" s="132"/>
      <c r="F32" s="138"/>
      <c r="G32" s="138"/>
      <c r="H32" s="138"/>
      <c r="I32" s="134">
        <f>I33</f>
        <v>3770.4</v>
      </c>
      <c r="J32" s="134">
        <f t="shared" ref="J32:K32" si="3">J33</f>
        <v>0</v>
      </c>
      <c r="K32" s="134">
        <f t="shared" si="3"/>
        <v>0</v>
      </c>
    </row>
    <row r="33" spans="1:11" ht="31.15" customHeight="1" x14ac:dyDescent="0.2">
      <c r="A33" s="130" t="s">
        <v>126</v>
      </c>
      <c r="B33" s="38"/>
      <c r="C33" s="38"/>
      <c r="D33" s="131" t="s">
        <v>619</v>
      </c>
      <c r="E33" s="132" t="s">
        <v>204</v>
      </c>
      <c r="F33" s="138" t="s">
        <v>21</v>
      </c>
      <c r="G33" s="138" t="s">
        <v>7</v>
      </c>
      <c r="H33" s="138" t="s">
        <v>49</v>
      </c>
      <c r="I33" s="134">
        <v>3770.4</v>
      </c>
      <c r="J33" s="134">
        <v>0</v>
      </c>
      <c r="K33" s="134">
        <v>0</v>
      </c>
    </row>
    <row r="34" spans="1:11" ht="37.9" customHeight="1" x14ac:dyDescent="0.2">
      <c r="A34" s="130" t="s">
        <v>242</v>
      </c>
      <c r="B34" s="38"/>
      <c r="C34" s="38"/>
      <c r="D34" s="131" t="s">
        <v>578</v>
      </c>
      <c r="E34" s="132"/>
      <c r="F34" s="138"/>
      <c r="G34" s="138"/>
      <c r="H34" s="138"/>
      <c r="I34" s="134">
        <f>I35</f>
        <v>3746.7</v>
      </c>
      <c r="J34" s="134">
        <f t="shared" si="2"/>
        <v>0</v>
      </c>
      <c r="K34" s="134">
        <f t="shared" si="2"/>
        <v>0</v>
      </c>
    </row>
    <row r="35" spans="1:11" ht="26.45" customHeight="1" x14ac:dyDescent="0.2">
      <c r="A35" s="130" t="s">
        <v>126</v>
      </c>
      <c r="B35" s="38"/>
      <c r="C35" s="38"/>
      <c r="D35" s="131" t="s">
        <v>578</v>
      </c>
      <c r="E35" s="132" t="s">
        <v>204</v>
      </c>
      <c r="F35" s="138" t="s">
        <v>21</v>
      </c>
      <c r="G35" s="138" t="s">
        <v>7</v>
      </c>
      <c r="H35" s="138" t="s">
        <v>49</v>
      </c>
      <c r="I35" s="134">
        <v>3746.7</v>
      </c>
      <c r="J35" s="134">
        <v>0</v>
      </c>
      <c r="K35" s="134">
        <v>0</v>
      </c>
    </row>
    <row r="36" spans="1:11" ht="19.899999999999999" customHeight="1" x14ac:dyDescent="0.2">
      <c r="A36" s="130" t="s">
        <v>580</v>
      </c>
      <c r="B36" s="38"/>
      <c r="C36" s="38"/>
      <c r="D36" s="131" t="s">
        <v>579</v>
      </c>
      <c r="E36" s="132"/>
      <c r="F36" s="138"/>
      <c r="G36" s="138"/>
      <c r="H36" s="138"/>
      <c r="I36" s="134">
        <f>I37</f>
        <v>95</v>
      </c>
      <c r="J36" s="134">
        <f t="shared" ref="J36:K38" si="4">J37</f>
        <v>0</v>
      </c>
      <c r="K36" s="134">
        <f t="shared" si="4"/>
        <v>0</v>
      </c>
    </row>
    <row r="37" spans="1:11" ht="30.6" customHeight="1" x14ac:dyDescent="0.2">
      <c r="A37" s="130" t="s">
        <v>584</v>
      </c>
      <c r="B37" s="38"/>
      <c r="C37" s="38"/>
      <c r="D37" s="131" t="s">
        <v>581</v>
      </c>
      <c r="E37" s="132"/>
      <c r="F37" s="138"/>
      <c r="G37" s="138"/>
      <c r="H37" s="138"/>
      <c r="I37" s="134">
        <f>I38</f>
        <v>95</v>
      </c>
      <c r="J37" s="134">
        <f t="shared" si="4"/>
        <v>0</v>
      </c>
      <c r="K37" s="134">
        <f t="shared" si="4"/>
        <v>0</v>
      </c>
    </row>
    <row r="38" spans="1:11" ht="26.45" customHeight="1" x14ac:dyDescent="0.2">
      <c r="A38" s="130" t="s">
        <v>582</v>
      </c>
      <c r="B38" s="38"/>
      <c r="C38" s="38"/>
      <c r="D38" s="131" t="s">
        <v>583</v>
      </c>
      <c r="E38" s="132"/>
      <c r="F38" s="138"/>
      <c r="G38" s="138"/>
      <c r="H38" s="138"/>
      <c r="I38" s="134">
        <f>I39</f>
        <v>95</v>
      </c>
      <c r="J38" s="134">
        <f t="shared" si="4"/>
        <v>0</v>
      </c>
      <c r="K38" s="134">
        <f t="shared" si="4"/>
        <v>0</v>
      </c>
    </row>
    <row r="39" spans="1:11" ht="26.45" customHeight="1" x14ac:dyDescent="0.2">
      <c r="A39" s="130" t="s">
        <v>126</v>
      </c>
      <c r="B39" s="38"/>
      <c r="C39" s="38"/>
      <c r="D39" s="131" t="s">
        <v>583</v>
      </c>
      <c r="E39" s="132" t="s">
        <v>204</v>
      </c>
      <c r="F39" s="138" t="s">
        <v>21</v>
      </c>
      <c r="G39" s="138" t="s">
        <v>7</v>
      </c>
      <c r="H39" s="138" t="s">
        <v>49</v>
      </c>
      <c r="I39" s="134">
        <v>95</v>
      </c>
      <c r="J39" s="134">
        <v>0</v>
      </c>
      <c r="K39" s="134">
        <v>0</v>
      </c>
    </row>
    <row r="40" spans="1:11" ht="48" customHeight="1" x14ac:dyDescent="0.2">
      <c r="A40" s="18" t="s">
        <v>525</v>
      </c>
      <c r="B40" s="139"/>
      <c r="C40" s="139"/>
      <c r="D40" s="140" t="s">
        <v>139</v>
      </c>
      <c r="E40" s="136"/>
      <c r="F40" s="135"/>
      <c r="G40" s="135"/>
      <c r="H40" s="135"/>
      <c r="I40" s="137">
        <f>I41+I59</f>
        <v>19401.5</v>
      </c>
      <c r="J40" s="137">
        <f>J41+J59</f>
        <v>5275.5</v>
      </c>
      <c r="K40" s="137">
        <f>K41+K59</f>
        <v>4760</v>
      </c>
    </row>
    <row r="41" spans="1:11" ht="27.6" customHeight="1" x14ac:dyDescent="0.2">
      <c r="A41" s="130" t="s">
        <v>500</v>
      </c>
      <c r="B41" s="139"/>
      <c r="C41" s="139"/>
      <c r="D41" s="131" t="s">
        <v>516</v>
      </c>
      <c r="E41" s="132"/>
      <c r="F41" s="138"/>
      <c r="G41" s="138"/>
      <c r="H41" s="138"/>
      <c r="I41" s="134">
        <f>I42+I52</f>
        <v>9824</v>
      </c>
      <c r="J41" s="134">
        <f>J42+J52</f>
        <v>515.5</v>
      </c>
      <c r="K41" s="134">
        <f>K42+K52</f>
        <v>0</v>
      </c>
    </row>
    <row r="42" spans="1:11" ht="21.6" customHeight="1" x14ac:dyDescent="0.2">
      <c r="A42" s="130" t="s">
        <v>355</v>
      </c>
      <c r="B42" s="139"/>
      <c r="C42" s="139"/>
      <c r="D42" s="131" t="s">
        <v>517</v>
      </c>
      <c r="E42" s="132"/>
      <c r="F42" s="138"/>
      <c r="G42" s="138"/>
      <c r="H42" s="138"/>
      <c r="I42" s="134">
        <f>I43+I45+I47+I49</f>
        <v>3165.5</v>
      </c>
      <c r="J42" s="134">
        <f t="shared" ref="J42:K42" si="5">J43+J45+J47</f>
        <v>0</v>
      </c>
      <c r="K42" s="134">
        <f t="shared" si="5"/>
        <v>0</v>
      </c>
    </row>
    <row r="43" spans="1:11" ht="28.9" customHeight="1" x14ac:dyDescent="0.2">
      <c r="A43" s="130" t="s">
        <v>140</v>
      </c>
      <c r="B43" s="139"/>
      <c r="C43" s="139"/>
      <c r="D43" s="131" t="s">
        <v>518</v>
      </c>
      <c r="E43" s="132"/>
      <c r="F43" s="138"/>
      <c r="G43" s="138"/>
      <c r="H43" s="138"/>
      <c r="I43" s="134">
        <f>I44</f>
        <v>2720.4</v>
      </c>
      <c r="J43" s="134">
        <f>J44</f>
        <v>0</v>
      </c>
      <c r="K43" s="134">
        <f>K44</f>
        <v>0</v>
      </c>
    </row>
    <row r="44" spans="1:11" ht="28.15" customHeight="1" x14ac:dyDescent="0.2">
      <c r="A44" s="130" t="s">
        <v>115</v>
      </c>
      <c r="B44" s="139"/>
      <c r="C44" s="139"/>
      <c r="D44" s="131" t="s">
        <v>518</v>
      </c>
      <c r="E44" s="132" t="s">
        <v>204</v>
      </c>
      <c r="F44" s="138" t="s">
        <v>35</v>
      </c>
      <c r="G44" s="138" t="s">
        <v>7</v>
      </c>
      <c r="H44" s="138" t="s">
        <v>73</v>
      </c>
      <c r="I44" s="134">
        <v>2720.4</v>
      </c>
      <c r="J44" s="134">
        <v>0</v>
      </c>
      <c r="K44" s="134">
        <v>0</v>
      </c>
    </row>
    <row r="45" spans="1:11" ht="39" customHeight="1" x14ac:dyDescent="0.2">
      <c r="A45" s="130" t="s">
        <v>520</v>
      </c>
      <c r="B45" s="139"/>
      <c r="C45" s="139"/>
      <c r="D45" s="131" t="s">
        <v>522</v>
      </c>
      <c r="E45" s="132"/>
      <c r="F45" s="138"/>
      <c r="G45" s="138"/>
      <c r="H45" s="138"/>
      <c r="I45" s="134">
        <f>I46</f>
        <v>110</v>
      </c>
      <c r="J45" s="134">
        <f t="shared" ref="J45:K45" si="6">J46</f>
        <v>0</v>
      </c>
      <c r="K45" s="134">
        <f t="shared" si="6"/>
        <v>0</v>
      </c>
    </row>
    <row r="46" spans="1:11" ht="28.15" customHeight="1" x14ac:dyDescent="0.2">
      <c r="A46" s="130" t="s">
        <v>126</v>
      </c>
      <c r="B46" s="139"/>
      <c r="C46" s="139"/>
      <c r="D46" s="131" t="s">
        <v>522</v>
      </c>
      <c r="E46" s="132" t="s">
        <v>204</v>
      </c>
      <c r="F46" s="138" t="s">
        <v>8</v>
      </c>
      <c r="G46" s="138" t="s">
        <v>21</v>
      </c>
      <c r="H46" s="138" t="s">
        <v>49</v>
      </c>
      <c r="I46" s="134">
        <v>110</v>
      </c>
      <c r="J46" s="134">
        <v>0</v>
      </c>
      <c r="K46" s="134">
        <v>0</v>
      </c>
    </row>
    <row r="47" spans="1:11" ht="46.15" customHeight="1" x14ac:dyDescent="0.2">
      <c r="A47" s="130" t="s">
        <v>521</v>
      </c>
      <c r="B47" s="139"/>
      <c r="C47" s="139"/>
      <c r="D47" s="141" t="s">
        <v>523</v>
      </c>
      <c r="E47" s="132"/>
      <c r="F47" s="138"/>
      <c r="G47" s="138"/>
      <c r="H47" s="138"/>
      <c r="I47" s="134">
        <f>I48</f>
        <v>220</v>
      </c>
      <c r="J47" s="134">
        <f t="shared" ref="J47:K47" si="7">J48</f>
        <v>0</v>
      </c>
      <c r="K47" s="134">
        <f t="shared" si="7"/>
        <v>0</v>
      </c>
    </row>
    <row r="48" spans="1:11" ht="28.15" customHeight="1" x14ac:dyDescent="0.2">
      <c r="A48" s="130" t="s">
        <v>126</v>
      </c>
      <c r="B48" s="139"/>
      <c r="C48" s="139"/>
      <c r="D48" s="141" t="s">
        <v>523</v>
      </c>
      <c r="E48" s="132" t="s">
        <v>204</v>
      </c>
      <c r="F48" s="138" t="s">
        <v>8</v>
      </c>
      <c r="G48" s="138" t="s">
        <v>21</v>
      </c>
      <c r="H48" s="138" t="s">
        <v>49</v>
      </c>
      <c r="I48" s="134">
        <v>220</v>
      </c>
      <c r="J48" s="134">
        <v>0</v>
      </c>
      <c r="K48" s="134">
        <v>0</v>
      </c>
    </row>
    <row r="49" spans="1:11" ht="17.45" customHeight="1" x14ac:dyDescent="0.2">
      <c r="A49" s="130" t="s">
        <v>231</v>
      </c>
      <c r="B49" s="139"/>
      <c r="C49" s="139"/>
      <c r="D49" s="131" t="s">
        <v>519</v>
      </c>
      <c r="E49" s="132"/>
      <c r="F49" s="138"/>
      <c r="G49" s="138"/>
      <c r="H49" s="138"/>
      <c r="I49" s="134">
        <f>I50</f>
        <v>115.1</v>
      </c>
      <c r="J49" s="134">
        <f t="shared" ref="J49:K49" si="8">J50</f>
        <v>0</v>
      </c>
      <c r="K49" s="134">
        <f t="shared" si="8"/>
        <v>0</v>
      </c>
    </row>
    <row r="50" spans="1:11" ht="28.15" customHeight="1" x14ac:dyDescent="0.2">
      <c r="A50" s="130" t="s">
        <v>126</v>
      </c>
      <c r="B50" s="139"/>
      <c r="C50" s="139"/>
      <c r="D50" s="131" t="s">
        <v>519</v>
      </c>
      <c r="E50" s="132" t="s">
        <v>204</v>
      </c>
      <c r="F50" s="138" t="s">
        <v>8</v>
      </c>
      <c r="G50" s="138" t="s">
        <v>118</v>
      </c>
      <c r="H50" s="138" t="s">
        <v>49</v>
      </c>
      <c r="I50" s="134">
        <v>115.1</v>
      </c>
      <c r="J50" s="134">
        <v>0</v>
      </c>
      <c r="K50" s="134">
        <v>0</v>
      </c>
    </row>
    <row r="51" spans="1:11" ht="16.149999999999999" customHeight="1" x14ac:dyDescent="0.2">
      <c r="A51" s="130" t="s">
        <v>266</v>
      </c>
      <c r="B51" s="139"/>
      <c r="C51" s="139"/>
      <c r="D51" s="131" t="s">
        <v>354</v>
      </c>
      <c r="E51" s="132"/>
      <c r="F51" s="138"/>
      <c r="G51" s="138"/>
      <c r="H51" s="138"/>
      <c r="I51" s="134">
        <f>I52</f>
        <v>6658.5</v>
      </c>
      <c r="J51" s="134">
        <f t="shared" ref="J51:K51" si="9">J52</f>
        <v>515.5</v>
      </c>
      <c r="K51" s="134">
        <f t="shared" si="9"/>
        <v>0</v>
      </c>
    </row>
    <row r="52" spans="1:11" ht="30.6" customHeight="1" x14ac:dyDescent="0.2">
      <c r="A52" s="130" t="s">
        <v>357</v>
      </c>
      <c r="B52" s="139"/>
      <c r="C52" s="139"/>
      <c r="D52" s="131" t="s">
        <v>356</v>
      </c>
      <c r="E52" s="132"/>
      <c r="F52" s="138"/>
      <c r="G52" s="138"/>
      <c r="H52" s="138"/>
      <c r="I52" s="134">
        <f>I53+I57+I55</f>
        <v>6658.5</v>
      </c>
      <c r="J52" s="134">
        <f t="shared" ref="J52:K52" si="10">J53+J57+J55</f>
        <v>515.5</v>
      </c>
      <c r="K52" s="134">
        <f t="shared" si="10"/>
        <v>0</v>
      </c>
    </row>
    <row r="53" spans="1:11" ht="40.15" customHeight="1" x14ac:dyDescent="0.2">
      <c r="A53" s="130" t="s">
        <v>189</v>
      </c>
      <c r="B53" s="139"/>
      <c r="C53" s="139"/>
      <c r="D53" s="131" t="s">
        <v>526</v>
      </c>
      <c r="E53" s="132"/>
      <c r="F53" s="138"/>
      <c r="G53" s="138"/>
      <c r="H53" s="138"/>
      <c r="I53" s="134">
        <f>I54</f>
        <v>1436.8</v>
      </c>
      <c r="J53" s="134">
        <f t="shared" ref="J53:K53" si="11">J54</f>
        <v>0</v>
      </c>
      <c r="K53" s="134">
        <f t="shared" si="11"/>
        <v>0</v>
      </c>
    </row>
    <row r="54" spans="1:11" ht="34.15" customHeight="1" x14ac:dyDescent="0.2">
      <c r="A54" s="130" t="s">
        <v>126</v>
      </c>
      <c r="B54" s="139"/>
      <c r="C54" s="139"/>
      <c r="D54" s="131" t="s">
        <v>526</v>
      </c>
      <c r="E54" s="132" t="s">
        <v>204</v>
      </c>
      <c r="F54" s="138" t="s">
        <v>8</v>
      </c>
      <c r="G54" s="138" t="s">
        <v>21</v>
      </c>
      <c r="H54" s="138" t="s">
        <v>49</v>
      </c>
      <c r="I54" s="134">
        <v>1436.8</v>
      </c>
      <c r="J54" s="134">
        <v>0</v>
      </c>
      <c r="K54" s="134">
        <v>0</v>
      </c>
    </row>
    <row r="55" spans="1:11" ht="20.45" customHeight="1" x14ac:dyDescent="0.2">
      <c r="A55" s="130" t="s">
        <v>246</v>
      </c>
      <c r="B55" s="139"/>
      <c r="C55" s="139"/>
      <c r="D55" s="131" t="s">
        <v>531</v>
      </c>
      <c r="E55" s="132"/>
      <c r="F55" s="138"/>
      <c r="G55" s="138"/>
      <c r="H55" s="138"/>
      <c r="I55" s="134">
        <f>I56</f>
        <v>721.7</v>
      </c>
      <c r="J55" s="134">
        <f>J56</f>
        <v>515.5</v>
      </c>
      <c r="K55" s="134">
        <f>K56</f>
        <v>0</v>
      </c>
    </row>
    <row r="56" spans="1:11" ht="34.15" customHeight="1" x14ac:dyDescent="0.2">
      <c r="A56" s="130" t="s">
        <v>126</v>
      </c>
      <c r="B56" s="139"/>
      <c r="C56" s="139"/>
      <c r="D56" s="131" t="s">
        <v>531</v>
      </c>
      <c r="E56" s="132" t="s">
        <v>204</v>
      </c>
      <c r="F56" s="138" t="s">
        <v>21</v>
      </c>
      <c r="G56" s="138" t="s">
        <v>7</v>
      </c>
      <c r="H56" s="138" t="s">
        <v>49</v>
      </c>
      <c r="I56" s="134">
        <v>721.7</v>
      </c>
      <c r="J56" s="134">
        <v>515.5</v>
      </c>
      <c r="K56" s="134">
        <v>0</v>
      </c>
    </row>
    <row r="57" spans="1:11" ht="37.9" customHeight="1" x14ac:dyDescent="0.2">
      <c r="A57" s="130" t="s">
        <v>224</v>
      </c>
      <c r="B57" s="139"/>
      <c r="C57" s="139"/>
      <c r="D57" s="131" t="s">
        <v>532</v>
      </c>
      <c r="E57" s="132"/>
      <c r="F57" s="138"/>
      <c r="G57" s="138"/>
      <c r="H57" s="138"/>
      <c r="I57" s="134">
        <f>I58</f>
        <v>4500</v>
      </c>
      <c r="J57" s="134">
        <f t="shared" ref="J57:K57" si="12">J58</f>
        <v>0</v>
      </c>
      <c r="K57" s="134">
        <f t="shared" si="12"/>
        <v>0</v>
      </c>
    </row>
    <row r="58" spans="1:11" ht="30.6" customHeight="1" x14ac:dyDescent="0.2">
      <c r="A58" s="130" t="s">
        <v>126</v>
      </c>
      <c r="B58" s="139"/>
      <c r="C58" s="139"/>
      <c r="D58" s="131" t="s">
        <v>532</v>
      </c>
      <c r="E58" s="132" t="s">
        <v>288</v>
      </c>
      <c r="F58" s="138" t="s">
        <v>21</v>
      </c>
      <c r="G58" s="138" t="s">
        <v>7</v>
      </c>
      <c r="H58" s="138" t="s">
        <v>49</v>
      </c>
      <c r="I58" s="134">
        <v>4500</v>
      </c>
      <c r="J58" s="134">
        <v>0</v>
      </c>
      <c r="K58" s="134">
        <v>0</v>
      </c>
    </row>
    <row r="59" spans="1:11" ht="30.6" customHeight="1" x14ac:dyDescent="0.2">
      <c r="A59" s="130" t="s">
        <v>323</v>
      </c>
      <c r="B59" s="139"/>
      <c r="C59" s="139"/>
      <c r="D59" s="131" t="s">
        <v>358</v>
      </c>
      <c r="E59" s="132"/>
      <c r="F59" s="138"/>
      <c r="G59" s="138"/>
      <c r="H59" s="138"/>
      <c r="I59" s="134">
        <f>I60</f>
        <v>9577.5</v>
      </c>
      <c r="J59" s="134">
        <f t="shared" ref="J59:K59" si="13">J60</f>
        <v>4760</v>
      </c>
      <c r="K59" s="134">
        <f t="shared" si="13"/>
        <v>4760</v>
      </c>
    </row>
    <row r="60" spans="1:11" ht="36.6" customHeight="1" x14ac:dyDescent="0.2">
      <c r="A60" s="130" t="s">
        <v>359</v>
      </c>
      <c r="B60" s="139"/>
      <c r="C60" s="139"/>
      <c r="D60" s="131" t="s">
        <v>362</v>
      </c>
      <c r="E60" s="132"/>
      <c r="F60" s="138"/>
      <c r="G60" s="138"/>
      <c r="H60" s="138"/>
      <c r="I60" s="134">
        <f>I61+I63+I65</f>
        <v>9577.5</v>
      </c>
      <c r="J60" s="134">
        <f t="shared" ref="J60:K60" si="14">J61+J63+J65</f>
        <v>4760</v>
      </c>
      <c r="K60" s="134">
        <f t="shared" si="14"/>
        <v>4760</v>
      </c>
    </row>
    <row r="61" spans="1:11" ht="30.6" customHeight="1" x14ac:dyDescent="0.2">
      <c r="A61" s="130" t="s">
        <v>360</v>
      </c>
      <c r="B61" s="139"/>
      <c r="C61" s="139"/>
      <c r="D61" s="131" t="s">
        <v>361</v>
      </c>
      <c r="E61" s="132"/>
      <c r="F61" s="138"/>
      <c r="G61" s="138"/>
      <c r="H61" s="138"/>
      <c r="I61" s="134">
        <f>I62</f>
        <v>9117.5</v>
      </c>
      <c r="J61" s="134">
        <f t="shared" ref="J61:K61" si="15">J62</f>
        <v>4300</v>
      </c>
      <c r="K61" s="134">
        <f t="shared" si="15"/>
        <v>4300</v>
      </c>
    </row>
    <row r="62" spans="1:11" ht="30.6" customHeight="1" x14ac:dyDescent="0.2">
      <c r="A62" s="130" t="s">
        <v>126</v>
      </c>
      <c r="B62" s="139"/>
      <c r="C62" s="139"/>
      <c r="D62" s="131" t="s">
        <v>361</v>
      </c>
      <c r="E62" s="132" t="s">
        <v>204</v>
      </c>
      <c r="F62" s="138" t="s">
        <v>21</v>
      </c>
      <c r="G62" s="138" t="s">
        <v>7</v>
      </c>
      <c r="H62" s="138" t="s">
        <v>49</v>
      </c>
      <c r="I62" s="134">
        <v>9117.5</v>
      </c>
      <c r="J62" s="134">
        <v>4300</v>
      </c>
      <c r="K62" s="134">
        <v>4300</v>
      </c>
    </row>
    <row r="63" spans="1:11" ht="27.6" customHeight="1" x14ac:dyDescent="0.2">
      <c r="A63" s="130" t="s">
        <v>231</v>
      </c>
      <c r="B63" s="139"/>
      <c r="C63" s="139"/>
      <c r="D63" s="131" t="s">
        <v>363</v>
      </c>
      <c r="E63" s="132"/>
      <c r="F63" s="138"/>
      <c r="G63" s="138"/>
      <c r="H63" s="138"/>
      <c r="I63" s="134">
        <f>I64</f>
        <v>300</v>
      </c>
      <c r="J63" s="134">
        <f t="shared" ref="J63:K63" si="16">J64</f>
        <v>300</v>
      </c>
      <c r="K63" s="134">
        <f t="shared" si="16"/>
        <v>300</v>
      </c>
    </row>
    <row r="64" spans="1:11" ht="30.6" customHeight="1" x14ac:dyDescent="0.2">
      <c r="A64" s="130" t="s">
        <v>126</v>
      </c>
      <c r="B64" s="139"/>
      <c r="C64" s="139"/>
      <c r="D64" s="131" t="s">
        <v>363</v>
      </c>
      <c r="E64" s="132" t="s">
        <v>204</v>
      </c>
      <c r="F64" s="138" t="s">
        <v>8</v>
      </c>
      <c r="G64" s="138" t="s">
        <v>118</v>
      </c>
      <c r="H64" s="138" t="s">
        <v>49</v>
      </c>
      <c r="I64" s="134">
        <v>300</v>
      </c>
      <c r="J64" s="134">
        <v>300</v>
      </c>
      <c r="K64" s="134">
        <v>300</v>
      </c>
    </row>
    <row r="65" spans="1:11" ht="34.15" customHeight="1" x14ac:dyDescent="0.2">
      <c r="A65" s="130" t="s">
        <v>364</v>
      </c>
      <c r="B65" s="139"/>
      <c r="C65" s="139"/>
      <c r="D65" s="131" t="s">
        <v>365</v>
      </c>
      <c r="E65" s="132"/>
      <c r="F65" s="138"/>
      <c r="G65" s="138"/>
      <c r="H65" s="138"/>
      <c r="I65" s="134">
        <f>I66</f>
        <v>160</v>
      </c>
      <c r="J65" s="134">
        <f t="shared" ref="J65:K65" si="17">J66</f>
        <v>160</v>
      </c>
      <c r="K65" s="134">
        <f t="shared" si="17"/>
        <v>160</v>
      </c>
    </row>
    <row r="66" spans="1:11" ht="30.6" customHeight="1" x14ac:dyDescent="0.2">
      <c r="A66" s="130" t="s">
        <v>126</v>
      </c>
      <c r="B66" s="139"/>
      <c r="C66" s="139"/>
      <c r="D66" s="131" t="s">
        <v>365</v>
      </c>
      <c r="E66" s="132" t="s">
        <v>204</v>
      </c>
      <c r="F66" s="138" t="s">
        <v>8</v>
      </c>
      <c r="G66" s="138" t="s">
        <v>21</v>
      </c>
      <c r="H66" s="138" t="s">
        <v>49</v>
      </c>
      <c r="I66" s="134">
        <v>160</v>
      </c>
      <c r="J66" s="134">
        <v>160</v>
      </c>
      <c r="K66" s="134">
        <v>160</v>
      </c>
    </row>
    <row r="67" spans="1:11" ht="43.15" customHeight="1" x14ac:dyDescent="0.2">
      <c r="A67" s="18" t="s">
        <v>239</v>
      </c>
      <c r="B67" s="130"/>
      <c r="C67" s="130"/>
      <c r="D67" s="140" t="s">
        <v>155</v>
      </c>
      <c r="E67" s="136"/>
      <c r="F67" s="290"/>
      <c r="G67" s="90"/>
      <c r="H67" s="142"/>
      <c r="I67" s="137">
        <f>I68+I83+I105</f>
        <v>396497.7</v>
      </c>
      <c r="J67" s="137">
        <f>J68+J83+J105</f>
        <v>383967.19999999995</v>
      </c>
      <c r="K67" s="137">
        <f>K68+K83+K105</f>
        <v>430290.3</v>
      </c>
    </row>
    <row r="68" spans="1:11" ht="18.600000000000001" customHeight="1" x14ac:dyDescent="0.2">
      <c r="A68" s="130" t="s">
        <v>551</v>
      </c>
      <c r="B68" s="130"/>
      <c r="C68" s="130"/>
      <c r="D68" s="131" t="s">
        <v>550</v>
      </c>
      <c r="E68" s="132"/>
      <c r="F68" s="290"/>
      <c r="G68" s="90"/>
      <c r="H68" s="142"/>
      <c r="I68" s="134">
        <f>I76+I69</f>
        <v>18662.399999999998</v>
      </c>
      <c r="J68" s="134">
        <f>J76</f>
        <v>18101</v>
      </c>
      <c r="K68" s="134">
        <f>K76+K69</f>
        <v>74298.7</v>
      </c>
    </row>
    <row r="69" spans="1:11" ht="18.600000000000001" customHeight="1" x14ac:dyDescent="0.2">
      <c r="A69" s="130" t="s">
        <v>629</v>
      </c>
      <c r="B69" s="130"/>
      <c r="C69" s="130"/>
      <c r="D69" s="131" t="s">
        <v>628</v>
      </c>
      <c r="E69" s="132"/>
      <c r="F69" s="290"/>
      <c r="G69" s="90"/>
      <c r="H69" s="142"/>
      <c r="I69" s="134">
        <f>I70</f>
        <v>393.2</v>
      </c>
      <c r="J69" s="134">
        <v>0</v>
      </c>
      <c r="K69" s="134">
        <f>K72+K74</f>
        <v>55886</v>
      </c>
    </row>
    <row r="70" spans="1:11" ht="47.45" customHeight="1" x14ac:dyDescent="0.2">
      <c r="A70" s="130" t="s">
        <v>627</v>
      </c>
      <c r="B70" s="130"/>
      <c r="C70" s="130"/>
      <c r="D70" s="131" t="s">
        <v>626</v>
      </c>
      <c r="E70" s="132"/>
      <c r="F70" s="290"/>
      <c r="G70" s="90"/>
      <c r="H70" s="142"/>
      <c r="I70" s="134">
        <f>I71</f>
        <v>393.2</v>
      </c>
      <c r="J70" s="134">
        <v>0</v>
      </c>
      <c r="K70" s="134">
        <v>0</v>
      </c>
    </row>
    <row r="71" spans="1:11" ht="18.600000000000001" customHeight="1" x14ac:dyDescent="0.2">
      <c r="A71" s="130" t="s">
        <v>65</v>
      </c>
      <c r="B71" s="130"/>
      <c r="C71" s="130"/>
      <c r="D71" s="131" t="s">
        <v>626</v>
      </c>
      <c r="E71" s="132" t="s">
        <v>219</v>
      </c>
      <c r="F71" s="138" t="s">
        <v>142</v>
      </c>
      <c r="G71" s="138" t="s">
        <v>5</v>
      </c>
      <c r="H71" s="142">
        <v>610</v>
      </c>
      <c r="I71" s="134">
        <v>393.2</v>
      </c>
      <c r="J71" s="134">
        <v>0</v>
      </c>
      <c r="K71" s="134">
        <v>0</v>
      </c>
    </row>
    <row r="72" spans="1:11" ht="69.599999999999994" customHeight="1" x14ac:dyDescent="0.2">
      <c r="A72" s="130" t="s">
        <v>630</v>
      </c>
      <c r="B72" s="130"/>
      <c r="C72" s="130"/>
      <c r="D72" s="131" t="s">
        <v>632</v>
      </c>
      <c r="E72" s="132"/>
      <c r="F72" s="138"/>
      <c r="G72" s="138"/>
      <c r="H72" s="142"/>
      <c r="I72" s="134">
        <v>0</v>
      </c>
      <c r="J72" s="134">
        <v>0</v>
      </c>
      <c r="K72" s="134">
        <f>K73</f>
        <v>13284</v>
      </c>
    </row>
    <row r="73" spans="1:11" ht="18.600000000000001" customHeight="1" x14ac:dyDescent="0.2">
      <c r="A73" s="130" t="s">
        <v>65</v>
      </c>
      <c r="B73" s="130"/>
      <c r="C73" s="130"/>
      <c r="D73" s="131" t="s">
        <v>632</v>
      </c>
      <c r="E73" s="132" t="s">
        <v>219</v>
      </c>
      <c r="F73" s="138" t="s">
        <v>142</v>
      </c>
      <c r="G73" s="138" t="s">
        <v>5</v>
      </c>
      <c r="H73" s="142">
        <v>610</v>
      </c>
      <c r="I73" s="134">
        <v>0</v>
      </c>
      <c r="J73" s="134">
        <v>0</v>
      </c>
      <c r="K73" s="134">
        <v>13284</v>
      </c>
    </row>
    <row r="74" spans="1:11" ht="43.9" customHeight="1" x14ac:dyDescent="0.2">
      <c r="A74" s="130" t="s">
        <v>631</v>
      </c>
      <c r="B74" s="130"/>
      <c r="C74" s="130"/>
      <c r="D74" s="131" t="s">
        <v>633</v>
      </c>
      <c r="E74" s="132"/>
      <c r="F74" s="138"/>
      <c r="G74" s="138"/>
      <c r="H74" s="142"/>
      <c r="I74" s="134">
        <v>0</v>
      </c>
      <c r="J74" s="134">
        <v>0</v>
      </c>
      <c r="K74" s="134">
        <f>K75</f>
        <v>42602</v>
      </c>
    </row>
    <row r="75" spans="1:11" ht="18.600000000000001" customHeight="1" x14ac:dyDescent="0.2">
      <c r="A75" s="130" t="s">
        <v>65</v>
      </c>
      <c r="B75" s="130"/>
      <c r="C75" s="130"/>
      <c r="D75" s="131" t="s">
        <v>633</v>
      </c>
      <c r="E75" s="132" t="s">
        <v>219</v>
      </c>
      <c r="F75" s="138" t="s">
        <v>142</v>
      </c>
      <c r="G75" s="138" t="s">
        <v>5</v>
      </c>
      <c r="H75" s="142">
        <v>610</v>
      </c>
      <c r="I75" s="134">
        <v>0</v>
      </c>
      <c r="J75" s="134">
        <v>0</v>
      </c>
      <c r="K75" s="134">
        <v>42602</v>
      </c>
    </row>
    <row r="76" spans="1:11" ht="22.15" customHeight="1" x14ac:dyDescent="0.2">
      <c r="A76" s="130" t="s">
        <v>552</v>
      </c>
      <c r="B76" s="130"/>
      <c r="C76" s="130"/>
      <c r="D76" s="131" t="s">
        <v>553</v>
      </c>
      <c r="E76" s="132"/>
      <c r="F76" s="290"/>
      <c r="G76" s="90"/>
      <c r="H76" s="142"/>
      <c r="I76" s="134">
        <f>I79+I77+I81</f>
        <v>18269.199999999997</v>
      </c>
      <c r="J76" s="134">
        <f t="shared" ref="J76:K76" si="18">J79+J77+J81</f>
        <v>18101</v>
      </c>
      <c r="K76" s="134">
        <f t="shared" si="18"/>
        <v>18412.7</v>
      </c>
    </row>
    <row r="77" spans="1:11" ht="103.9" customHeight="1" x14ac:dyDescent="0.2">
      <c r="A77" s="130" t="s">
        <v>606</v>
      </c>
      <c r="B77" s="130"/>
      <c r="C77" s="130"/>
      <c r="D77" s="131" t="s">
        <v>605</v>
      </c>
      <c r="E77" s="132"/>
      <c r="F77" s="290"/>
      <c r="G77" s="90"/>
      <c r="H77" s="142"/>
      <c r="I77" s="134">
        <f>I78</f>
        <v>455.6</v>
      </c>
      <c r="J77" s="134">
        <f t="shared" ref="J77:K77" si="19">J78</f>
        <v>455.6</v>
      </c>
      <c r="K77" s="134">
        <f t="shared" si="19"/>
        <v>455.6</v>
      </c>
    </row>
    <row r="78" spans="1:11" ht="22.15" customHeight="1" x14ac:dyDescent="0.2">
      <c r="A78" s="130" t="s">
        <v>65</v>
      </c>
      <c r="B78" s="130"/>
      <c r="C78" s="130"/>
      <c r="D78" s="131" t="s">
        <v>605</v>
      </c>
      <c r="E78" s="132" t="s">
        <v>219</v>
      </c>
      <c r="F78" s="138" t="s">
        <v>142</v>
      </c>
      <c r="G78" s="138" t="s">
        <v>5</v>
      </c>
      <c r="H78" s="142">
        <v>610</v>
      </c>
      <c r="I78" s="134">
        <v>455.6</v>
      </c>
      <c r="J78" s="134">
        <v>455.6</v>
      </c>
      <c r="K78" s="134">
        <v>455.6</v>
      </c>
    </row>
    <row r="79" spans="1:11" ht="63" customHeight="1" x14ac:dyDescent="0.2">
      <c r="A79" s="130" t="s">
        <v>604</v>
      </c>
      <c r="B79" s="130"/>
      <c r="C79" s="130"/>
      <c r="D79" s="131" t="s">
        <v>554</v>
      </c>
      <c r="E79" s="132"/>
      <c r="F79" s="290"/>
      <c r="G79" s="90"/>
      <c r="H79" s="142"/>
      <c r="I79" s="134">
        <f>I80</f>
        <v>785</v>
      </c>
      <c r="J79" s="134">
        <f t="shared" ref="J79:K79" si="20">J80</f>
        <v>796.9</v>
      </c>
      <c r="K79" s="134">
        <f t="shared" si="20"/>
        <v>811.3</v>
      </c>
    </row>
    <row r="80" spans="1:11" ht="21" customHeight="1" x14ac:dyDescent="0.2">
      <c r="A80" s="130" t="s">
        <v>65</v>
      </c>
      <c r="B80" s="130"/>
      <c r="C80" s="130"/>
      <c r="D80" s="131" t="s">
        <v>554</v>
      </c>
      <c r="E80" s="132" t="s">
        <v>219</v>
      </c>
      <c r="F80" s="138" t="s">
        <v>142</v>
      </c>
      <c r="G80" s="138" t="s">
        <v>5</v>
      </c>
      <c r="H80" s="142">
        <v>610</v>
      </c>
      <c r="I80" s="134">
        <v>785</v>
      </c>
      <c r="J80" s="134">
        <v>796.9</v>
      </c>
      <c r="K80" s="134">
        <v>811.3</v>
      </c>
    </row>
    <row r="81" spans="1:11" ht="132.6" customHeight="1" x14ac:dyDescent="0.2">
      <c r="A81" s="130" t="s">
        <v>603</v>
      </c>
      <c r="B81" s="130"/>
      <c r="C81" s="130"/>
      <c r="D81" s="131" t="s">
        <v>607</v>
      </c>
      <c r="E81" s="132"/>
      <c r="F81" s="138"/>
      <c r="G81" s="138"/>
      <c r="H81" s="142"/>
      <c r="I81" s="134">
        <f>I82</f>
        <v>17028.599999999999</v>
      </c>
      <c r="J81" s="134">
        <f>J82</f>
        <v>16848.5</v>
      </c>
      <c r="K81" s="134">
        <f>K82</f>
        <v>17145.8</v>
      </c>
    </row>
    <row r="82" spans="1:11" ht="21" customHeight="1" x14ac:dyDescent="0.2">
      <c r="A82" s="130" t="s">
        <v>65</v>
      </c>
      <c r="B82" s="130"/>
      <c r="C82" s="130"/>
      <c r="D82" s="131" t="s">
        <v>607</v>
      </c>
      <c r="E82" s="132" t="s">
        <v>219</v>
      </c>
      <c r="F82" s="138" t="s">
        <v>142</v>
      </c>
      <c r="G82" s="138" t="s">
        <v>5</v>
      </c>
      <c r="H82" s="142">
        <v>610</v>
      </c>
      <c r="I82" s="134">
        <v>17028.599999999999</v>
      </c>
      <c r="J82" s="134">
        <v>16848.5</v>
      </c>
      <c r="K82" s="134">
        <v>17145.8</v>
      </c>
    </row>
    <row r="83" spans="1:11" ht="20.45" customHeight="1" x14ac:dyDescent="0.2">
      <c r="A83" s="130" t="s">
        <v>266</v>
      </c>
      <c r="B83" s="130"/>
      <c r="C83" s="130"/>
      <c r="D83" s="131" t="s">
        <v>156</v>
      </c>
      <c r="E83" s="132"/>
      <c r="F83" s="290"/>
      <c r="G83" s="90"/>
      <c r="H83" s="142"/>
      <c r="I83" s="134">
        <f>I84</f>
        <v>24875.599999999999</v>
      </c>
      <c r="J83" s="134">
        <f t="shared" ref="J83:K83" si="21">J84</f>
        <v>16994.599999999999</v>
      </c>
      <c r="K83" s="134">
        <f t="shared" si="21"/>
        <v>7459.9999999999991</v>
      </c>
    </row>
    <row r="84" spans="1:11" ht="28.15" customHeight="1" x14ac:dyDescent="0.2">
      <c r="A84" s="130" t="s">
        <v>395</v>
      </c>
      <c r="B84" s="130"/>
      <c r="C84" s="130"/>
      <c r="D84" s="131" t="s">
        <v>157</v>
      </c>
      <c r="E84" s="132"/>
      <c r="F84" s="290"/>
      <c r="G84" s="90"/>
      <c r="H84" s="142"/>
      <c r="I84" s="134">
        <f>I85+I95+I97+I99+I101+I103+I93+I87+I89+I91</f>
        <v>24875.599999999999</v>
      </c>
      <c r="J84" s="134">
        <f t="shared" ref="J84:K84" si="22">J85+J95+J97+J99+J101+J103+J93+J87+J89</f>
        <v>16994.599999999999</v>
      </c>
      <c r="K84" s="134">
        <f t="shared" si="22"/>
        <v>7459.9999999999991</v>
      </c>
    </row>
    <row r="85" spans="1:11" ht="43.9" customHeight="1" x14ac:dyDescent="0.2">
      <c r="A85" s="130" t="s">
        <v>249</v>
      </c>
      <c r="B85" s="130"/>
      <c r="C85" s="130"/>
      <c r="D85" s="131" t="s">
        <v>396</v>
      </c>
      <c r="E85" s="132"/>
      <c r="F85" s="290"/>
      <c r="G85" s="90"/>
      <c r="H85" s="142"/>
      <c r="I85" s="134">
        <f>I86</f>
        <v>2599.9</v>
      </c>
      <c r="J85" s="134">
        <f t="shared" ref="J85:K85" si="23">J86</f>
        <v>3085.2</v>
      </c>
      <c r="K85" s="134">
        <f t="shared" si="23"/>
        <v>1808.2</v>
      </c>
    </row>
    <row r="86" spans="1:11" ht="18" customHeight="1" x14ac:dyDescent="0.2">
      <c r="A86" s="130" t="s">
        <v>65</v>
      </c>
      <c r="B86" s="130"/>
      <c r="C86" s="130"/>
      <c r="D86" s="131" t="s">
        <v>396</v>
      </c>
      <c r="E86" s="132" t="s">
        <v>219</v>
      </c>
      <c r="F86" s="138" t="s">
        <v>142</v>
      </c>
      <c r="G86" s="138" t="s">
        <v>5</v>
      </c>
      <c r="H86" s="142">
        <v>610</v>
      </c>
      <c r="I86" s="134">
        <v>2599.9</v>
      </c>
      <c r="J86" s="134">
        <v>3085.2</v>
      </c>
      <c r="K86" s="134">
        <v>1808.2</v>
      </c>
    </row>
    <row r="87" spans="1:11" ht="83.45" customHeight="1" x14ac:dyDescent="0.2">
      <c r="A87" s="130" t="s">
        <v>547</v>
      </c>
      <c r="B87" s="130"/>
      <c r="C87" s="130"/>
      <c r="D87" s="131" t="s">
        <v>546</v>
      </c>
      <c r="E87" s="132"/>
      <c r="F87" s="138"/>
      <c r="G87" s="138"/>
      <c r="H87" s="142"/>
      <c r="I87" s="134">
        <f>I88</f>
        <v>1265.3</v>
      </c>
      <c r="J87" s="134">
        <f t="shared" ref="J87:K87" si="24">J88</f>
        <v>0</v>
      </c>
      <c r="K87" s="134">
        <f t="shared" si="24"/>
        <v>0</v>
      </c>
    </row>
    <row r="88" spans="1:11" ht="18" customHeight="1" x14ac:dyDescent="0.2">
      <c r="A88" s="130" t="s">
        <v>65</v>
      </c>
      <c r="B88" s="130"/>
      <c r="C88" s="130"/>
      <c r="D88" s="131" t="s">
        <v>546</v>
      </c>
      <c r="E88" s="132" t="s">
        <v>219</v>
      </c>
      <c r="F88" s="138" t="s">
        <v>26</v>
      </c>
      <c r="G88" s="138" t="s">
        <v>5</v>
      </c>
      <c r="H88" s="142">
        <v>610</v>
      </c>
      <c r="I88" s="134">
        <v>1265.3</v>
      </c>
      <c r="J88" s="134">
        <v>0</v>
      </c>
      <c r="K88" s="134">
        <v>0</v>
      </c>
    </row>
    <row r="89" spans="1:11" ht="67.150000000000006" customHeight="1" x14ac:dyDescent="0.2">
      <c r="A89" s="130" t="s">
        <v>549</v>
      </c>
      <c r="B89" s="130"/>
      <c r="C89" s="130"/>
      <c r="D89" s="131" t="s">
        <v>548</v>
      </c>
      <c r="E89" s="132"/>
      <c r="F89" s="138"/>
      <c r="G89" s="138"/>
      <c r="H89" s="142"/>
      <c r="I89" s="134">
        <f>I90</f>
        <v>700.1</v>
      </c>
      <c r="J89" s="134">
        <f t="shared" ref="J89:K89" si="25">J90</f>
        <v>0</v>
      </c>
      <c r="K89" s="134">
        <f t="shared" si="25"/>
        <v>0</v>
      </c>
    </row>
    <row r="90" spans="1:11" ht="18" customHeight="1" x14ac:dyDescent="0.2">
      <c r="A90" s="130" t="s">
        <v>65</v>
      </c>
      <c r="B90" s="130"/>
      <c r="C90" s="130"/>
      <c r="D90" s="131" t="s">
        <v>548</v>
      </c>
      <c r="E90" s="132" t="s">
        <v>219</v>
      </c>
      <c r="F90" s="138" t="s">
        <v>26</v>
      </c>
      <c r="G90" s="138" t="s">
        <v>3</v>
      </c>
      <c r="H90" s="142">
        <v>610</v>
      </c>
      <c r="I90" s="134">
        <v>700.1</v>
      </c>
      <c r="J90" s="134">
        <v>0</v>
      </c>
      <c r="K90" s="134">
        <v>0</v>
      </c>
    </row>
    <row r="91" spans="1:11" ht="45.6" customHeight="1" x14ac:dyDescent="0.2">
      <c r="A91" s="130" t="s">
        <v>613</v>
      </c>
      <c r="B91" s="130"/>
      <c r="C91" s="130"/>
      <c r="D91" s="131" t="s">
        <v>614</v>
      </c>
      <c r="E91" s="132"/>
      <c r="F91" s="138"/>
      <c r="G91" s="138"/>
      <c r="H91" s="142"/>
      <c r="I91" s="134">
        <f>I92</f>
        <v>765.3</v>
      </c>
      <c r="J91" s="134">
        <f t="shared" ref="J91:K91" si="26">J92</f>
        <v>0</v>
      </c>
      <c r="K91" s="134">
        <f t="shared" si="26"/>
        <v>0</v>
      </c>
    </row>
    <row r="92" spans="1:11" ht="18" customHeight="1" x14ac:dyDescent="0.2">
      <c r="A92" s="130" t="s">
        <v>65</v>
      </c>
      <c r="B92" s="130"/>
      <c r="C92" s="130"/>
      <c r="D92" s="131" t="s">
        <v>614</v>
      </c>
      <c r="E92" s="132" t="s">
        <v>219</v>
      </c>
      <c r="F92" s="138" t="s">
        <v>26</v>
      </c>
      <c r="G92" s="138" t="s">
        <v>5</v>
      </c>
      <c r="H92" s="142">
        <v>610</v>
      </c>
      <c r="I92" s="134">
        <v>765.3</v>
      </c>
      <c r="J92" s="134">
        <v>0</v>
      </c>
      <c r="K92" s="134">
        <v>0</v>
      </c>
    </row>
    <row r="93" spans="1:11" ht="60" customHeight="1" x14ac:dyDescent="0.2">
      <c r="A93" s="130" t="s">
        <v>544</v>
      </c>
      <c r="B93" s="130"/>
      <c r="C93" s="130"/>
      <c r="D93" s="131" t="s">
        <v>545</v>
      </c>
      <c r="E93" s="132"/>
      <c r="F93" s="138"/>
      <c r="G93" s="138"/>
      <c r="H93" s="142"/>
      <c r="I93" s="134">
        <f>I94</f>
        <v>1405.4</v>
      </c>
      <c r="J93" s="134">
        <f t="shared" ref="J93:K93" si="27">J94</f>
        <v>0</v>
      </c>
      <c r="K93" s="134">
        <f t="shared" si="27"/>
        <v>0</v>
      </c>
    </row>
    <row r="94" spans="1:11" ht="18" customHeight="1" x14ac:dyDescent="0.2">
      <c r="A94" s="130" t="s">
        <v>65</v>
      </c>
      <c r="B94" s="130"/>
      <c r="C94" s="130"/>
      <c r="D94" s="131" t="s">
        <v>545</v>
      </c>
      <c r="E94" s="132" t="s">
        <v>219</v>
      </c>
      <c r="F94" s="138" t="s">
        <v>26</v>
      </c>
      <c r="G94" s="138" t="s">
        <v>5</v>
      </c>
      <c r="H94" s="142">
        <v>610</v>
      </c>
      <c r="I94" s="134">
        <v>1405.4</v>
      </c>
      <c r="J94" s="134">
        <v>0</v>
      </c>
      <c r="K94" s="134">
        <v>0</v>
      </c>
    </row>
    <row r="95" spans="1:11" ht="32.450000000000003" customHeight="1" x14ac:dyDescent="0.2">
      <c r="A95" s="130" t="s">
        <v>398</v>
      </c>
      <c r="B95" s="130"/>
      <c r="C95" s="130"/>
      <c r="D95" s="131" t="s">
        <v>397</v>
      </c>
      <c r="E95" s="132"/>
      <c r="F95" s="290"/>
      <c r="G95" s="90"/>
      <c r="H95" s="142"/>
      <c r="I95" s="134">
        <f>I96</f>
        <v>560</v>
      </c>
      <c r="J95" s="134">
        <f t="shared" ref="J95:K95" si="28">J96</f>
        <v>2256.1</v>
      </c>
      <c r="K95" s="134">
        <f t="shared" si="28"/>
        <v>260</v>
      </c>
    </row>
    <row r="96" spans="1:11" ht="24" customHeight="1" x14ac:dyDescent="0.2">
      <c r="A96" s="130" t="s">
        <v>65</v>
      </c>
      <c r="B96" s="130"/>
      <c r="C96" s="130"/>
      <c r="D96" s="131" t="s">
        <v>397</v>
      </c>
      <c r="E96" s="132" t="s">
        <v>219</v>
      </c>
      <c r="F96" s="138" t="s">
        <v>142</v>
      </c>
      <c r="G96" s="138" t="s">
        <v>3</v>
      </c>
      <c r="H96" s="142">
        <v>610</v>
      </c>
      <c r="I96" s="134">
        <v>560</v>
      </c>
      <c r="J96" s="134">
        <v>2256.1</v>
      </c>
      <c r="K96" s="134">
        <v>260</v>
      </c>
    </row>
    <row r="97" spans="1:11" ht="34.15" customHeight="1" x14ac:dyDescent="0.2">
      <c r="A97" s="130" t="s">
        <v>400</v>
      </c>
      <c r="B97" s="130"/>
      <c r="C97" s="130"/>
      <c r="D97" s="131" t="s">
        <v>399</v>
      </c>
      <c r="E97" s="132"/>
      <c r="F97" s="290"/>
      <c r="G97" s="90"/>
      <c r="H97" s="142"/>
      <c r="I97" s="134">
        <f>I98</f>
        <v>11082.9</v>
      </c>
      <c r="J97" s="134">
        <f t="shared" ref="J97:K97" si="29">J98</f>
        <v>8338.6</v>
      </c>
      <c r="K97" s="134">
        <f t="shared" si="29"/>
        <v>2077.1</v>
      </c>
    </row>
    <row r="98" spans="1:11" ht="17.45" customHeight="1" x14ac:dyDescent="0.2">
      <c r="A98" s="130" t="s">
        <v>65</v>
      </c>
      <c r="B98" s="130"/>
      <c r="C98" s="130"/>
      <c r="D98" s="131" t="s">
        <v>399</v>
      </c>
      <c r="E98" s="132" t="s">
        <v>219</v>
      </c>
      <c r="F98" s="138" t="s">
        <v>142</v>
      </c>
      <c r="G98" s="138" t="s">
        <v>5</v>
      </c>
      <c r="H98" s="142">
        <v>610</v>
      </c>
      <c r="I98" s="134">
        <v>11082.9</v>
      </c>
      <c r="J98" s="134">
        <v>8338.6</v>
      </c>
      <c r="K98" s="134">
        <v>2077.1</v>
      </c>
    </row>
    <row r="99" spans="1:11" ht="41.45" customHeight="1" x14ac:dyDescent="0.2">
      <c r="A99" s="130" t="s">
        <v>401</v>
      </c>
      <c r="B99" s="130"/>
      <c r="C99" s="130"/>
      <c r="D99" s="131" t="s">
        <v>543</v>
      </c>
      <c r="E99" s="132"/>
      <c r="F99" s="290"/>
      <c r="G99" s="90"/>
      <c r="H99" s="142"/>
      <c r="I99" s="134">
        <f>I100</f>
        <v>172</v>
      </c>
      <c r="J99" s="134">
        <f t="shared" ref="J99:K99" si="30">J100</f>
        <v>0</v>
      </c>
      <c r="K99" s="134">
        <f t="shared" si="30"/>
        <v>0</v>
      </c>
    </row>
    <row r="100" spans="1:11" ht="15.6" customHeight="1" x14ac:dyDescent="0.2">
      <c r="A100" s="130" t="s">
        <v>65</v>
      </c>
      <c r="B100" s="130"/>
      <c r="C100" s="130"/>
      <c r="D100" s="131" t="s">
        <v>543</v>
      </c>
      <c r="E100" s="132" t="s">
        <v>219</v>
      </c>
      <c r="F100" s="138" t="s">
        <v>142</v>
      </c>
      <c r="G100" s="138" t="s">
        <v>7</v>
      </c>
      <c r="H100" s="142">
        <v>610</v>
      </c>
      <c r="I100" s="134">
        <v>172</v>
      </c>
      <c r="J100" s="134">
        <v>0</v>
      </c>
      <c r="K100" s="134">
        <v>0</v>
      </c>
    </row>
    <row r="101" spans="1:11" ht="40.15" customHeight="1" x14ac:dyDescent="0.2">
      <c r="A101" s="130" t="s">
        <v>138</v>
      </c>
      <c r="B101" s="130"/>
      <c r="C101" s="130"/>
      <c r="D101" s="131" t="s">
        <v>402</v>
      </c>
      <c r="E101" s="132"/>
      <c r="F101" s="138"/>
      <c r="G101" s="138"/>
      <c r="H101" s="142"/>
      <c r="I101" s="134">
        <f>I102</f>
        <v>554.4</v>
      </c>
      <c r="J101" s="134">
        <f t="shared" ref="J101:K101" si="31">J102</f>
        <v>554.4</v>
      </c>
      <c r="K101" s="134">
        <f t="shared" si="31"/>
        <v>554.4</v>
      </c>
    </row>
    <row r="102" spans="1:11" ht="21.6" customHeight="1" x14ac:dyDescent="0.2">
      <c r="A102" s="130" t="s">
        <v>65</v>
      </c>
      <c r="B102" s="130"/>
      <c r="C102" s="130"/>
      <c r="D102" s="131" t="s">
        <v>402</v>
      </c>
      <c r="E102" s="132" t="s">
        <v>219</v>
      </c>
      <c r="F102" s="138" t="s">
        <v>26</v>
      </c>
      <c r="G102" s="138" t="s">
        <v>3</v>
      </c>
      <c r="H102" s="142">
        <v>610</v>
      </c>
      <c r="I102" s="134">
        <v>554.4</v>
      </c>
      <c r="J102" s="134">
        <v>554.4</v>
      </c>
      <c r="K102" s="134">
        <v>554.4</v>
      </c>
    </row>
    <row r="103" spans="1:11" ht="27.6" customHeight="1" x14ac:dyDescent="0.2">
      <c r="A103" s="130" t="s">
        <v>72</v>
      </c>
      <c r="B103" s="130"/>
      <c r="C103" s="130"/>
      <c r="D103" s="131" t="s">
        <v>403</v>
      </c>
      <c r="E103" s="132"/>
      <c r="F103" s="138"/>
      <c r="G103" s="138"/>
      <c r="H103" s="142"/>
      <c r="I103" s="134">
        <f>I104</f>
        <v>5770.3</v>
      </c>
      <c r="J103" s="134">
        <f t="shared" ref="J103:K103" si="32">J104</f>
        <v>2760.3</v>
      </c>
      <c r="K103" s="134">
        <f t="shared" si="32"/>
        <v>2760.3</v>
      </c>
    </row>
    <row r="104" spans="1:11" ht="21.6" customHeight="1" x14ac:dyDescent="0.2">
      <c r="A104" s="130" t="s">
        <v>65</v>
      </c>
      <c r="B104" s="130"/>
      <c r="C104" s="130"/>
      <c r="D104" s="131" t="s">
        <v>403</v>
      </c>
      <c r="E104" s="132" t="s">
        <v>219</v>
      </c>
      <c r="F104" s="138" t="s">
        <v>26</v>
      </c>
      <c r="G104" s="138" t="s">
        <v>5</v>
      </c>
      <c r="H104" s="142">
        <v>610</v>
      </c>
      <c r="I104" s="134">
        <v>5770.3</v>
      </c>
      <c r="J104" s="134">
        <v>2760.3</v>
      </c>
      <c r="K104" s="134">
        <v>2760.3</v>
      </c>
    </row>
    <row r="105" spans="1:11" ht="16.149999999999999" customHeight="1" x14ac:dyDescent="0.2">
      <c r="A105" s="130" t="s">
        <v>323</v>
      </c>
      <c r="B105" s="130"/>
      <c r="C105" s="130"/>
      <c r="D105" s="131" t="s">
        <v>386</v>
      </c>
      <c r="E105" s="132"/>
      <c r="F105" s="290"/>
      <c r="G105" s="90"/>
      <c r="H105" s="142"/>
      <c r="I105" s="134">
        <f>I106+I114+I134+I145</f>
        <v>352959.7</v>
      </c>
      <c r="J105" s="134">
        <f>J106+J114+J134+J145</f>
        <v>348871.6</v>
      </c>
      <c r="K105" s="134">
        <f>K106+K114+K134+K145</f>
        <v>348531.6</v>
      </c>
    </row>
    <row r="106" spans="1:11" ht="46.15" customHeight="1" x14ac:dyDescent="0.2">
      <c r="A106" s="130" t="s">
        <v>387</v>
      </c>
      <c r="B106" s="130"/>
      <c r="C106" s="130"/>
      <c r="D106" s="131" t="s">
        <v>388</v>
      </c>
      <c r="E106" s="132"/>
      <c r="F106" s="290"/>
      <c r="G106" s="90"/>
      <c r="H106" s="142"/>
      <c r="I106" s="134">
        <f>I107+I109+I111</f>
        <v>70274.5</v>
      </c>
      <c r="J106" s="134">
        <f t="shared" ref="J106:K106" si="33">J107+J109+J111</f>
        <v>70274.5</v>
      </c>
      <c r="K106" s="134">
        <f t="shared" si="33"/>
        <v>70274.5</v>
      </c>
    </row>
    <row r="107" spans="1:11" ht="32.450000000000003" customHeight="1" x14ac:dyDescent="0.2">
      <c r="A107" s="130" t="s">
        <v>393</v>
      </c>
      <c r="B107" s="130"/>
      <c r="C107" s="130"/>
      <c r="D107" s="131" t="s">
        <v>392</v>
      </c>
      <c r="E107" s="132"/>
      <c r="F107" s="290"/>
      <c r="G107" s="90"/>
      <c r="H107" s="142"/>
      <c r="I107" s="134">
        <f>I108</f>
        <v>9897.4</v>
      </c>
      <c r="J107" s="134">
        <f t="shared" ref="J107:K107" si="34">J108</f>
        <v>9897.4</v>
      </c>
      <c r="K107" s="134">
        <f t="shared" si="34"/>
        <v>9897.4</v>
      </c>
    </row>
    <row r="108" spans="1:11" ht="17.45" customHeight="1" x14ac:dyDescent="0.2">
      <c r="A108" s="130" t="s">
        <v>65</v>
      </c>
      <c r="B108" s="130"/>
      <c r="C108" s="130"/>
      <c r="D108" s="131" t="s">
        <v>392</v>
      </c>
      <c r="E108" s="132" t="s">
        <v>219</v>
      </c>
      <c r="F108" s="138" t="s">
        <v>142</v>
      </c>
      <c r="G108" s="138" t="s">
        <v>3</v>
      </c>
      <c r="H108" s="142">
        <v>610</v>
      </c>
      <c r="I108" s="134">
        <v>9897.4</v>
      </c>
      <c r="J108" s="134">
        <v>9897.4</v>
      </c>
      <c r="K108" s="134">
        <v>9897.4</v>
      </c>
    </row>
    <row r="109" spans="1:11" ht="58.15" customHeight="1" x14ac:dyDescent="0.2">
      <c r="A109" s="130" t="s">
        <v>125</v>
      </c>
      <c r="B109" s="130"/>
      <c r="C109" s="130"/>
      <c r="D109" s="131" t="s">
        <v>390</v>
      </c>
      <c r="E109" s="132"/>
      <c r="F109" s="290"/>
      <c r="G109" s="90"/>
      <c r="H109" s="142"/>
      <c r="I109" s="134">
        <f>I110</f>
        <v>2039.5</v>
      </c>
      <c r="J109" s="134">
        <f t="shared" ref="J109:K109" si="35">J110</f>
        <v>2039.5</v>
      </c>
      <c r="K109" s="134">
        <f t="shared" si="35"/>
        <v>2039.5</v>
      </c>
    </row>
    <row r="110" spans="1:11" ht="19.149999999999999" customHeight="1" x14ac:dyDescent="0.2">
      <c r="A110" s="130" t="s">
        <v>65</v>
      </c>
      <c r="B110" s="130"/>
      <c r="C110" s="130"/>
      <c r="D110" s="131" t="s">
        <v>390</v>
      </c>
      <c r="E110" s="132" t="s">
        <v>391</v>
      </c>
      <c r="F110" s="138" t="s">
        <v>142</v>
      </c>
      <c r="G110" s="138" t="s">
        <v>3</v>
      </c>
      <c r="H110" s="142">
        <v>610</v>
      </c>
      <c r="I110" s="134">
        <v>2039.5</v>
      </c>
      <c r="J110" s="134">
        <v>2039.5</v>
      </c>
      <c r="K110" s="134">
        <v>2039.5</v>
      </c>
    </row>
    <row r="111" spans="1:11" ht="43.15" customHeight="1" x14ac:dyDescent="0.2">
      <c r="A111" s="130" t="s">
        <v>67</v>
      </c>
      <c r="B111" s="130"/>
      <c r="C111" s="130"/>
      <c r="D111" s="131" t="s">
        <v>389</v>
      </c>
      <c r="E111" s="132"/>
      <c r="F111" s="290"/>
      <c r="G111" s="90"/>
      <c r="H111" s="142"/>
      <c r="I111" s="134">
        <f>I112+I113</f>
        <v>58337.600000000006</v>
      </c>
      <c r="J111" s="134">
        <f t="shared" ref="J111:K111" si="36">J112+J113</f>
        <v>58337.600000000006</v>
      </c>
      <c r="K111" s="134">
        <f t="shared" si="36"/>
        <v>58337.600000000006</v>
      </c>
    </row>
    <row r="112" spans="1:11" ht="16.899999999999999" customHeight="1" x14ac:dyDescent="0.2">
      <c r="A112" s="130" t="s">
        <v>65</v>
      </c>
      <c r="B112" s="130"/>
      <c r="C112" s="130"/>
      <c r="D112" s="131" t="s">
        <v>389</v>
      </c>
      <c r="E112" s="132" t="s">
        <v>219</v>
      </c>
      <c r="F112" s="138" t="s">
        <v>26</v>
      </c>
      <c r="G112" s="138" t="s">
        <v>3</v>
      </c>
      <c r="H112" s="142">
        <v>610</v>
      </c>
      <c r="I112" s="134">
        <v>45518.9</v>
      </c>
      <c r="J112" s="134">
        <v>45518.9</v>
      </c>
      <c r="K112" s="134">
        <v>45518.9</v>
      </c>
    </row>
    <row r="113" spans="1:11" ht="16.899999999999999" customHeight="1" x14ac:dyDescent="0.2">
      <c r="A113" s="130" t="s">
        <v>65</v>
      </c>
      <c r="B113" s="130"/>
      <c r="C113" s="130"/>
      <c r="D113" s="131" t="s">
        <v>389</v>
      </c>
      <c r="E113" s="132" t="s">
        <v>219</v>
      </c>
      <c r="F113" s="138" t="s">
        <v>26</v>
      </c>
      <c r="G113" s="138" t="s">
        <v>5</v>
      </c>
      <c r="H113" s="142">
        <v>610</v>
      </c>
      <c r="I113" s="134">
        <v>12818.7</v>
      </c>
      <c r="J113" s="134">
        <v>12818.7</v>
      </c>
      <c r="K113" s="134">
        <v>12818.7</v>
      </c>
    </row>
    <row r="114" spans="1:11" ht="57" customHeight="1" x14ac:dyDescent="0.2">
      <c r="A114" s="130" t="s">
        <v>404</v>
      </c>
      <c r="B114" s="130"/>
      <c r="C114" s="130"/>
      <c r="D114" s="131" t="s">
        <v>394</v>
      </c>
      <c r="E114" s="132"/>
      <c r="F114" s="290"/>
      <c r="G114" s="90"/>
      <c r="H114" s="142"/>
      <c r="I114" s="134">
        <f>I115+I117+I121+I124+I126+I128+I130+I132</f>
        <v>207388.9</v>
      </c>
      <c r="J114" s="134">
        <f t="shared" ref="J114:K114" si="37">J115+J117+J121+J124+J126+J128+J130+J132</f>
        <v>203300.8</v>
      </c>
      <c r="K114" s="134">
        <f t="shared" si="37"/>
        <v>202960.8</v>
      </c>
    </row>
    <row r="115" spans="1:11" ht="56.45" customHeight="1" x14ac:dyDescent="0.2">
      <c r="A115" s="130" t="s">
        <v>637</v>
      </c>
      <c r="B115" s="130"/>
      <c r="C115" s="130"/>
      <c r="D115" s="131" t="s">
        <v>555</v>
      </c>
      <c r="E115" s="132"/>
      <c r="F115" s="138"/>
      <c r="G115" s="138"/>
      <c r="H115" s="142"/>
      <c r="I115" s="134">
        <f>I116</f>
        <v>6573.9</v>
      </c>
      <c r="J115" s="134">
        <f t="shared" ref="J115:K115" si="38">J116</f>
        <v>5802.1</v>
      </c>
      <c r="K115" s="134">
        <f t="shared" si="38"/>
        <v>5462.1</v>
      </c>
    </row>
    <row r="116" spans="1:11" ht="17.45" customHeight="1" x14ac:dyDescent="0.2">
      <c r="A116" s="130" t="s">
        <v>65</v>
      </c>
      <c r="B116" s="130"/>
      <c r="C116" s="130"/>
      <c r="D116" s="131" t="s">
        <v>555</v>
      </c>
      <c r="E116" s="132" t="s">
        <v>219</v>
      </c>
      <c r="F116" s="138" t="s">
        <v>26</v>
      </c>
      <c r="G116" s="138" t="s">
        <v>5</v>
      </c>
      <c r="H116" s="142">
        <v>610</v>
      </c>
      <c r="I116" s="134">
        <v>6573.9</v>
      </c>
      <c r="J116" s="134">
        <v>5802.1</v>
      </c>
      <c r="K116" s="134">
        <v>5462.1</v>
      </c>
    </row>
    <row r="117" spans="1:11" ht="70.150000000000006" customHeight="1" x14ac:dyDescent="0.2">
      <c r="A117" s="130" t="s">
        <v>193</v>
      </c>
      <c r="B117" s="130"/>
      <c r="C117" s="130"/>
      <c r="D117" s="131" t="s">
        <v>405</v>
      </c>
      <c r="E117" s="132"/>
      <c r="F117" s="131"/>
      <c r="G117" s="133"/>
      <c r="H117" s="132"/>
      <c r="I117" s="134">
        <f>I118+I119+I120</f>
        <v>1418.4</v>
      </c>
      <c r="J117" s="134">
        <f>J118+J119+J120</f>
        <v>1418.4</v>
      </c>
      <c r="K117" s="134">
        <f>K118+K119+K120</f>
        <v>1418.4</v>
      </c>
    </row>
    <row r="118" spans="1:11" ht="31.15" customHeight="1" x14ac:dyDescent="0.2">
      <c r="A118" s="130" t="s">
        <v>126</v>
      </c>
      <c r="B118" s="130"/>
      <c r="C118" s="130"/>
      <c r="D118" s="131" t="s">
        <v>405</v>
      </c>
      <c r="E118" s="132" t="s">
        <v>219</v>
      </c>
      <c r="F118" s="131" t="s">
        <v>26</v>
      </c>
      <c r="G118" s="133" t="s">
        <v>5</v>
      </c>
      <c r="H118" s="143" t="s">
        <v>49</v>
      </c>
      <c r="I118" s="134">
        <v>1</v>
      </c>
      <c r="J118" s="134">
        <v>1</v>
      </c>
      <c r="K118" s="134">
        <v>1</v>
      </c>
    </row>
    <row r="119" spans="1:11" ht="31.15" customHeight="1" x14ac:dyDescent="0.2">
      <c r="A119" s="130" t="s">
        <v>115</v>
      </c>
      <c r="B119" s="130"/>
      <c r="C119" s="130"/>
      <c r="D119" s="131" t="s">
        <v>405</v>
      </c>
      <c r="E119" s="132" t="s">
        <v>219</v>
      </c>
      <c r="F119" s="131" t="s">
        <v>26</v>
      </c>
      <c r="G119" s="133" t="s">
        <v>5</v>
      </c>
      <c r="H119" s="143" t="s">
        <v>73</v>
      </c>
      <c r="I119" s="134">
        <v>110</v>
      </c>
      <c r="J119" s="134">
        <v>110</v>
      </c>
      <c r="K119" s="134">
        <v>110</v>
      </c>
    </row>
    <row r="120" spans="1:11" ht="27" customHeight="1" x14ac:dyDescent="0.2">
      <c r="A120" s="130" t="s">
        <v>65</v>
      </c>
      <c r="B120" s="130"/>
      <c r="C120" s="130"/>
      <c r="D120" s="131" t="s">
        <v>405</v>
      </c>
      <c r="E120" s="132" t="s">
        <v>219</v>
      </c>
      <c r="F120" s="131" t="s">
        <v>26</v>
      </c>
      <c r="G120" s="133" t="s">
        <v>5</v>
      </c>
      <c r="H120" s="138" t="s">
        <v>66</v>
      </c>
      <c r="I120" s="134">
        <v>1307.4000000000001</v>
      </c>
      <c r="J120" s="134">
        <v>1307.4000000000001</v>
      </c>
      <c r="K120" s="134">
        <v>1307.4000000000001</v>
      </c>
    </row>
    <row r="121" spans="1:11" ht="87.6" customHeight="1" x14ac:dyDescent="0.2">
      <c r="A121" s="130" t="s">
        <v>71</v>
      </c>
      <c r="B121" s="130"/>
      <c r="C121" s="130"/>
      <c r="D121" s="131" t="s">
        <v>406</v>
      </c>
      <c r="E121" s="132"/>
      <c r="F121" s="131"/>
      <c r="G121" s="133"/>
      <c r="H121" s="138"/>
      <c r="I121" s="134">
        <f>I122+I123</f>
        <v>8037.9</v>
      </c>
      <c r="J121" s="134">
        <f t="shared" ref="J121:K121" si="39">J122+J123</f>
        <v>8037.9</v>
      </c>
      <c r="K121" s="134">
        <f t="shared" si="39"/>
        <v>8037.9</v>
      </c>
    </row>
    <row r="122" spans="1:11" ht="24" customHeight="1" x14ac:dyDescent="0.2">
      <c r="A122" s="130" t="s">
        <v>65</v>
      </c>
      <c r="B122" s="130"/>
      <c r="C122" s="130"/>
      <c r="D122" s="131" t="s">
        <v>406</v>
      </c>
      <c r="E122" s="132" t="s">
        <v>219</v>
      </c>
      <c r="F122" s="131" t="s">
        <v>26</v>
      </c>
      <c r="G122" s="133" t="s">
        <v>5</v>
      </c>
      <c r="H122" s="138" t="s">
        <v>66</v>
      </c>
      <c r="I122" s="134">
        <v>5729.2</v>
      </c>
      <c r="J122" s="134">
        <v>5729.2</v>
      </c>
      <c r="K122" s="134">
        <v>5729.2</v>
      </c>
    </row>
    <row r="123" spans="1:11" ht="16.149999999999999" customHeight="1" x14ac:dyDescent="0.2">
      <c r="A123" s="130" t="s">
        <v>65</v>
      </c>
      <c r="B123" s="130"/>
      <c r="C123" s="130"/>
      <c r="D123" s="131" t="s">
        <v>406</v>
      </c>
      <c r="E123" s="132" t="s">
        <v>219</v>
      </c>
      <c r="F123" s="131" t="s">
        <v>35</v>
      </c>
      <c r="G123" s="133" t="s">
        <v>7</v>
      </c>
      <c r="H123" s="138" t="s">
        <v>66</v>
      </c>
      <c r="I123" s="134">
        <v>2308.6999999999998</v>
      </c>
      <c r="J123" s="134">
        <v>2308.6999999999998</v>
      </c>
      <c r="K123" s="134">
        <v>2308.6999999999998</v>
      </c>
    </row>
    <row r="124" spans="1:11" ht="31.15" customHeight="1" x14ac:dyDescent="0.2">
      <c r="A124" s="130" t="s">
        <v>69</v>
      </c>
      <c r="B124" s="130"/>
      <c r="C124" s="130"/>
      <c r="D124" s="131" t="s">
        <v>407</v>
      </c>
      <c r="E124" s="132"/>
      <c r="F124" s="131"/>
      <c r="G124" s="133"/>
      <c r="H124" s="138"/>
      <c r="I124" s="134">
        <f>I125</f>
        <v>139844.29999999999</v>
      </c>
      <c r="J124" s="134">
        <f t="shared" ref="J124:K124" si="40">J125</f>
        <v>136528</v>
      </c>
      <c r="K124" s="134">
        <f t="shared" si="40"/>
        <v>136528</v>
      </c>
    </row>
    <row r="125" spans="1:11" ht="23.45" customHeight="1" x14ac:dyDescent="0.2">
      <c r="A125" s="130" t="s">
        <v>65</v>
      </c>
      <c r="B125" s="130"/>
      <c r="C125" s="130"/>
      <c r="D125" s="131" t="s">
        <v>407</v>
      </c>
      <c r="E125" s="132" t="s">
        <v>219</v>
      </c>
      <c r="F125" s="131" t="s">
        <v>26</v>
      </c>
      <c r="G125" s="133" t="s">
        <v>5</v>
      </c>
      <c r="H125" s="138" t="s">
        <v>66</v>
      </c>
      <c r="I125" s="134">
        <v>139844.29999999999</v>
      </c>
      <c r="J125" s="134">
        <v>136528</v>
      </c>
      <c r="K125" s="134">
        <v>136528</v>
      </c>
    </row>
    <row r="126" spans="1:11" ht="60" customHeight="1" x14ac:dyDescent="0.2">
      <c r="A126" s="130" t="s">
        <v>125</v>
      </c>
      <c r="B126" s="130"/>
      <c r="C126" s="130"/>
      <c r="D126" s="131" t="s">
        <v>408</v>
      </c>
      <c r="E126" s="132"/>
      <c r="F126" s="131"/>
      <c r="G126" s="133"/>
      <c r="H126" s="138"/>
      <c r="I126" s="134">
        <f>I127</f>
        <v>4836.5</v>
      </c>
      <c r="J126" s="134">
        <f t="shared" ref="J126:K126" si="41">J127</f>
        <v>4836.5</v>
      </c>
      <c r="K126" s="134">
        <f t="shared" si="41"/>
        <v>4836.5</v>
      </c>
    </row>
    <row r="127" spans="1:11" ht="31.15" customHeight="1" x14ac:dyDescent="0.2">
      <c r="A127" s="130" t="s">
        <v>65</v>
      </c>
      <c r="B127" s="130"/>
      <c r="C127" s="130"/>
      <c r="D127" s="131" t="s">
        <v>408</v>
      </c>
      <c r="E127" s="132" t="s">
        <v>219</v>
      </c>
      <c r="F127" s="131" t="s">
        <v>26</v>
      </c>
      <c r="G127" s="133" t="s">
        <v>5</v>
      </c>
      <c r="H127" s="138" t="s">
        <v>66</v>
      </c>
      <c r="I127" s="134">
        <v>4836.5</v>
      </c>
      <c r="J127" s="134">
        <v>4836.5</v>
      </c>
      <c r="K127" s="134">
        <v>4836.5</v>
      </c>
    </row>
    <row r="128" spans="1:11" ht="31.15" customHeight="1" x14ac:dyDescent="0.2">
      <c r="A128" s="130" t="s">
        <v>410</v>
      </c>
      <c r="B128" s="130"/>
      <c r="C128" s="130"/>
      <c r="D128" s="131" t="s">
        <v>409</v>
      </c>
      <c r="E128" s="132"/>
      <c r="F128" s="131"/>
      <c r="G128" s="133"/>
      <c r="H128" s="138"/>
      <c r="I128" s="134">
        <f>I129</f>
        <v>46267.9</v>
      </c>
      <c r="J128" s="134">
        <f t="shared" ref="J128:K128" si="42">J129</f>
        <v>46267.9</v>
      </c>
      <c r="K128" s="134">
        <f t="shared" si="42"/>
        <v>46267.9</v>
      </c>
    </row>
    <row r="129" spans="1:11" ht="22.9" customHeight="1" x14ac:dyDescent="0.2">
      <c r="A129" s="130" t="s">
        <v>65</v>
      </c>
      <c r="B129" s="130"/>
      <c r="C129" s="130"/>
      <c r="D129" s="131" t="s">
        <v>409</v>
      </c>
      <c r="E129" s="132" t="s">
        <v>219</v>
      </c>
      <c r="F129" s="131" t="s">
        <v>26</v>
      </c>
      <c r="G129" s="133" t="s">
        <v>5</v>
      </c>
      <c r="H129" s="138" t="s">
        <v>66</v>
      </c>
      <c r="I129" s="134">
        <v>46267.9</v>
      </c>
      <c r="J129" s="134">
        <v>46267.9</v>
      </c>
      <c r="K129" s="134">
        <v>46267.9</v>
      </c>
    </row>
    <row r="130" spans="1:11" ht="16.149999999999999" customHeight="1" x14ac:dyDescent="0.2">
      <c r="A130" s="130" t="s">
        <v>412</v>
      </c>
      <c r="B130" s="130"/>
      <c r="C130" s="130"/>
      <c r="D130" s="131" t="s">
        <v>411</v>
      </c>
      <c r="E130" s="132"/>
      <c r="F130" s="131"/>
      <c r="G130" s="133"/>
      <c r="H130" s="138"/>
      <c r="I130" s="134">
        <f>I131</f>
        <v>210</v>
      </c>
      <c r="J130" s="134">
        <f t="shared" ref="J130:K130" si="43">J131</f>
        <v>210</v>
      </c>
      <c r="K130" s="134">
        <f t="shared" si="43"/>
        <v>210</v>
      </c>
    </row>
    <row r="131" spans="1:11" ht="15" customHeight="1" x14ac:dyDescent="0.2">
      <c r="A131" s="130" t="s">
        <v>65</v>
      </c>
      <c r="B131" s="130"/>
      <c r="C131" s="130"/>
      <c r="D131" s="131" t="s">
        <v>411</v>
      </c>
      <c r="E131" s="132" t="s">
        <v>219</v>
      </c>
      <c r="F131" s="131" t="s">
        <v>26</v>
      </c>
      <c r="G131" s="133" t="s">
        <v>26</v>
      </c>
      <c r="H131" s="138" t="s">
        <v>66</v>
      </c>
      <c r="I131" s="134">
        <v>210</v>
      </c>
      <c r="J131" s="134">
        <v>210</v>
      </c>
      <c r="K131" s="134">
        <v>210</v>
      </c>
    </row>
    <row r="132" spans="1:11" ht="31.15" customHeight="1" x14ac:dyDescent="0.2">
      <c r="A132" s="130" t="s">
        <v>215</v>
      </c>
      <c r="B132" s="130"/>
      <c r="C132" s="130"/>
      <c r="D132" s="131" t="s">
        <v>413</v>
      </c>
      <c r="E132" s="132"/>
      <c r="F132" s="131"/>
      <c r="G132" s="133"/>
      <c r="H132" s="138"/>
      <c r="I132" s="134">
        <f>I133</f>
        <v>200</v>
      </c>
      <c r="J132" s="134">
        <f t="shared" ref="J132:K132" si="44">J133</f>
        <v>200</v>
      </c>
      <c r="K132" s="134">
        <f t="shared" si="44"/>
        <v>200</v>
      </c>
    </row>
    <row r="133" spans="1:11" ht="29.45" customHeight="1" x14ac:dyDescent="0.2">
      <c r="A133" s="130" t="s">
        <v>126</v>
      </c>
      <c r="B133" s="130"/>
      <c r="C133" s="130"/>
      <c r="D133" s="131" t="s">
        <v>413</v>
      </c>
      <c r="E133" s="132" t="s">
        <v>219</v>
      </c>
      <c r="F133" s="131" t="s">
        <v>8</v>
      </c>
      <c r="G133" s="133" t="s">
        <v>3</v>
      </c>
      <c r="H133" s="138" t="s">
        <v>49</v>
      </c>
      <c r="I133" s="134">
        <v>200</v>
      </c>
      <c r="J133" s="134">
        <v>200</v>
      </c>
      <c r="K133" s="134">
        <v>200</v>
      </c>
    </row>
    <row r="134" spans="1:11" ht="49.5" customHeight="1" x14ac:dyDescent="0.2">
      <c r="A134" s="130" t="s">
        <v>414</v>
      </c>
      <c r="B134" s="130"/>
      <c r="C134" s="130"/>
      <c r="D134" s="131" t="s">
        <v>415</v>
      </c>
      <c r="E134" s="132"/>
      <c r="F134" s="131"/>
      <c r="G134" s="133"/>
      <c r="H134" s="138"/>
      <c r="I134" s="134">
        <f>I135+I137+I139+I141+I143</f>
        <v>8229.7999999999993</v>
      </c>
      <c r="J134" s="134">
        <f t="shared" ref="J134:K134" si="45">J135+J137+J139+J141+J143</f>
        <v>8229.7999999999993</v>
      </c>
      <c r="K134" s="134">
        <f t="shared" si="45"/>
        <v>8229.7999999999993</v>
      </c>
    </row>
    <row r="135" spans="1:11" ht="31.9" customHeight="1" x14ac:dyDescent="0.2">
      <c r="A135" s="130" t="s">
        <v>161</v>
      </c>
      <c r="B135" s="130"/>
      <c r="C135" s="130"/>
      <c r="D135" s="131" t="s">
        <v>418</v>
      </c>
      <c r="E135" s="132"/>
      <c r="F135" s="131"/>
      <c r="G135" s="133"/>
      <c r="H135" s="138"/>
      <c r="I135" s="134">
        <f>I136</f>
        <v>170</v>
      </c>
      <c r="J135" s="134">
        <f t="shared" ref="J135:K135" si="46">J136</f>
        <v>170</v>
      </c>
      <c r="K135" s="134">
        <f t="shared" si="46"/>
        <v>170</v>
      </c>
    </row>
    <row r="136" spans="1:11" ht="22.9" customHeight="1" x14ac:dyDescent="0.2">
      <c r="A136" s="130" t="s">
        <v>65</v>
      </c>
      <c r="B136" s="130"/>
      <c r="C136" s="130"/>
      <c r="D136" s="131" t="s">
        <v>418</v>
      </c>
      <c r="E136" s="132" t="s">
        <v>219</v>
      </c>
      <c r="F136" s="131" t="s">
        <v>26</v>
      </c>
      <c r="G136" s="133" t="s">
        <v>7</v>
      </c>
      <c r="H136" s="138" t="s">
        <v>66</v>
      </c>
      <c r="I136" s="134">
        <v>170</v>
      </c>
      <c r="J136" s="134">
        <v>170</v>
      </c>
      <c r="K136" s="134">
        <v>170</v>
      </c>
    </row>
    <row r="137" spans="1:11" ht="28.9" customHeight="1" x14ac:dyDescent="0.2">
      <c r="A137" s="130" t="s">
        <v>417</v>
      </c>
      <c r="B137" s="130"/>
      <c r="C137" s="130"/>
      <c r="D137" s="131" t="s">
        <v>416</v>
      </c>
      <c r="E137" s="132"/>
      <c r="F137" s="131"/>
      <c r="G137" s="133"/>
      <c r="H137" s="138"/>
      <c r="I137" s="134">
        <f>I138</f>
        <v>270</v>
      </c>
      <c r="J137" s="134">
        <f t="shared" ref="J137:K137" si="47">J138</f>
        <v>270</v>
      </c>
      <c r="K137" s="134">
        <f t="shared" si="47"/>
        <v>270</v>
      </c>
    </row>
    <row r="138" spans="1:11" ht="21" customHeight="1" x14ac:dyDescent="0.2">
      <c r="A138" s="130" t="s">
        <v>65</v>
      </c>
      <c r="B138" s="130"/>
      <c r="C138" s="130"/>
      <c r="D138" s="131" t="s">
        <v>416</v>
      </c>
      <c r="E138" s="132" t="s">
        <v>219</v>
      </c>
      <c r="F138" s="131" t="s">
        <v>26</v>
      </c>
      <c r="G138" s="133" t="s">
        <v>7</v>
      </c>
      <c r="H138" s="138" t="s">
        <v>66</v>
      </c>
      <c r="I138" s="134">
        <v>270</v>
      </c>
      <c r="J138" s="134">
        <v>270</v>
      </c>
      <c r="K138" s="134">
        <v>270</v>
      </c>
    </row>
    <row r="139" spans="1:11" ht="42.6" customHeight="1" x14ac:dyDescent="0.2">
      <c r="A139" s="130" t="s">
        <v>70</v>
      </c>
      <c r="B139" s="130"/>
      <c r="C139" s="130"/>
      <c r="D139" s="131" t="s">
        <v>419</v>
      </c>
      <c r="E139" s="132"/>
      <c r="F139" s="131"/>
      <c r="G139" s="133"/>
      <c r="H139" s="138"/>
      <c r="I139" s="134">
        <f>I140</f>
        <v>170</v>
      </c>
      <c r="J139" s="134">
        <f t="shared" ref="J139:K139" si="48">J140</f>
        <v>170</v>
      </c>
      <c r="K139" s="134">
        <f t="shared" si="48"/>
        <v>170</v>
      </c>
    </row>
    <row r="140" spans="1:11" ht="18.600000000000001" customHeight="1" x14ac:dyDescent="0.2">
      <c r="A140" s="130" t="s">
        <v>65</v>
      </c>
      <c r="B140" s="130"/>
      <c r="C140" s="130"/>
      <c r="D140" s="131" t="s">
        <v>419</v>
      </c>
      <c r="E140" s="132" t="s">
        <v>219</v>
      </c>
      <c r="F140" s="131" t="s">
        <v>26</v>
      </c>
      <c r="G140" s="133" t="s">
        <v>7</v>
      </c>
      <c r="H140" s="138" t="s">
        <v>66</v>
      </c>
      <c r="I140" s="134">
        <v>170</v>
      </c>
      <c r="J140" s="134">
        <v>170</v>
      </c>
      <c r="K140" s="134">
        <v>170</v>
      </c>
    </row>
    <row r="141" spans="1:11" ht="32.450000000000003" customHeight="1" x14ac:dyDescent="0.2">
      <c r="A141" s="130" t="s">
        <v>420</v>
      </c>
      <c r="B141" s="130"/>
      <c r="C141" s="130"/>
      <c r="D141" s="131" t="s">
        <v>538</v>
      </c>
      <c r="E141" s="132"/>
      <c r="F141" s="131"/>
      <c r="G141" s="133"/>
      <c r="H141" s="138"/>
      <c r="I141" s="134">
        <f>I142</f>
        <v>5218.3999999999996</v>
      </c>
      <c r="J141" s="134">
        <f t="shared" ref="J141:K141" si="49">J142</f>
        <v>5218.3999999999996</v>
      </c>
      <c r="K141" s="134">
        <f t="shared" si="49"/>
        <v>5218.3999999999996</v>
      </c>
    </row>
    <row r="142" spans="1:11" ht="18.600000000000001" customHeight="1" x14ac:dyDescent="0.2">
      <c r="A142" s="130" t="s">
        <v>65</v>
      </c>
      <c r="B142" s="130"/>
      <c r="C142" s="130"/>
      <c r="D142" s="131" t="s">
        <v>538</v>
      </c>
      <c r="E142" s="132" t="s">
        <v>219</v>
      </c>
      <c r="F142" s="131" t="s">
        <v>26</v>
      </c>
      <c r="G142" s="133" t="s">
        <v>7</v>
      </c>
      <c r="H142" s="138" t="s">
        <v>66</v>
      </c>
      <c r="I142" s="134">
        <v>5218.3999999999996</v>
      </c>
      <c r="J142" s="134">
        <v>5218.3999999999996</v>
      </c>
      <c r="K142" s="134">
        <v>5218.3999999999996</v>
      </c>
    </row>
    <row r="143" spans="1:11" ht="63.6" customHeight="1" x14ac:dyDescent="0.2">
      <c r="A143" s="130" t="s">
        <v>125</v>
      </c>
      <c r="B143" s="130"/>
      <c r="C143" s="130"/>
      <c r="D143" s="131" t="s">
        <v>421</v>
      </c>
      <c r="E143" s="132"/>
      <c r="F143" s="131"/>
      <c r="G143" s="133"/>
      <c r="H143" s="138"/>
      <c r="I143" s="134">
        <f>I144</f>
        <v>2401.4</v>
      </c>
      <c r="J143" s="134">
        <f t="shared" ref="J143:K143" si="50">J144</f>
        <v>2401.4</v>
      </c>
      <c r="K143" s="134">
        <f t="shared" si="50"/>
        <v>2401.4</v>
      </c>
    </row>
    <row r="144" spans="1:11" ht="18.600000000000001" customHeight="1" x14ac:dyDescent="0.2">
      <c r="A144" s="130" t="s">
        <v>65</v>
      </c>
      <c r="B144" s="130"/>
      <c r="C144" s="130"/>
      <c r="D144" s="131" t="s">
        <v>421</v>
      </c>
      <c r="E144" s="132" t="s">
        <v>219</v>
      </c>
      <c r="F144" s="131" t="s">
        <v>26</v>
      </c>
      <c r="G144" s="133" t="s">
        <v>7</v>
      </c>
      <c r="H144" s="138" t="s">
        <v>66</v>
      </c>
      <c r="I144" s="134">
        <v>2401.4</v>
      </c>
      <c r="J144" s="134">
        <v>2401.4</v>
      </c>
      <c r="K144" s="134">
        <v>2401.4</v>
      </c>
    </row>
    <row r="145" spans="1:11" ht="46.9" customHeight="1" x14ac:dyDescent="0.2">
      <c r="A145" s="130" t="s">
        <v>423</v>
      </c>
      <c r="B145" s="130"/>
      <c r="C145" s="130"/>
      <c r="D145" s="131" t="s">
        <v>422</v>
      </c>
      <c r="E145" s="132"/>
      <c r="F145" s="131"/>
      <c r="G145" s="133"/>
      <c r="H145" s="138"/>
      <c r="I145" s="134">
        <f>I146+I150+I152+I156</f>
        <v>67066.5</v>
      </c>
      <c r="J145" s="134">
        <f t="shared" ref="J145:K145" si="51">J146+J150+J152+J156</f>
        <v>67066.5</v>
      </c>
      <c r="K145" s="134">
        <f t="shared" si="51"/>
        <v>67066.5</v>
      </c>
    </row>
    <row r="146" spans="1:11" ht="31.15" customHeight="1" x14ac:dyDescent="0.2">
      <c r="A146" s="130" t="s">
        <v>45</v>
      </c>
      <c r="B146" s="130"/>
      <c r="C146" s="130"/>
      <c r="D146" s="131" t="s">
        <v>424</v>
      </c>
      <c r="E146" s="132"/>
      <c r="F146" s="131"/>
      <c r="G146" s="133"/>
      <c r="H146" s="142"/>
      <c r="I146" s="134">
        <f>I147+I148+I149</f>
        <v>4059.3</v>
      </c>
      <c r="J146" s="134">
        <f>J147+J148+J149</f>
        <v>4059.3</v>
      </c>
      <c r="K146" s="134">
        <f>K147+K148+K149</f>
        <v>4059.3</v>
      </c>
    </row>
    <row r="147" spans="1:11" ht="31.15" customHeight="1" x14ac:dyDescent="0.2">
      <c r="A147" s="130" t="s">
        <v>46</v>
      </c>
      <c r="B147" s="130"/>
      <c r="C147" s="130"/>
      <c r="D147" s="131" t="s">
        <v>424</v>
      </c>
      <c r="E147" s="132" t="s">
        <v>219</v>
      </c>
      <c r="F147" s="131" t="s">
        <v>26</v>
      </c>
      <c r="G147" s="133" t="s">
        <v>16</v>
      </c>
      <c r="H147" s="142">
        <v>120</v>
      </c>
      <c r="I147" s="134">
        <v>3671.9</v>
      </c>
      <c r="J147" s="134">
        <v>3671.9</v>
      </c>
      <c r="K147" s="134">
        <v>3671.9</v>
      </c>
    </row>
    <row r="148" spans="1:11" ht="31.15" customHeight="1" x14ac:dyDescent="0.2">
      <c r="A148" s="130" t="s">
        <v>126</v>
      </c>
      <c r="B148" s="130"/>
      <c r="C148" s="130"/>
      <c r="D148" s="131" t="s">
        <v>424</v>
      </c>
      <c r="E148" s="132" t="s">
        <v>219</v>
      </c>
      <c r="F148" s="131" t="s">
        <v>26</v>
      </c>
      <c r="G148" s="133" t="s">
        <v>16</v>
      </c>
      <c r="H148" s="142">
        <v>240</v>
      </c>
      <c r="I148" s="134">
        <v>381.4</v>
      </c>
      <c r="J148" s="134">
        <v>381.4</v>
      </c>
      <c r="K148" s="134">
        <v>381.4</v>
      </c>
    </row>
    <row r="149" spans="1:11" ht="21" customHeight="1" x14ac:dyDescent="0.2">
      <c r="A149" s="130" t="s">
        <v>50</v>
      </c>
      <c r="B149" s="130"/>
      <c r="C149" s="130"/>
      <c r="D149" s="131" t="s">
        <v>424</v>
      </c>
      <c r="E149" s="132" t="s">
        <v>219</v>
      </c>
      <c r="F149" s="131" t="s">
        <v>26</v>
      </c>
      <c r="G149" s="133" t="s">
        <v>16</v>
      </c>
      <c r="H149" s="142">
        <v>850</v>
      </c>
      <c r="I149" s="134">
        <v>6</v>
      </c>
      <c r="J149" s="134">
        <v>6</v>
      </c>
      <c r="K149" s="134">
        <v>6</v>
      </c>
    </row>
    <row r="150" spans="1:11" ht="54.6" customHeight="1" x14ac:dyDescent="0.2">
      <c r="A150" s="130" t="s">
        <v>125</v>
      </c>
      <c r="B150" s="130"/>
      <c r="C150" s="130"/>
      <c r="D150" s="131" t="s">
        <v>425</v>
      </c>
      <c r="E150" s="132"/>
      <c r="F150" s="131"/>
      <c r="G150" s="133"/>
      <c r="H150" s="142"/>
      <c r="I150" s="134">
        <f>I151</f>
        <v>1951.5</v>
      </c>
      <c r="J150" s="134">
        <f>J151</f>
        <v>1951.5</v>
      </c>
      <c r="K150" s="134">
        <f>K151</f>
        <v>1951.5</v>
      </c>
    </row>
    <row r="151" spans="1:11" ht="31.15" customHeight="1" x14ac:dyDescent="0.2">
      <c r="A151" s="130" t="s">
        <v>46</v>
      </c>
      <c r="B151" s="130"/>
      <c r="C151" s="130"/>
      <c r="D151" s="131" t="s">
        <v>425</v>
      </c>
      <c r="E151" s="132" t="s">
        <v>219</v>
      </c>
      <c r="F151" s="131" t="s">
        <v>26</v>
      </c>
      <c r="G151" s="133" t="s">
        <v>16</v>
      </c>
      <c r="H151" s="142">
        <v>120</v>
      </c>
      <c r="I151" s="134">
        <v>1951.5</v>
      </c>
      <c r="J151" s="134">
        <v>1951.5</v>
      </c>
      <c r="K151" s="134">
        <v>1951.5</v>
      </c>
    </row>
    <row r="152" spans="1:11" ht="40.9" customHeight="1" x14ac:dyDescent="0.2">
      <c r="A152" s="130" t="s">
        <v>59</v>
      </c>
      <c r="B152" s="130"/>
      <c r="C152" s="130"/>
      <c r="D152" s="131" t="s">
        <v>426</v>
      </c>
      <c r="E152" s="132"/>
      <c r="F152" s="131"/>
      <c r="G152" s="133"/>
      <c r="H152" s="142"/>
      <c r="I152" s="134">
        <f>I153+I154+I155</f>
        <v>19728.5</v>
      </c>
      <c r="J152" s="134">
        <f t="shared" ref="J152:K152" si="52">J153+J154+J155</f>
        <v>19626.2</v>
      </c>
      <c r="K152" s="134">
        <f t="shared" si="52"/>
        <v>19626.2</v>
      </c>
    </row>
    <row r="153" spans="1:11" ht="21" customHeight="1" x14ac:dyDescent="0.2">
      <c r="A153" s="130" t="s">
        <v>60</v>
      </c>
      <c r="B153" s="130"/>
      <c r="C153" s="130"/>
      <c r="D153" s="131" t="s">
        <v>426</v>
      </c>
      <c r="E153" s="132" t="s">
        <v>204</v>
      </c>
      <c r="F153" s="131" t="s">
        <v>26</v>
      </c>
      <c r="G153" s="133" t="s">
        <v>16</v>
      </c>
      <c r="H153" s="142">
        <v>110</v>
      </c>
      <c r="I153" s="134">
        <v>18371.099999999999</v>
      </c>
      <c r="J153" s="134">
        <v>18268.8</v>
      </c>
      <c r="K153" s="134">
        <v>18268.8</v>
      </c>
    </row>
    <row r="154" spans="1:11" ht="31.15" customHeight="1" x14ac:dyDescent="0.2">
      <c r="A154" s="130" t="s">
        <v>126</v>
      </c>
      <c r="B154" s="130"/>
      <c r="C154" s="130"/>
      <c r="D154" s="131" t="s">
        <v>426</v>
      </c>
      <c r="E154" s="132" t="s">
        <v>204</v>
      </c>
      <c r="F154" s="131" t="s">
        <v>26</v>
      </c>
      <c r="G154" s="133" t="s">
        <v>16</v>
      </c>
      <c r="H154" s="142">
        <v>240</v>
      </c>
      <c r="I154" s="134">
        <v>1357.4</v>
      </c>
      <c r="J154" s="134">
        <v>1357.4</v>
      </c>
      <c r="K154" s="134">
        <v>1357.4</v>
      </c>
    </row>
    <row r="155" spans="1:11" ht="31.15" customHeight="1" x14ac:dyDescent="0.2">
      <c r="A155" s="144" t="s">
        <v>115</v>
      </c>
      <c r="B155" s="130"/>
      <c r="C155" s="130"/>
      <c r="D155" s="131" t="s">
        <v>426</v>
      </c>
      <c r="E155" s="132" t="s">
        <v>204</v>
      </c>
      <c r="F155" s="131" t="s">
        <v>26</v>
      </c>
      <c r="G155" s="133" t="s">
        <v>16</v>
      </c>
      <c r="H155" s="142">
        <v>320</v>
      </c>
      <c r="I155" s="134">
        <v>0</v>
      </c>
      <c r="J155" s="134">
        <v>0</v>
      </c>
      <c r="K155" s="134">
        <v>0</v>
      </c>
    </row>
    <row r="156" spans="1:11" ht="52.9" customHeight="1" x14ac:dyDescent="0.2">
      <c r="A156" s="130" t="s">
        <v>125</v>
      </c>
      <c r="B156" s="130"/>
      <c r="C156" s="130"/>
      <c r="D156" s="131" t="s">
        <v>425</v>
      </c>
      <c r="E156" s="132"/>
      <c r="F156" s="131"/>
      <c r="G156" s="133"/>
      <c r="H156" s="142"/>
      <c r="I156" s="134">
        <f>I157</f>
        <v>41327.199999999997</v>
      </c>
      <c r="J156" s="134">
        <f>J157</f>
        <v>41429.5</v>
      </c>
      <c r="K156" s="134">
        <f>K157</f>
        <v>41429.5</v>
      </c>
    </row>
    <row r="157" spans="1:11" ht="21.6" customHeight="1" x14ac:dyDescent="0.2">
      <c r="A157" s="130" t="s">
        <v>60</v>
      </c>
      <c r="B157" s="130"/>
      <c r="C157" s="130"/>
      <c r="D157" s="131" t="s">
        <v>425</v>
      </c>
      <c r="E157" s="132" t="s">
        <v>204</v>
      </c>
      <c r="F157" s="131" t="s">
        <v>26</v>
      </c>
      <c r="G157" s="133" t="s">
        <v>16</v>
      </c>
      <c r="H157" s="142">
        <v>110</v>
      </c>
      <c r="I157" s="134">
        <v>41327.199999999997</v>
      </c>
      <c r="J157" s="134">
        <v>41429.5</v>
      </c>
      <c r="K157" s="134">
        <v>41429.5</v>
      </c>
    </row>
    <row r="158" spans="1:11" s="20" customFormat="1" ht="39.6" customHeight="1" x14ac:dyDescent="0.2">
      <c r="A158" s="18" t="s">
        <v>257</v>
      </c>
      <c r="B158" s="18"/>
      <c r="C158" s="18"/>
      <c r="D158" s="140" t="s">
        <v>258</v>
      </c>
      <c r="E158" s="136"/>
      <c r="F158" s="140"/>
      <c r="G158" s="145"/>
      <c r="H158" s="146"/>
      <c r="I158" s="137">
        <f>I159+I163</f>
        <v>12532.2</v>
      </c>
      <c r="J158" s="137">
        <f t="shared" ref="J158:K158" si="53">J159+J163</f>
        <v>7988.0000000000009</v>
      </c>
      <c r="K158" s="137">
        <f t="shared" si="53"/>
        <v>7988.0000000000009</v>
      </c>
    </row>
    <row r="159" spans="1:11" s="20" customFormat="1" ht="19.149999999999999" customHeight="1" x14ac:dyDescent="0.2">
      <c r="A159" s="130" t="s">
        <v>266</v>
      </c>
      <c r="B159" s="130"/>
      <c r="C159" s="130"/>
      <c r="D159" s="131" t="s">
        <v>503</v>
      </c>
      <c r="E159" s="132"/>
      <c r="F159" s="131"/>
      <c r="G159" s="133"/>
      <c r="H159" s="142"/>
      <c r="I159" s="134">
        <f>I160</f>
        <v>1463</v>
      </c>
      <c r="J159" s="134">
        <f t="shared" ref="J159:K161" si="54">J160</f>
        <v>446.8</v>
      </c>
      <c r="K159" s="134">
        <f t="shared" si="54"/>
        <v>446.8</v>
      </c>
    </row>
    <row r="160" spans="1:11" s="20" customFormat="1" ht="28.9" customHeight="1" x14ac:dyDescent="0.2">
      <c r="A160" s="130" t="s">
        <v>504</v>
      </c>
      <c r="B160" s="130"/>
      <c r="C160" s="130"/>
      <c r="D160" s="131" t="s">
        <v>505</v>
      </c>
      <c r="E160" s="132"/>
      <c r="F160" s="131"/>
      <c r="G160" s="133"/>
      <c r="H160" s="142"/>
      <c r="I160" s="134">
        <f>I161</f>
        <v>1463</v>
      </c>
      <c r="J160" s="134">
        <f t="shared" si="54"/>
        <v>446.8</v>
      </c>
      <c r="K160" s="134">
        <f t="shared" si="54"/>
        <v>446.8</v>
      </c>
    </row>
    <row r="161" spans="1:11" ht="108" customHeight="1" x14ac:dyDescent="0.2">
      <c r="A161" s="130" t="s">
        <v>130</v>
      </c>
      <c r="B161" s="130"/>
      <c r="C161" s="130"/>
      <c r="D161" s="131" t="s">
        <v>506</v>
      </c>
      <c r="E161" s="132"/>
      <c r="F161" s="131"/>
      <c r="G161" s="133"/>
      <c r="H161" s="142"/>
      <c r="I161" s="134">
        <f>I162</f>
        <v>1463</v>
      </c>
      <c r="J161" s="134">
        <f t="shared" si="54"/>
        <v>446.8</v>
      </c>
      <c r="K161" s="134">
        <f t="shared" si="54"/>
        <v>446.8</v>
      </c>
    </row>
    <row r="162" spans="1:11" ht="31.15" customHeight="1" x14ac:dyDescent="0.2">
      <c r="A162" s="130" t="s">
        <v>115</v>
      </c>
      <c r="B162" s="130"/>
      <c r="C162" s="130"/>
      <c r="D162" s="131" t="s">
        <v>506</v>
      </c>
      <c r="E162" s="132" t="s">
        <v>288</v>
      </c>
      <c r="F162" s="131" t="s">
        <v>35</v>
      </c>
      <c r="G162" s="133" t="s">
        <v>7</v>
      </c>
      <c r="H162" s="142">
        <v>320</v>
      </c>
      <c r="I162" s="134">
        <v>1463</v>
      </c>
      <c r="J162" s="134">
        <v>446.8</v>
      </c>
      <c r="K162" s="134">
        <v>446.8</v>
      </c>
    </row>
    <row r="163" spans="1:11" s="20" customFormat="1" ht="20.45" customHeight="1" x14ac:dyDescent="0.2">
      <c r="A163" s="130" t="s">
        <v>323</v>
      </c>
      <c r="B163" s="130"/>
      <c r="C163" s="130"/>
      <c r="D163" s="131" t="s">
        <v>260</v>
      </c>
      <c r="E163" s="132"/>
      <c r="F163" s="131"/>
      <c r="G163" s="133"/>
      <c r="H163" s="142"/>
      <c r="I163" s="134">
        <f>I164+I177</f>
        <v>11069.2</v>
      </c>
      <c r="J163" s="134">
        <f t="shared" ref="J163:K163" si="55">J164+J177</f>
        <v>7541.2000000000007</v>
      </c>
      <c r="K163" s="134">
        <f t="shared" si="55"/>
        <v>7541.2000000000007</v>
      </c>
    </row>
    <row r="164" spans="1:11" ht="43.15" customHeight="1" x14ac:dyDescent="0.2">
      <c r="A164" s="130" t="s">
        <v>261</v>
      </c>
      <c r="B164" s="130"/>
      <c r="C164" s="130"/>
      <c r="D164" s="131" t="s">
        <v>262</v>
      </c>
      <c r="E164" s="132"/>
      <c r="F164" s="131"/>
      <c r="G164" s="133"/>
      <c r="H164" s="142"/>
      <c r="I164" s="134">
        <f>I165+I167+I170+I173+I175</f>
        <v>10404.6</v>
      </c>
      <c r="J164" s="134">
        <f t="shared" ref="J164:K164" si="56">J165+J167+J170+J173+J175</f>
        <v>6876.6</v>
      </c>
      <c r="K164" s="134">
        <f t="shared" si="56"/>
        <v>6876.6</v>
      </c>
    </row>
    <row r="165" spans="1:11" ht="22.15" customHeight="1" x14ac:dyDescent="0.2">
      <c r="A165" s="130" t="s">
        <v>222</v>
      </c>
      <c r="B165" s="130"/>
      <c r="C165" s="130"/>
      <c r="D165" s="131" t="s">
        <v>263</v>
      </c>
      <c r="E165" s="132"/>
      <c r="F165" s="131"/>
      <c r="G165" s="133"/>
      <c r="H165" s="142"/>
      <c r="I165" s="134">
        <f>I166</f>
        <v>24</v>
      </c>
      <c r="J165" s="134">
        <f t="shared" ref="J165:K165" si="57">J166</f>
        <v>24</v>
      </c>
      <c r="K165" s="134">
        <f t="shared" si="57"/>
        <v>24</v>
      </c>
    </row>
    <row r="166" spans="1:11" ht="25.9" customHeight="1" x14ac:dyDescent="0.2">
      <c r="A166" s="130" t="s">
        <v>187</v>
      </c>
      <c r="B166" s="130"/>
      <c r="C166" s="130"/>
      <c r="D166" s="131" t="s">
        <v>263</v>
      </c>
      <c r="E166" s="132" t="s">
        <v>204</v>
      </c>
      <c r="F166" s="131" t="s">
        <v>264</v>
      </c>
      <c r="G166" s="133" t="s">
        <v>10</v>
      </c>
      <c r="H166" s="142">
        <v>330</v>
      </c>
      <c r="I166" s="134">
        <v>24</v>
      </c>
      <c r="J166" s="134">
        <v>24</v>
      </c>
      <c r="K166" s="134">
        <v>24</v>
      </c>
    </row>
    <row r="167" spans="1:11" ht="43.15" customHeight="1" x14ac:dyDescent="0.2">
      <c r="A167" s="130" t="s">
        <v>221</v>
      </c>
      <c r="B167" s="130"/>
      <c r="C167" s="130"/>
      <c r="D167" s="131" t="s">
        <v>265</v>
      </c>
      <c r="E167" s="132"/>
      <c r="F167" s="131"/>
      <c r="G167" s="133"/>
      <c r="H167" s="142"/>
      <c r="I167" s="134">
        <f>I168+I169</f>
        <v>3636</v>
      </c>
      <c r="J167" s="134">
        <f t="shared" ref="J167:K167" si="58">J168+J169</f>
        <v>3636</v>
      </c>
      <c r="K167" s="134">
        <f t="shared" si="58"/>
        <v>3636</v>
      </c>
    </row>
    <row r="168" spans="1:11" ht="26.45" customHeight="1" x14ac:dyDescent="0.2">
      <c r="A168" s="147" t="s">
        <v>126</v>
      </c>
      <c r="B168" s="130"/>
      <c r="C168" s="130"/>
      <c r="D168" s="131" t="s">
        <v>265</v>
      </c>
      <c r="E168" s="132" t="s">
        <v>204</v>
      </c>
      <c r="F168" s="131" t="s">
        <v>35</v>
      </c>
      <c r="G168" s="133" t="s">
        <v>7</v>
      </c>
      <c r="H168" s="148" t="s">
        <v>49</v>
      </c>
      <c r="I168" s="134">
        <v>36</v>
      </c>
      <c r="J168" s="134">
        <v>36</v>
      </c>
      <c r="K168" s="134">
        <v>36</v>
      </c>
    </row>
    <row r="169" spans="1:11" ht="31.15" customHeight="1" x14ac:dyDescent="0.2">
      <c r="A169" s="149" t="s">
        <v>115</v>
      </c>
      <c r="B169" s="130"/>
      <c r="C169" s="130"/>
      <c r="D169" s="131" t="s">
        <v>265</v>
      </c>
      <c r="E169" s="132" t="s">
        <v>204</v>
      </c>
      <c r="F169" s="131" t="s">
        <v>35</v>
      </c>
      <c r="G169" s="133" t="s">
        <v>7</v>
      </c>
      <c r="H169" s="150" t="s">
        <v>73</v>
      </c>
      <c r="I169" s="134">
        <v>3600</v>
      </c>
      <c r="J169" s="134">
        <v>3600</v>
      </c>
      <c r="K169" s="134">
        <v>3600</v>
      </c>
    </row>
    <row r="170" spans="1:11" ht="20.45" customHeight="1" x14ac:dyDescent="0.2">
      <c r="A170" s="130" t="s">
        <v>127</v>
      </c>
      <c r="B170" s="130"/>
      <c r="C170" s="130"/>
      <c r="D170" s="131" t="s">
        <v>300</v>
      </c>
      <c r="E170" s="132"/>
      <c r="F170" s="131"/>
      <c r="G170" s="133"/>
      <c r="H170" s="138"/>
      <c r="I170" s="134">
        <f>I171+I172</f>
        <v>3216.6</v>
      </c>
      <c r="J170" s="134">
        <f t="shared" ref="J170:K170" si="59">J171+J172</f>
        <v>3216.6</v>
      </c>
      <c r="K170" s="134">
        <f t="shared" si="59"/>
        <v>3216.6</v>
      </c>
    </row>
    <row r="171" spans="1:11" ht="31.15" customHeight="1" x14ac:dyDescent="0.2">
      <c r="A171" s="147" t="s">
        <v>126</v>
      </c>
      <c r="B171" s="130"/>
      <c r="C171" s="130"/>
      <c r="D171" s="131" t="s">
        <v>300</v>
      </c>
      <c r="E171" s="132" t="s">
        <v>204</v>
      </c>
      <c r="F171" s="131" t="s">
        <v>35</v>
      </c>
      <c r="G171" s="133" t="s">
        <v>3</v>
      </c>
      <c r="H171" s="138" t="s">
        <v>49</v>
      </c>
      <c r="I171" s="134">
        <v>31.9</v>
      </c>
      <c r="J171" s="134">
        <v>31.9</v>
      </c>
      <c r="K171" s="134">
        <v>31.9</v>
      </c>
    </row>
    <row r="172" spans="1:11" ht="31.15" customHeight="1" x14ac:dyDescent="0.2">
      <c r="A172" s="130" t="s">
        <v>116</v>
      </c>
      <c r="B172" s="130"/>
      <c r="C172" s="130"/>
      <c r="D172" s="131" t="s">
        <v>300</v>
      </c>
      <c r="E172" s="132" t="s">
        <v>204</v>
      </c>
      <c r="F172" s="131" t="s">
        <v>35</v>
      </c>
      <c r="G172" s="133" t="s">
        <v>3</v>
      </c>
      <c r="H172" s="138" t="s">
        <v>84</v>
      </c>
      <c r="I172" s="134">
        <v>3184.7</v>
      </c>
      <c r="J172" s="134">
        <v>3184.7</v>
      </c>
      <c r="K172" s="134">
        <v>3184.7</v>
      </c>
    </row>
    <row r="173" spans="1:11" ht="60" customHeight="1" x14ac:dyDescent="0.2">
      <c r="A173" s="130" t="s">
        <v>225</v>
      </c>
      <c r="B173" s="130"/>
      <c r="C173" s="130"/>
      <c r="D173" s="131" t="s">
        <v>301</v>
      </c>
      <c r="E173" s="132"/>
      <c r="F173" s="131"/>
      <c r="G173" s="133"/>
      <c r="H173" s="138"/>
      <c r="I173" s="134">
        <f>I174</f>
        <v>3240</v>
      </c>
      <c r="J173" s="134">
        <f t="shared" ref="J173:K173" si="60">J174</f>
        <v>0</v>
      </c>
      <c r="K173" s="134">
        <f t="shared" si="60"/>
        <v>0</v>
      </c>
    </row>
    <row r="174" spans="1:11" ht="31.15" customHeight="1" x14ac:dyDescent="0.2">
      <c r="A174" s="130" t="s">
        <v>115</v>
      </c>
      <c r="B174" s="130"/>
      <c r="C174" s="130"/>
      <c r="D174" s="131" t="s">
        <v>301</v>
      </c>
      <c r="E174" s="132" t="s">
        <v>204</v>
      </c>
      <c r="F174" s="131" t="s">
        <v>35</v>
      </c>
      <c r="G174" s="133" t="s">
        <v>7</v>
      </c>
      <c r="H174" s="138" t="s">
        <v>73</v>
      </c>
      <c r="I174" s="134">
        <v>3240</v>
      </c>
      <c r="J174" s="134">
        <v>0</v>
      </c>
      <c r="K174" s="134">
        <v>0</v>
      </c>
    </row>
    <row r="175" spans="1:11" ht="40.15" customHeight="1" x14ac:dyDescent="0.2">
      <c r="A175" s="130" t="s">
        <v>244</v>
      </c>
      <c r="B175" s="130"/>
      <c r="C175" s="130"/>
      <c r="D175" s="131" t="s">
        <v>302</v>
      </c>
      <c r="E175" s="132"/>
      <c r="F175" s="131"/>
      <c r="G175" s="133"/>
      <c r="H175" s="138"/>
      <c r="I175" s="134">
        <f>I176</f>
        <v>288</v>
      </c>
      <c r="J175" s="134">
        <f t="shared" ref="J175:K175" si="61">J176</f>
        <v>0</v>
      </c>
      <c r="K175" s="134">
        <f t="shared" si="61"/>
        <v>0</v>
      </c>
    </row>
    <row r="176" spans="1:11" ht="31.15" customHeight="1" x14ac:dyDescent="0.2">
      <c r="A176" s="130" t="s">
        <v>115</v>
      </c>
      <c r="B176" s="130"/>
      <c r="C176" s="130"/>
      <c r="D176" s="131" t="s">
        <v>302</v>
      </c>
      <c r="E176" s="132" t="s">
        <v>204</v>
      </c>
      <c r="F176" s="131" t="s">
        <v>35</v>
      </c>
      <c r="G176" s="133" t="s">
        <v>7</v>
      </c>
      <c r="H176" s="138" t="s">
        <v>73</v>
      </c>
      <c r="I176" s="134">
        <v>288</v>
      </c>
      <c r="J176" s="134">
        <v>0</v>
      </c>
      <c r="K176" s="134">
        <v>0</v>
      </c>
    </row>
    <row r="177" spans="1:11" ht="56.45" customHeight="1" x14ac:dyDescent="0.2">
      <c r="A177" s="130" t="s">
        <v>303</v>
      </c>
      <c r="B177" s="130"/>
      <c r="C177" s="130"/>
      <c r="D177" s="131" t="s">
        <v>304</v>
      </c>
      <c r="E177" s="132"/>
      <c r="F177" s="131"/>
      <c r="G177" s="133"/>
      <c r="H177" s="138"/>
      <c r="I177" s="134">
        <f>I178</f>
        <v>664.6</v>
      </c>
      <c r="J177" s="134">
        <f t="shared" ref="J177:K178" si="62">J178</f>
        <v>664.6</v>
      </c>
      <c r="K177" s="134">
        <f t="shared" si="62"/>
        <v>664.6</v>
      </c>
    </row>
    <row r="178" spans="1:11" ht="28.9" customHeight="1" x14ac:dyDescent="0.2">
      <c r="A178" s="130" t="s">
        <v>85</v>
      </c>
      <c r="B178" s="130"/>
      <c r="C178" s="130"/>
      <c r="D178" s="131" t="s">
        <v>305</v>
      </c>
      <c r="E178" s="132"/>
      <c r="F178" s="131"/>
      <c r="G178" s="133"/>
      <c r="H178" s="138"/>
      <c r="I178" s="134">
        <f>I179</f>
        <v>664.6</v>
      </c>
      <c r="J178" s="134">
        <f t="shared" si="62"/>
        <v>664.6</v>
      </c>
      <c r="K178" s="134">
        <f t="shared" si="62"/>
        <v>664.6</v>
      </c>
    </row>
    <row r="179" spans="1:11" ht="56.45" customHeight="1" x14ac:dyDescent="0.2">
      <c r="A179" s="130" t="s">
        <v>253</v>
      </c>
      <c r="B179" s="130"/>
      <c r="C179" s="130"/>
      <c r="D179" s="131" t="s">
        <v>305</v>
      </c>
      <c r="E179" s="132" t="s">
        <v>204</v>
      </c>
      <c r="F179" s="131" t="s">
        <v>35</v>
      </c>
      <c r="G179" s="133" t="s">
        <v>10</v>
      </c>
      <c r="H179" s="138" t="s">
        <v>79</v>
      </c>
      <c r="I179" s="134">
        <v>664.6</v>
      </c>
      <c r="J179" s="134">
        <v>664.6</v>
      </c>
      <c r="K179" s="134">
        <v>664.6</v>
      </c>
    </row>
    <row r="180" spans="1:11" ht="45.6" customHeight="1" x14ac:dyDescent="0.2">
      <c r="A180" s="18" t="s">
        <v>237</v>
      </c>
      <c r="B180" s="130"/>
      <c r="C180" s="130"/>
      <c r="D180" s="140" t="s">
        <v>158</v>
      </c>
      <c r="E180" s="132"/>
      <c r="F180" s="131"/>
      <c r="G180" s="133"/>
      <c r="H180" s="138"/>
      <c r="I180" s="137">
        <f>I185+I194+I181</f>
        <v>67544.600000000006</v>
      </c>
      <c r="J180" s="137">
        <f t="shared" ref="J180" si="63">J185+J194+J181</f>
        <v>110236.5</v>
      </c>
      <c r="K180" s="137">
        <f>K185+K194+K181</f>
        <v>76197.599999999991</v>
      </c>
    </row>
    <row r="181" spans="1:11" ht="27" customHeight="1" x14ac:dyDescent="0.2">
      <c r="A181" s="130" t="s">
        <v>551</v>
      </c>
      <c r="B181" s="130"/>
      <c r="C181" s="130"/>
      <c r="D181" s="275" t="s">
        <v>621</v>
      </c>
      <c r="E181" s="132"/>
      <c r="F181" s="131"/>
      <c r="G181" s="133"/>
      <c r="H181" s="138"/>
      <c r="I181" s="134">
        <f>I182</f>
        <v>8344</v>
      </c>
      <c r="J181" s="134">
        <f t="shared" ref="J181:K183" si="64">J182</f>
        <v>22930.5</v>
      </c>
      <c r="K181" s="134">
        <f t="shared" si="64"/>
        <v>0</v>
      </c>
    </row>
    <row r="182" spans="1:11" ht="28.15" customHeight="1" x14ac:dyDescent="0.2">
      <c r="A182" s="130" t="s">
        <v>622</v>
      </c>
      <c r="B182" s="130"/>
      <c r="C182" s="130"/>
      <c r="D182" s="131" t="s">
        <v>623</v>
      </c>
      <c r="E182" s="132"/>
      <c r="F182" s="131"/>
      <c r="G182" s="133"/>
      <c r="H182" s="138"/>
      <c r="I182" s="134">
        <f>I183</f>
        <v>8344</v>
      </c>
      <c r="J182" s="134">
        <f t="shared" si="64"/>
        <v>22930.5</v>
      </c>
      <c r="K182" s="134">
        <f t="shared" si="64"/>
        <v>0</v>
      </c>
    </row>
    <row r="183" spans="1:11" ht="18" customHeight="1" x14ac:dyDescent="0.2">
      <c r="A183" s="130" t="s">
        <v>625</v>
      </c>
      <c r="B183" s="130"/>
      <c r="C183" s="130"/>
      <c r="D183" s="131" t="s">
        <v>624</v>
      </c>
      <c r="E183" s="132"/>
      <c r="F183" s="131"/>
      <c r="G183" s="133"/>
      <c r="H183" s="138"/>
      <c r="I183" s="134">
        <f>I184</f>
        <v>8344</v>
      </c>
      <c r="J183" s="134">
        <f t="shared" si="64"/>
        <v>22930.5</v>
      </c>
      <c r="K183" s="134">
        <f t="shared" si="64"/>
        <v>0</v>
      </c>
    </row>
    <row r="184" spans="1:11" ht="27.6" customHeight="1" x14ac:dyDescent="0.2">
      <c r="A184" s="130" t="s">
        <v>126</v>
      </c>
      <c r="B184" s="130"/>
      <c r="C184" s="130"/>
      <c r="D184" s="131" t="s">
        <v>624</v>
      </c>
      <c r="E184" s="132" t="s">
        <v>204</v>
      </c>
      <c r="F184" s="131" t="s">
        <v>30</v>
      </c>
      <c r="G184" s="133" t="s">
        <v>3</v>
      </c>
      <c r="H184" s="138" t="s">
        <v>49</v>
      </c>
      <c r="I184" s="134">
        <v>8344</v>
      </c>
      <c r="J184" s="134">
        <v>22930.5</v>
      </c>
      <c r="K184" s="134">
        <v>0</v>
      </c>
    </row>
    <row r="185" spans="1:11" ht="21" customHeight="1" x14ac:dyDescent="0.2">
      <c r="A185" s="130" t="s">
        <v>266</v>
      </c>
      <c r="B185" s="130"/>
      <c r="C185" s="130"/>
      <c r="D185" s="131" t="s">
        <v>277</v>
      </c>
      <c r="E185" s="132"/>
      <c r="F185" s="131"/>
      <c r="G185" s="133"/>
      <c r="H185" s="138"/>
      <c r="I185" s="134">
        <f>I186</f>
        <v>661.8</v>
      </c>
      <c r="J185" s="134">
        <f t="shared" ref="J185:K185" si="65">J186</f>
        <v>33554.199999999997</v>
      </c>
      <c r="K185" s="134">
        <f t="shared" si="65"/>
        <v>22445.8</v>
      </c>
    </row>
    <row r="186" spans="1:11" ht="43.9" customHeight="1" x14ac:dyDescent="0.2">
      <c r="A186" s="130" t="s">
        <v>278</v>
      </c>
      <c r="B186" s="130"/>
      <c r="C186" s="130"/>
      <c r="D186" s="131" t="s">
        <v>279</v>
      </c>
      <c r="E186" s="132"/>
      <c r="F186" s="131"/>
      <c r="G186" s="133"/>
      <c r="H186" s="138"/>
      <c r="I186" s="134">
        <f>I190+I192+I187</f>
        <v>661.8</v>
      </c>
      <c r="J186" s="134">
        <v>33554.199999999997</v>
      </c>
      <c r="K186" s="134">
        <v>22445.8</v>
      </c>
    </row>
    <row r="187" spans="1:11" ht="30.6" customHeight="1" x14ac:dyDescent="0.2">
      <c r="A187" s="130" t="s">
        <v>615</v>
      </c>
      <c r="B187" s="130"/>
      <c r="C187" s="130"/>
      <c r="D187" s="131" t="s">
        <v>616</v>
      </c>
      <c r="E187" s="132"/>
      <c r="F187" s="131"/>
      <c r="G187" s="133"/>
      <c r="H187" s="138"/>
      <c r="I187" s="134">
        <f>I188+I189</f>
        <v>284</v>
      </c>
      <c r="J187" s="134">
        <f t="shared" ref="J187:K187" si="66">J188+J189</f>
        <v>0</v>
      </c>
      <c r="K187" s="134">
        <f t="shared" si="66"/>
        <v>0</v>
      </c>
    </row>
    <row r="188" spans="1:11" ht="31.9" customHeight="1" x14ac:dyDescent="0.2">
      <c r="A188" s="130" t="s">
        <v>126</v>
      </c>
      <c r="B188" s="130"/>
      <c r="C188" s="130"/>
      <c r="D188" s="131" t="s">
        <v>616</v>
      </c>
      <c r="E188" s="132" t="s">
        <v>204</v>
      </c>
      <c r="F188" s="131" t="s">
        <v>30</v>
      </c>
      <c r="G188" s="133" t="s">
        <v>3</v>
      </c>
      <c r="H188" s="138" t="s">
        <v>49</v>
      </c>
      <c r="I188" s="134">
        <v>100</v>
      </c>
      <c r="J188" s="139">
        <v>0</v>
      </c>
      <c r="K188" s="139">
        <v>0</v>
      </c>
    </row>
    <row r="189" spans="1:11" ht="21.6" customHeight="1" x14ac:dyDescent="0.2">
      <c r="A189" s="130" t="s">
        <v>65</v>
      </c>
      <c r="B189" s="130"/>
      <c r="C189" s="130"/>
      <c r="D189" s="131" t="s">
        <v>616</v>
      </c>
      <c r="E189" s="132" t="s">
        <v>204</v>
      </c>
      <c r="F189" s="131" t="s">
        <v>30</v>
      </c>
      <c r="G189" s="133" t="s">
        <v>3</v>
      </c>
      <c r="H189" s="138" t="s">
        <v>66</v>
      </c>
      <c r="I189" s="134">
        <v>184</v>
      </c>
      <c r="J189" s="139">
        <v>0</v>
      </c>
      <c r="K189" s="139">
        <v>0</v>
      </c>
    </row>
    <row r="190" spans="1:11" ht="45" customHeight="1" x14ac:dyDescent="0.2">
      <c r="A190" s="130" t="s">
        <v>227</v>
      </c>
      <c r="B190" s="130"/>
      <c r="C190" s="130"/>
      <c r="D190" s="131" t="s">
        <v>541</v>
      </c>
      <c r="E190" s="132"/>
      <c r="F190" s="131"/>
      <c r="G190" s="133"/>
      <c r="H190" s="138"/>
      <c r="I190" s="134">
        <f>I191</f>
        <v>377.8</v>
      </c>
      <c r="J190" s="134">
        <v>0</v>
      </c>
      <c r="K190" s="134">
        <v>0</v>
      </c>
    </row>
    <row r="191" spans="1:11" s="69" customFormat="1" ht="33" customHeight="1" x14ac:dyDescent="0.2">
      <c r="A191" s="130" t="s">
        <v>126</v>
      </c>
      <c r="B191" s="130"/>
      <c r="C191" s="130"/>
      <c r="D191" s="131" t="s">
        <v>541</v>
      </c>
      <c r="E191" s="132" t="s">
        <v>204</v>
      </c>
      <c r="F191" s="131" t="s">
        <v>30</v>
      </c>
      <c r="G191" s="133" t="s">
        <v>3</v>
      </c>
      <c r="H191" s="138" t="s">
        <v>49</v>
      </c>
      <c r="I191" s="134">
        <v>377.8</v>
      </c>
      <c r="J191" s="134">
        <v>0</v>
      </c>
      <c r="K191" s="134">
        <v>0</v>
      </c>
    </row>
    <row r="192" spans="1:11" s="69" customFormat="1" ht="54.6" customHeight="1" x14ac:dyDescent="0.2">
      <c r="A192" s="130" t="s">
        <v>589</v>
      </c>
      <c r="B192" s="130"/>
      <c r="C192" s="130"/>
      <c r="D192" s="131" t="s">
        <v>590</v>
      </c>
      <c r="E192" s="132"/>
      <c r="F192" s="131"/>
      <c r="G192" s="133"/>
      <c r="H192" s="138"/>
      <c r="I192" s="134">
        <v>0</v>
      </c>
      <c r="J192" s="134">
        <f>J193</f>
        <v>34164.400000000001</v>
      </c>
      <c r="K192" s="134">
        <f>K193</f>
        <v>21835.599999999999</v>
      </c>
    </row>
    <row r="193" spans="1:11" s="69" customFormat="1" ht="33" customHeight="1" x14ac:dyDescent="0.2">
      <c r="A193" s="130" t="s">
        <v>126</v>
      </c>
      <c r="B193" s="130"/>
      <c r="C193" s="130"/>
      <c r="D193" s="131" t="s">
        <v>590</v>
      </c>
      <c r="E193" s="132" t="s">
        <v>288</v>
      </c>
      <c r="F193" s="131" t="s">
        <v>30</v>
      </c>
      <c r="G193" s="133" t="s">
        <v>3</v>
      </c>
      <c r="H193" s="138" t="s">
        <v>49</v>
      </c>
      <c r="I193" s="134">
        <v>0</v>
      </c>
      <c r="J193" s="139">
        <v>34164.400000000001</v>
      </c>
      <c r="K193" s="139">
        <v>21835.599999999999</v>
      </c>
    </row>
    <row r="194" spans="1:11" s="69" customFormat="1" ht="22.9" customHeight="1" x14ac:dyDescent="0.2">
      <c r="A194" s="130" t="s">
        <v>272</v>
      </c>
      <c r="B194" s="130"/>
      <c r="C194" s="130"/>
      <c r="D194" s="131" t="s">
        <v>232</v>
      </c>
      <c r="E194" s="132"/>
      <c r="F194" s="131"/>
      <c r="G194" s="133"/>
      <c r="H194" s="138"/>
      <c r="I194" s="134">
        <f>I195+I204+I207</f>
        <v>58538.799999999996</v>
      </c>
      <c r="J194" s="134">
        <f t="shared" ref="J194:K194" si="67">J195+J204+J207</f>
        <v>53751.799999999996</v>
      </c>
      <c r="K194" s="134">
        <f t="shared" si="67"/>
        <v>53751.799999999996</v>
      </c>
    </row>
    <row r="195" spans="1:11" s="69" customFormat="1" ht="29.45" customHeight="1" x14ac:dyDescent="0.2">
      <c r="A195" s="130" t="s">
        <v>280</v>
      </c>
      <c r="B195" s="130"/>
      <c r="C195" s="130"/>
      <c r="D195" s="131" t="s">
        <v>233</v>
      </c>
      <c r="E195" s="132"/>
      <c r="F195" s="131"/>
      <c r="G195" s="133"/>
      <c r="H195" s="138"/>
      <c r="I195" s="134">
        <f>I196+I199+I202</f>
        <v>5927.1</v>
      </c>
      <c r="J195" s="134">
        <f t="shared" ref="J195:K195" si="68">J196+J199+J202</f>
        <v>5927.1</v>
      </c>
      <c r="K195" s="134">
        <f t="shared" si="68"/>
        <v>5927.1</v>
      </c>
    </row>
    <row r="196" spans="1:11" ht="30" customHeight="1" x14ac:dyDescent="0.2">
      <c r="A196" s="130" t="s">
        <v>76</v>
      </c>
      <c r="B196" s="130"/>
      <c r="C196" s="130"/>
      <c r="D196" s="131" t="s">
        <v>281</v>
      </c>
      <c r="E196" s="132"/>
      <c r="F196" s="131"/>
      <c r="G196" s="133"/>
      <c r="H196" s="138"/>
      <c r="I196" s="134">
        <f>I197+I198</f>
        <v>990</v>
      </c>
      <c r="J196" s="134">
        <f t="shared" ref="J196:K196" si="69">J197+J198</f>
        <v>990</v>
      </c>
      <c r="K196" s="134">
        <f t="shared" si="69"/>
        <v>990</v>
      </c>
    </row>
    <row r="197" spans="1:11" ht="37.5" customHeight="1" x14ac:dyDescent="0.2">
      <c r="A197" s="130" t="s">
        <v>126</v>
      </c>
      <c r="B197" s="130"/>
      <c r="C197" s="130"/>
      <c r="D197" s="131" t="s">
        <v>281</v>
      </c>
      <c r="E197" s="132" t="s">
        <v>204</v>
      </c>
      <c r="F197" s="131" t="s">
        <v>30</v>
      </c>
      <c r="G197" s="133" t="s">
        <v>3</v>
      </c>
      <c r="H197" s="138" t="s">
        <v>49</v>
      </c>
      <c r="I197" s="134">
        <v>150</v>
      </c>
      <c r="J197" s="134">
        <v>150</v>
      </c>
      <c r="K197" s="134">
        <v>150</v>
      </c>
    </row>
    <row r="198" spans="1:11" ht="23.45" customHeight="1" x14ac:dyDescent="0.2">
      <c r="A198" s="130" t="s">
        <v>65</v>
      </c>
      <c r="B198" s="130"/>
      <c r="C198" s="130"/>
      <c r="D198" s="131" t="s">
        <v>281</v>
      </c>
      <c r="E198" s="132" t="s">
        <v>204</v>
      </c>
      <c r="F198" s="131" t="s">
        <v>30</v>
      </c>
      <c r="G198" s="133" t="s">
        <v>3</v>
      </c>
      <c r="H198" s="138" t="s">
        <v>66</v>
      </c>
      <c r="I198" s="134">
        <v>840</v>
      </c>
      <c r="J198" s="134">
        <v>840</v>
      </c>
      <c r="K198" s="134">
        <v>840</v>
      </c>
    </row>
    <row r="199" spans="1:11" ht="50.45" customHeight="1" x14ac:dyDescent="0.2">
      <c r="A199" s="130" t="s">
        <v>59</v>
      </c>
      <c r="B199" s="130"/>
      <c r="C199" s="130"/>
      <c r="D199" s="131" t="s">
        <v>282</v>
      </c>
      <c r="E199" s="132"/>
      <c r="F199" s="131"/>
      <c r="G199" s="133"/>
      <c r="H199" s="138"/>
      <c r="I199" s="134">
        <f>I200+I201</f>
        <v>2069.1</v>
      </c>
      <c r="J199" s="134">
        <f t="shared" ref="J199:K199" si="70">J200+J201</f>
        <v>2069.1</v>
      </c>
      <c r="K199" s="134">
        <f t="shared" si="70"/>
        <v>2069.1</v>
      </c>
    </row>
    <row r="200" spans="1:11" ht="19.149999999999999" customHeight="1" x14ac:dyDescent="0.2">
      <c r="A200" s="130" t="s">
        <v>60</v>
      </c>
      <c r="B200" s="130"/>
      <c r="C200" s="130"/>
      <c r="D200" s="131" t="s">
        <v>282</v>
      </c>
      <c r="E200" s="132" t="s">
        <v>204</v>
      </c>
      <c r="F200" s="131" t="s">
        <v>30</v>
      </c>
      <c r="G200" s="133" t="s">
        <v>8</v>
      </c>
      <c r="H200" s="138" t="s">
        <v>61</v>
      </c>
      <c r="I200" s="134">
        <v>1983.7</v>
      </c>
      <c r="J200" s="134">
        <v>1983.7</v>
      </c>
      <c r="K200" s="134">
        <v>1983.7</v>
      </c>
    </row>
    <row r="201" spans="1:11" ht="35.450000000000003" customHeight="1" x14ac:dyDescent="0.2">
      <c r="A201" s="130" t="s">
        <v>126</v>
      </c>
      <c r="B201" s="130"/>
      <c r="C201" s="130"/>
      <c r="D201" s="131" t="s">
        <v>282</v>
      </c>
      <c r="E201" s="132" t="s">
        <v>204</v>
      </c>
      <c r="F201" s="131" t="s">
        <v>30</v>
      </c>
      <c r="G201" s="133" t="s">
        <v>8</v>
      </c>
      <c r="H201" s="138" t="s">
        <v>49</v>
      </c>
      <c r="I201" s="134">
        <v>85.4</v>
      </c>
      <c r="J201" s="134">
        <v>85.4</v>
      </c>
      <c r="K201" s="134">
        <v>85.4</v>
      </c>
    </row>
    <row r="202" spans="1:11" ht="51" customHeight="1" x14ac:dyDescent="0.2">
      <c r="A202" s="130" t="s">
        <v>125</v>
      </c>
      <c r="B202" s="130"/>
      <c r="C202" s="130"/>
      <c r="D202" s="131" t="s">
        <v>283</v>
      </c>
      <c r="E202" s="132"/>
      <c r="F202" s="131"/>
      <c r="G202" s="133"/>
      <c r="H202" s="138"/>
      <c r="I202" s="134">
        <f>I203</f>
        <v>2868</v>
      </c>
      <c r="J202" s="134">
        <f t="shared" ref="J202:K202" si="71">J203</f>
        <v>2868</v>
      </c>
      <c r="K202" s="134">
        <f t="shared" si="71"/>
        <v>2868</v>
      </c>
    </row>
    <row r="203" spans="1:11" ht="25.15" customHeight="1" x14ac:dyDescent="0.2">
      <c r="A203" s="130" t="s">
        <v>60</v>
      </c>
      <c r="B203" s="130"/>
      <c r="C203" s="130"/>
      <c r="D203" s="131" t="s">
        <v>283</v>
      </c>
      <c r="E203" s="132" t="s">
        <v>204</v>
      </c>
      <c r="F203" s="131" t="s">
        <v>159</v>
      </c>
      <c r="G203" s="133" t="s">
        <v>8</v>
      </c>
      <c r="H203" s="138" t="s">
        <v>61</v>
      </c>
      <c r="I203" s="134">
        <v>2868</v>
      </c>
      <c r="J203" s="134">
        <v>2868</v>
      </c>
      <c r="K203" s="134">
        <v>2868</v>
      </c>
    </row>
    <row r="204" spans="1:11" ht="34.15" customHeight="1" x14ac:dyDescent="0.2">
      <c r="A204" s="130" t="s">
        <v>284</v>
      </c>
      <c r="B204" s="130"/>
      <c r="C204" s="130"/>
      <c r="D204" s="131" t="s">
        <v>285</v>
      </c>
      <c r="E204" s="132"/>
      <c r="F204" s="131"/>
      <c r="G204" s="133"/>
      <c r="H204" s="138"/>
      <c r="I204" s="134">
        <f>I205</f>
        <v>500</v>
      </c>
      <c r="J204" s="134">
        <f t="shared" ref="J204:K204" si="72">J205</f>
        <v>500</v>
      </c>
      <c r="K204" s="134">
        <f t="shared" si="72"/>
        <v>500</v>
      </c>
    </row>
    <row r="205" spans="1:11" ht="25.15" customHeight="1" x14ac:dyDescent="0.2">
      <c r="A205" s="130" t="s">
        <v>286</v>
      </c>
      <c r="B205" s="130"/>
      <c r="C205" s="130"/>
      <c r="D205" s="131" t="s">
        <v>287</v>
      </c>
      <c r="E205" s="29"/>
      <c r="F205" s="29"/>
      <c r="G205" s="29"/>
      <c r="H205" s="138"/>
      <c r="I205" s="134">
        <f>I206</f>
        <v>500</v>
      </c>
      <c r="J205" s="134">
        <f t="shared" ref="J205:K205" si="73">J206</f>
        <v>500</v>
      </c>
      <c r="K205" s="134">
        <f t="shared" si="73"/>
        <v>500</v>
      </c>
    </row>
    <row r="206" spans="1:11" ht="25.15" customHeight="1" x14ac:dyDescent="0.2">
      <c r="A206" s="130" t="s">
        <v>65</v>
      </c>
      <c r="B206" s="130"/>
      <c r="C206" s="130"/>
      <c r="D206" s="131" t="s">
        <v>287</v>
      </c>
      <c r="E206" s="132" t="s">
        <v>288</v>
      </c>
      <c r="F206" s="131" t="s">
        <v>142</v>
      </c>
      <c r="G206" s="133" t="s">
        <v>289</v>
      </c>
      <c r="H206" s="138" t="s">
        <v>66</v>
      </c>
      <c r="I206" s="134">
        <v>500</v>
      </c>
      <c r="J206" s="134">
        <v>500</v>
      </c>
      <c r="K206" s="134">
        <v>500</v>
      </c>
    </row>
    <row r="207" spans="1:11" ht="42" customHeight="1" x14ac:dyDescent="0.2">
      <c r="A207" s="130" t="s">
        <v>290</v>
      </c>
      <c r="B207" s="130"/>
      <c r="C207" s="130"/>
      <c r="D207" s="131" t="s">
        <v>291</v>
      </c>
      <c r="E207" s="132"/>
      <c r="F207" s="131"/>
      <c r="G207" s="133"/>
      <c r="H207" s="138"/>
      <c r="I207" s="134">
        <f>I208+I210+I212+I214+I216+I218+I220+I222+I226</f>
        <v>52111.7</v>
      </c>
      <c r="J207" s="134">
        <f t="shared" ref="J207:K207" si="74">J208+J210+J212+J214+J216+J218+J220+J222+J226</f>
        <v>47324.7</v>
      </c>
      <c r="K207" s="134">
        <f t="shared" si="74"/>
        <v>47324.7</v>
      </c>
    </row>
    <row r="208" spans="1:11" ht="34.15" customHeight="1" x14ac:dyDescent="0.2">
      <c r="A208" s="130" t="s">
        <v>292</v>
      </c>
      <c r="B208" s="130"/>
      <c r="C208" s="130"/>
      <c r="D208" s="131" t="s">
        <v>293</v>
      </c>
      <c r="E208" s="132"/>
      <c r="F208" s="131"/>
      <c r="G208" s="133"/>
      <c r="H208" s="138"/>
      <c r="I208" s="134">
        <f>I209</f>
        <v>17369</v>
      </c>
      <c r="J208" s="134">
        <f t="shared" ref="J208:K208" si="75">J209</f>
        <v>17369</v>
      </c>
      <c r="K208" s="134">
        <f t="shared" si="75"/>
        <v>17369</v>
      </c>
    </row>
    <row r="209" spans="1:12" ht="20.45" customHeight="1" x14ac:dyDescent="0.2">
      <c r="A209" s="130" t="s">
        <v>65</v>
      </c>
      <c r="B209" s="130"/>
      <c r="C209" s="130"/>
      <c r="D209" s="131" t="s">
        <v>293</v>
      </c>
      <c r="E209" s="132" t="s">
        <v>204</v>
      </c>
      <c r="F209" s="131" t="s">
        <v>30</v>
      </c>
      <c r="G209" s="133" t="s">
        <v>3</v>
      </c>
      <c r="H209" s="138" t="s">
        <v>66</v>
      </c>
      <c r="I209" s="134">
        <v>17369</v>
      </c>
      <c r="J209" s="134">
        <v>17369</v>
      </c>
      <c r="K209" s="134">
        <v>17369</v>
      </c>
    </row>
    <row r="210" spans="1:12" ht="60.6" customHeight="1" x14ac:dyDescent="0.2">
      <c r="A210" s="130" t="s">
        <v>125</v>
      </c>
      <c r="B210" s="130"/>
      <c r="C210" s="130"/>
      <c r="D210" s="131" t="s">
        <v>294</v>
      </c>
      <c r="E210" s="132"/>
      <c r="F210" s="131"/>
      <c r="G210" s="133"/>
      <c r="H210" s="138"/>
      <c r="I210" s="134">
        <f>I211</f>
        <v>7590.6</v>
      </c>
      <c r="J210" s="134">
        <f t="shared" ref="J210:K210" si="76">J211</f>
        <v>7590.6</v>
      </c>
      <c r="K210" s="134">
        <f t="shared" si="76"/>
        <v>7590.6</v>
      </c>
    </row>
    <row r="211" spans="1:12" ht="22.15" customHeight="1" x14ac:dyDescent="0.2">
      <c r="A211" s="130" t="s">
        <v>65</v>
      </c>
      <c r="B211" s="130"/>
      <c r="C211" s="130"/>
      <c r="D211" s="131" t="s">
        <v>294</v>
      </c>
      <c r="E211" s="132" t="s">
        <v>204</v>
      </c>
      <c r="F211" s="131" t="s">
        <v>30</v>
      </c>
      <c r="G211" s="133" t="s">
        <v>3</v>
      </c>
      <c r="H211" s="138" t="s">
        <v>66</v>
      </c>
      <c r="I211" s="134">
        <v>7590.6</v>
      </c>
      <c r="J211" s="134">
        <v>7590.6</v>
      </c>
      <c r="K211" s="134">
        <v>7590.6</v>
      </c>
    </row>
    <row r="212" spans="1:12" ht="43.15" customHeight="1" x14ac:dyDescent="0.2">
      <c r="A212" s="130" t="s">
        <v>295</v>
      </c>
      <c r="B212" s="130"/>
      <c r="C212" s="130"/>
      <c r="D212" s="131" t="s">
        <v>296</v>
      </c>
      <c r="E212" s="132"/>
      <c r="F212" s="131"/>
      <c r="G212" s="133"/>
      <c r="H212" s="138"/>
      <c r="I212" s="134">
        <f>I213</f>
        <v>600</v>
      </c>
      <c r="J212" s="134">
        <f t="shared" ref="J212:K212" si="77">J213</f>
        <v>600</v>
      </c>
      <c r="K212" s="134">
        <f t="shared" si="77"/>
        <v>600</v>
      </c>
    </row>
    <row r="213" spans="1:12" ht="22.15" customHeight="1" x14ac:dyDescent="0.2">
      <c r="A213" s="130" t="s">
        <v>65</v>
      </c>
      <c r="B213" s="130"/>
      <c r="C213" s="130"/>
      <c r="D213" s="131" t="s">
        <v>296</v>
      </c>
      <c r="E213" s="132" t="s">
        <v>204</v>
      </c>
      <c r="F213" s="131" t="s">
        <v>30</v>
      </c>
      <c r="G213" s="133" t="s">
        <v>3</v>
      </c>
      <c r="H213" s="138" t="s">
        <v>66</v>
      </c>
      <c r="I213" s="134">
        <v>600</v>
      </c>
      <c r="J213" s="134">
        <v>600</v>
      </c>
      <c r="K213" s="134">
        <v>600</v>
      </c>
    </row>
    <row r="214" spans="1:12" ht="22.15" customHeight="1" x14ac:dyDescent="0.2">
      <c r="A214" s="130" t="s">
        <v>297</v>
      </c>
      <c r="B214" s="130"/>
      <c r="C214" s="130"/>
      <c r="D214" s="131" t="s">
        <v>298</v>
      </c>
      <c r="E214" s="132"/>
      <c r="F214" s="131"/>
      <c r="G214" s="133"/>
      <c r="H214" s="138"/>
      <c r="I214" s="134">
        <f>I215</f>
        <v>2159.6</v>
      </c>
      <c r="J214" s="134">
        <f t="shared" ref="J214:K214" si="78">J215</f>
        <v>2159.6</v>
      </c>
      <c r="K214" s="134">
        <f t="shared" si="78"/>
        <v>2159.6</v>
      </c>
    </row>
    <row r="215" spans="1:12" ht="22.15" customHeight="1" x14ac:dyDescent="0.2">
      <c r="A215" s="130" t="s">
        <v>65</v>
      </c>
      <c r="B215" s="130"/>
      <c r="C215" s="130"/>
      <c r="D215" s="131" t="s">
        <v>298</v>
      </c>
      <c r="E215" s="132" t="s">
        <v>288</v>
      </c>
      <c r="F215" s="131" t="s">
        <v>30</v>
      </c>
      <c r="G215" s="133" t="s">
        <v>3</v>
      </c>
      <c r="H215" s="138" t="s">
        <v>66</v>
      </c>
      <c r="I215" s="134">
        <v>2159.6</v>
      </c>
      <c r="J215" s="134">
        <v>2159.6</v>
      </c>
      <c r="K215" s="134">
        <v>2159.6</v>
      </c>
    </row>
    <row r="216" spans="1:12" ht="59.45" customHeight="1" x14ac:dyDescent="0.2">
      <c r="A216" s="130" t="s">
        <v>125</v>
      </c>
      <c r="B216" s="130"/>
      <c r="C216" s="130"/>
      <c r="D216" s="131" t="s">
        <v>294</v>
      </c>
      <c r="E216" s="132"/>
      <c r="F216" s="131"/>
      <c r="G216" s="133"/>
      <c r="H216" s="138"/>
      <c r="I216" s="134">
        <f>I217</f>
        <v>1012.1</v>
      </c>
      <c r="J216" s="134">
        <f t="shared" ref="J216:K216" si="79">J217</f>
        <v>1012.1</v>
      </c>
      <c r="K216" s="134">
        <f t="shared" si="79"/>
        <v>1012.1</v>
      </c>
    </row>
    <row r="217" spans="1:12" ht="22.15" customHeight="1" x14ac:dyDescent="0.2">
      <c r="A217" s="130" t="s">
        <v>65</v>
      </c>
      <c r="B217" s="130"/>
      <c r="C217" s="130"/>
      <c r="D217" s="131" t="s">
        <v>294</v>
      </c>
      <c r="E217" s="132" t="s">
        <v>204</v>
      </c>
      <c r="F217" s="131" t="s">
        <v>30</v>
      </c>
      <c r="G217" s="133" t="s">
        <v>3</v>
      </c>
      <c r="H217" s="138" t="s">
        <v>66</v>
      </c>
      <c r="I217" s="134">
        <v>1012.1</v>
      </c>
      <c r="J217" s="134">
        <v>1012.1</v>
      </c>
      <c r="K217" s="134">
        <v>1012.1</v>
      </c>
    </row>
    <row r="218" spans="1:12" ht="45.6" customHeight="1" x14ac:dyDescent="0.2">
      <c r="A218" s="130" t="s">
        <v>299</v>
      </c>
      <c r="B218" s="130"/>
      <c r="C218" s="130"/>
      <c r="D218" s="131" t="s">
        <v>537</v>
      </c>
      <c r="E218" s="132"/>
      <c r="F218" s="131"/>
      <c r="G218" s="133"/>
      <c r="H218" s="138"/>
      <c r="I218" s="134">
        <f>I219</f>
        <v>7574.7</v>
      </c>
      <c r="J218" s="134">
        <f t="shared" ref="J218:K218" si="80">J219</f>
        <v>2787.9</v>
      </c>
      <c r="K218" s="134">
        <f t="shared" si="80"/>
        <v>2787.9</v>
      </c>
    </row>
    <row r="219" spans="1:12" ht="22.15" customHeight="1" x14ac:dyDescent="0.2">
      <c r="A219" s="130" t="s">
        <v>65</v>
      </c>
      <c r="B219" s="130"/>
      <c r="C219" s="130"/>
      <c r="D219" s="131" t="s">
        <v>537</v>
      </c>
      <c r="E219" s="132" t="s">
        <v>204</v>
      </c>
      <c r="F219" s="131" t="s">
        <v>26</v>
      </c>
      <c r="G219" s="133" t="s">
        <v>7</v>
      </c>
      <c r="H219" s="138" t="s">
        <v>66</v>
      </c>
      <c r="I219" s="134">
        <v>7574.7</v>
      </c>
      <c r="J219" s="134">
        <v>2787.9</v>
      </c>
      <c r="K219" s="134">
        <v>2787.9</v>
      </c>
    </row>
    <row r="220" spans="1:12" ht="58.5" customHeight="1" x14ac:dyDescent="0.2">
      <c r="A220" s="130" t="s">
        <v>125</v>
      </c>
      <c r="B220" s="130"/>
      <c r="C220" s="130"/>
      <c r="D220" s="131" t="s">
        <v>294</v>
      </c>
      <c r="E220" s="132"/>
      <c r="F220" s="131"/>
      <c r="G220" s="133"/>
      <c r="H220" s="138"/>
      <c r="I220" s="134">
        <f>I221</f>
        <v>895.8</v>
      </c>
      <c r="J220" s="134">
        <f t="shared" ref="J220:K220" si="81">J221</f>
        <v>895.8</v>
      </c>
      <c r="K220" s="134">
        <f t="shared" si="81"/>
        <v>895.8</v>
      </c>
    </row>
    <row r="221" spans="1:12" ht="18" customHeight="1" x14ac:dyDescent="0.2">
      <c r="A221" s="130" t="s">
        <v>65</v>
      </c>
      <c r="B221" s="130"/>
      <c r="C221" s="130"/>
      <c r="D221" s="131" t="s">
        <v>294</v>
      </c>
      <c r="E221" s="132" t="s">
        <v>204</v>
      </c>
      <c r="F221" s="131" t="s">
        <v>26</v>
      </c>
      <c r="G221" s="133" t="s">
        <v>7</v>
      </c>
      <c r="H221" s="138" t="s">
        <v>66</v>
      </c>
      <c r="I221" s="134">
        <v>895.8</v>
      </c>
      <c r="J221" s="134">
        <v>895.8</v>
      </c>
      <c r="K221" s="134">
        <v>895.8</v>
      </c>
    </row>
    <row r="222" spans="1:12" s="63" customFormat="1" ht="40.15" customHeight="1" x14ac:dyDescent="0.2">
      <c r="A222" s="130" t="s">
        <v>59</v>
      </c>
      <c r="B222" s="130"/>
      <c r="C222" s="130"/>
      <c r="D222" s="131" t="s">
        <v>536</v>
      </c>
      <c r="E222" s="132"/>
      <c r="F222" s="131"/>
      <c r="G222" s="133"/>
      <c r="H222" s="138"/>
      <c r="I222" s="134">
        <f>I223+I224+I225</f>
        <v>8837.4000000000015</v>
      </c>
      <c r="J222" s="134">
        <f t="shared" ref="J222:K222" si="82">J223+J224+J225</f>
        <v>8837.2000000000007</v>
      </c>
      <c r="K222" s="134">
        <f t="shared" si="82"/>
        <v>8837.2000000000007</v>
      </c>
    </row>
    <row r="223" spans="1:12" s="63" customFormat="1" ht="22.15" customHeight="1" x14ac:dyDescent="0.2">
      <c r="A223" s="147" t="s">
        <v>60</v>
      </c>
      <c r="B223" s="130"/>
      <c r="C223" s="130"/>
      <c r="D223" s="131" t="s">
        <v>536</v>
      </c>
      <c r="E223" s="138" t="s">
        <v>204</v>
      </c>
      <c r="F223" s="132" t="s">
        <v>30</v>
      </c>
      <c r="G223" s="131" t="s">
        <v>3</v>
      </c>
      <c r="H223" s="132" t="s">
        <v>61</v>
      </c>
      <c r="I223" s="138" t="s">
        <v>540</v>
      </c>
      <c r="J223" s="134">
        <v>7053.7</v>
      </c>
      <c r="K223" s="134">
        <v>7053.7</v>
      </c>
      <c r="L223" s="72"/>
    </row>
    <row r="224" spans="1:12" s="63" customFormat="1" ht="35.450000000000003" customHeight="1" x14ac:dyDescent="0.2">
      <c r="A224" s="147" t="s">
        <v>126</v>
      </c>
      <c r="B224" s="130"/>
      <c r="C224" s="130"/>
      <c r="D224" s="131" t="s">
        <v>536</v>
      </c>
      <c r="E224" s="138" t="s">
        <v>204</v>
      </c>
      <c r="F224" s="132" t="s">
        <v>30</v>
      </c>
      <c r="G224" s="131" t="s">
        <v>3</v>
      </c>
      <c r="H224" s="132" t="s">
        <v>49</v>
      </c>
      <c r="I224" s="134">
        <v>1770</v>
      </c>
      <c r="J224" s="134">
        <v>1770</v>
      </c>
      <c r="K224" s="134">
        <v>1770</v>
      </c>
      <c r="L224" s="72"/>
    </row>
    <row r="225" spans="1:12" s="63" customFormat="1" ht="22.15" customHeight="1" x14ac:dyDescent="0.2">
      <c r="A225" s="149" t="s">
        <v>50</v>
      </c>
      <c r="B225" s="130"/>
      <c r="C225" s="130"/>
      <c r="D225" s="131" t="s">
        <v>536</v>
      </c>
      <c r="E225" s="138" t="s">
        <v>204</v>
      </c>
      <c r="F225" s="132" t="s">
        <v>30</v>
      </c>
      <c r="G225" s="131" t="s">
        <v>3</v>
      </c>
      <c r="H225" s="132" t="s">
        <v>51</v>
      </c>
      <c r="I225" s="138" t="s">
        <v>639</v>
      </c>
      <c r="J225" s="134">
        <v>13.5</v>
      </c>
      <c r="K225" s="134">
        <v>13.5</v>
      </c>
      <c r="L225" s="72"/>
    </row>
    <row r="226" spans="1:12" s="63" customFormat="1" ht="55.9" customHeight="1" x14ac:dyDescent="0.2">
      <c r="A226" s="130" t="s">
        <v>125</v>
      </c>
      <c r="B226" s="130"/>
      <c r="C226" s="130"/>
      <c r="D226" s="131" t="s">
        <v>294</v>
      </c>
      <c r="E226" s="138"/>
      <c r="F226" s="132"/>
      <c r="G226" s="131"/>
      <c r="H226" s="133"/>
      <c r="I226" s="134" t="str">
        <f>I227</f>
        <v>6072,5</v>
      </c>
      <c r="J226" s="134">
        <f>J227</f>
        <v>6072.5</v>
      </c>
      <c r="K226" s="134">
        <f>K227</f>
        <v>6072.5</v>
      </c>
      <c r="L226" s="72"/>
    </row>
    <row r="227" spans="1:12" s="63" customFormat="1" ht="22.15" customHeight="1" x14ac:dyDescent="0.2">
      <c r="A227" s="130" t="s">
        <v>60</v>
      </c>
      <c r="B227" s="130"/>
      <c r="C227" s="130"/>
      <c r="D227" s="131" t="s">
        <v>294</v>
      </c>
      <c r="E227" s="138" t="s">
        <v>204</v>
      </c>
      <c r="F227" s="132" t="s">
        <v>30</v>
      </c>
      <c r="G227" s="131" t="s">
        <v>3</v>
      </c>
      <c r="H227" s="132" t="s">
        <v>61</v>
      </c>
      <c r="I227" s="138" t="s">
        <v>539</v>
      </c>
      <c r="J227" s="134">
        <v>6072.5</v>
      </c>
      <c r="K227" s="134">
        <v>6072.5</v>
      </c>
      <c r="L227" s="72"/>
    </row>
    <row r="228" spans="1:12" ht="54.6" customHeight="1" x14ac:dyDescent="0.2">
      <c r="A228" s="18" t="s">
        <v>452</v>
      </c>
      <c r="B228" s="130"/>
      <c r="C228" s="130"/>
      <c r="D228" s="140" t="s">
        <v>150</v>
      </c>
      <c r="E228" s="132"/>
      <c r="F228" s="131"/>
      <c r="G228" s="133"/>
      <c r="H228" s="132"/>
      <c r="I228" s="137">
        <f>I229+I236</f>
        <v>4303.3999999999996</v>
      </c>
      <c r="J228" s="137">
        <f t="shared" ref="J228:K228" si="83">J229+J236</f>
        <v>3921.2000000000003</v>
      </c>
      <c r="K228" s="137">
        <f t="shared" si="83"/>
        <v>3127.2</v>
      </c>
    </row>
    <row r="229" spans="1:12" ht="17.45" customHeight="1" x14ac:dyDescent="0.2">
      <c r="A229" s="130" t="s">
        <v>266</v>
      </c>
      <c r="B229" s="130"/>
      <c r="C229" s="130"/>
      <c r="D229" s="131" t="s">
        <v>250</v>
      </c>
      <c r="E229" s="132"/>
      <c r="F229" s="131"/>
      <c r="G229" s="133"/>
      <c r="H229" s="132"/>
      <c r="I229" s="134">
        <f>I230+I233</f>
        <v>132</v>
      </c>
      <c r="J229" s="134">
        <f t="shared" ref="J229:K229" si="84">J230+J233</f>
        <v>2449.8000000000002</v>
      </c>
      <c r="K229" s="134">
        <f t="shared" si="84"/>
        <v>1655.8</v>
      </c>
    </row>
    <row r="230" spans="1:12" ht="40.15" customHeight="1" x14ac:dyDescent="0.2">
      <c r="A230" s="130" t="s">
        <v>458</v>
      </c>
      <c r="B230" s="130"/>
      <c r="C230" s="130"/>
      <c r="D230" s="131" t="s">
        <v>459</v>
      </c>
      <c r="E230" s="132"/>
      <c r="F230" s="131"/>
      <c r="G230" s="133"/>
      <c r="H230" s="132"/>
      <c r="I230" s="134">
        <f>I231</f>
        <v>0</v>
      </c>
      <c r="J230" s="134">
        <f t="shared" ref="J230:K230" si="85">J231</f>
        <v>2382</v>
      </c>
      <c r="K230" s="134">
        <f t="shared" si="85"/>
        <v>1588</v>
      </c>
    </row>
    <row r="231" spans="1:12" ht="40.9" customHeight="1" x14ac:dyDescent="0.2">
      <c r="A231" s="130" t="s">
        <v>248</v>
      </c>
      <c r="B231" s="130"/>
      <c r="C231" s="130"/>
      <c r="D231" s="131" t="s">
        <v>460</v>
      </c>
      <c r="E231" s="132"/>
      <c r="F231" s="131"/>
      <c r="G231" s="133"/>
      <c r="H231" s="132"/>
      <c r="I231" s="134">
        <f>I232</f>
        <v>0</v>
      </c>
      <c r="J231" s="134">
        <f>J232</f>
        <v>2382</v>
      </c>
      <c r="K231" s="134">
        <f>K232</f>
        <v>1588</v>
      </c>
    </row>
    <row r="232" spans="1:12" ht="33.6" customHeight="1" x14ac:dyDescent="0.2">
      <c r="A232" s="130" t="s">
        <v>126</v>
      </c>
      <c r="B232" s="130"/>
      <c r="C232" s="130"/>
      <c r="D232" s="131" t="s">
        <v>460</v>
      </c>
      <c r="E232" s="132" t="s">
        <v>204</v>
      </c>
      <c r="F232" s="131" t="s">
        <v>7</v>
      </c>
      <c r="G232" s="133" t="s">
        <v>35</v>
      </c>
      <c r="H232" s="132" t="s">
        <v>49</v>
      </c>
      <c r="I232" s="134">
        <v>0</v>
      </c>
      <c r="J232" s="134">
        <v>2382</v>
      </c>
      <c r="K232" s="134">
        <v>1588</v>
      </c>
    </row>
    <row r="233" spans="1:12" ht="33.6" customHeight="1" x14ac:dyDescent="0.2">
      <c r="A233" s="130" t="s">
        <v>461</v>
      </c>
      <c r="B233" s="130"/>
      <c r="C233" s="130"/>
      <c r="D233" s="131" t="s">
        <v>462</v>
      </c>
      <c r="E233" s="132"/>
      <c r="F233" s="131"/>
      <c r="G233" s="133"/>
      <c r="H233" s="132"/>
      <c r="I233" s="134">
        <f>I234</f>
        <v>132</v>
      </c>
      <c r="J233" s="134">
        <f t="shared" ref="J233:K233" si="86">J234</f>
        <v>67.8</v>
      </c>
      <c r="K233" s="134">
        <f t="shared" si="86"/>
        <v>67.8</v>
      </c>
    </row>
    <row r="234" spans="1:12" ht="33.6" customHeight="1" x14ac:dyDescent="0.2">
      <c r="A234" s="130" t="s">
        <v>78</v>
      </c>
      <c r="B234" s="151"/>
      <c r="C234" s="151"/>
      <c r="D234" s="131" t="s">
        <v>463</v>
      </c>
      <c r="E234" s="132"/>
      <c r="F234" s="131"/>
      <c r="G234" s="133"/>
      <c r="H234" s="132"/>
      <c r="I234" s="134">
        <f t="shared" ref="I234:K234" si="87">I235</f>
        <v>132</v>
      </c>
      <c r="J234" s="134">
        <f t="shared" si="87"/>
        <v>67.8</v>
      </c>
      <c r="K234" s="134">
        <f t="shared" si="87"/>
        <v>67.8</v>
      </c>
    </row>
    <row r="235" spans="1:12" ht="33.6" customHeight="1" x14ac:dyDescent="0.2">
      <c r="A235" s="130" t="s">
        <v>126</v>
      </c>
      <c r="B235" s="151"/>
      <c r="C235" s="151"/>
      <c r="D235" s="131" t="s">
        <v>463</v>
      </c>
      <c r="E235" s="132" t="s">
        <v>204</v>
      </c>
      <c r="F235" s="131" t="s">
        <v>7</v>
      </c>
      <c r="G235" s="133" t="s">
        <v>40</v>
      </c>
      <c r="H235" s="132" t="s">
        <v>49</v>
      </c>
      <c r="I235" s="134">
        <v>132</v>
      </c>
      <c r="J235" s="134">
        <v>67.8</v>
      </c>
      <c r="K235" s="134">
        <v>67.8</v>
      </c>
    </row>
    <row r="236" spans="1:12" ht="22.9" customHeight="1" x14ac:dyDescent="0.2">
      <c r="A236" s="130" t="s">
        <v>272</v>
      </c>
      <c r="B236" s="151"/>
      <c r="C236" s="151"/>
      <c r="D236" s="131" t="s">
        <v>197</v>
      </c>
      <c r="E236" s="132"/>
      <c r="F236" s="131"/>
      <c r="G236" s="133"/>
      <c r="H236" s="132"/>
      <c r="I236" s="134">
        <f>I237+I252+I261+I264+I273</f>
        <v>4171.3999999999996</v>
      </c>
      <c r="J236" s="134">
        <f t="shared" ref="J236:K236" si="88">J237+J252+J261+J264+J273</f>
        <v>1471.4</v>
      </c>
      <c r="K236" s="134">
        <f t="shared" si="88"/>
        <v>1471.4</v>
      </c>
    </row>
    <row r="237" spans="1:12" ht="31.15" customHeight="1" x14ac:dyDescent="0.2">
      <c r="A237" s="130" t="s">
        <v>464</v>
      </c>
      <c r="B237" s="151"/>
      <c r="C237" s="151"/>
      <c r="D237" s="131" t="s">
        <v>198</v>
      </c>
      <c r="E237" s="132"/>
      <c r="F237" s="131"/>
      <c r="G237" s="133"/>
      <c r="H237" s="132"/>
      <c r="I237" s="134">
        <f>I238+I240+I242+I244+I246+I248+I250</f>
        <v>140</v>
      </c>
      <c r="J237" s="134">
        <f t="shared" ref="J237:K237" si="89">J238+J240+J242+J244+J246+J248+J250</f>
        <v>140</v>
      </c>
      <c r="K237" s="134">
        <f t="shared" si="89"/>
        <v>140</v>
      </c>
    </row>
    <row r="238" spans="1:12" ht="34.9" customHeight="1" x14ac:dyDescent="0.2">
      <c r="A238" s="130" t="s">
        <v>465</v>
      </c>
      <c r="B238" s="130"/>
      <c r="C238" s="130"/>
      <c r="D238" s="131" t="s">
        <v>466</v>
      </c>
      <c r="E238" s="132"/>
      <c r="F238" s="131"/>
      <c r="G238" s="133"/>
      <c r="H238" s="132"/>
      <c r="I238" s="134">
        <f>I239</f>
        <v>35</v>
      </c>
      <c r="J238" s="134">
        <f t="shared" ref="J238:K238" si="90">J239</f>
        <v>35</v>
      </c>
      <c r="K238" s="134">
        <f t="shared" si="90"/>
        <v>35</v>
      </c>
    </row>
    <row r="239" spans="1:12" ht="22.9" customHeight="1" x14ac:dyDescent="0.2">
      <c r="A239" s="152" t="s">
        <v>65</v>
      </c>
      <c r="B239" s="130"/>
      <c r="C239" s="130"/>
      <c r="D239" s="131" t="s">
        <v>466</v>
      </c>
      <c r="E239" s="132" t="s">
        <v>219</v>
      </c>
      <c r="F239" s="131" t="s">
        <v>7</v>
      </c>
      <c r="G239" s="133" t="s">
        <v>40</v>
      </c>
      <c r="H239" s="132" t="s">
        <v>66</v>
      </c>
      <c r="I239" s="134">
        <v>35</v>
      </c>
      <c r="J239" s="134">
        <v>35</v>
      </c>
      <c r="K239" s="134">
        <v>35</v>
      </c>
    </row>
    <row r="240" spans="1:12" ht="57.6" customHeight="1" x14ac:dyDescent="0.2">
      <c r="A240" s="130" t="s">
        <v>587</v>
      </c>
      <c r="B240" s="130"/>
      <c r="C240" s="130"/>
      <c r="D240" s="131" t="s">
        <v>467</v>
      </c>
      <c r="E240" s="132"/>
      <c r="F240" s="131"/>
      <c r="G240" s="133"/>
      <c r="H240" s="132"/>
      <c r="I240" s="134">
        <f>I241</f>
        <v>35</v>
      </c>
      <c r="J240" s="134">
        <f t="shared" ref="J240:K240" si="91">J241</f>
        <v>35</v>
      </c>
      <c r="K240" s="134">
        <f t="shared" si="91"/>
        <v>35</v>
      </c>
    </row>
    <row r="241" spans="1:11" ht="22.9" customHeight="1" x14ac:dyDescent="0.2">
      <c r="A241" s="152" t="s">
        <v>65</v>
      </c>
      <c r="B241" s="130"/>
      <c r="C241" s="130"/>
      <c r="D241" s="131" t="s">
        <v>467</v>
      </c>
      <c r="E241" s="132" t="s">
        <v>219</v>
      </c>
      <c r="F241" s="131" t="s">
        <v>7</v>
      </c>
      <c r="G241" s="133" t="s">
        <v>40</v>
      </c>
      <c r="H241" s="132" t="s">
        <v>66</v>
      </c>
      <c r="I241" s="134">
        <v>35</v>
      </c>
      <c r="J241" s="134">
        <v>35</v>
      </c>
      <c r="K241" s="134">
        <v>35</v>
      </c>
    </row>
    <row r="242" spans="1:11" ht="17.45" customHeight="1" x14ac:dyDescent="0.2">
      <c r="A242" s="130" t="s">
        <v>469</v>
      </c>
      <c r="B242" s="130"/>
      <c r="C242" s="130"/>
      <c r="D242" s="131" t="s">
        <v>468</v>
      </c>
      <c r="E242" s="132"/>
      <c r="F242" s="131"/>
      <c r="G242" s="133"/>
      <c r="H242" s="132"/>
      <c r="I242" s="134">
        <f>I243</f>
        <v>15</v>
      </c>
      <c r="J242" s="134">
        <f>J243</f>
        <v>15</v>
      </c>
      <c r="K242" s="134">
        <f>K243</f>
        <v>15</v>
      </c>
    </row>
    <row r="243" spans="1:11" ht="19.899999999999999" customHeight="1" x14ac:dyDescent="0.2">
      <c r="A243" s="130" t="s">
        <v>128</v>
      </c>
      <c r="B243" s="130"/>
      <c r="C243" s="130"/>
      <c r="D243" s="131" t="s">
        <v>468</v>
      </c>
      <c r="E243" s="132" t="s">
        <v>204</v>
      </c>
      <c r="F243" s="131" t="s">
        <v>7</v>
      </c>
      <c r="G243" s="133" t="s">
        <v>40</v>
      </c>
      <c r="H243" s="132" t="s">
        <v>129</v>
      </c>
      <c r="I243" s="134">
        <v>15</v>
      </c>
      <c r="J243" s="134">
        <v>15</v>
      </c>
      <c r="K243" s="134">
        <v>15</v>
      </c>
    </row>
    <row r="244" spans="1:11" ht="61.15" customHeight="1" x14ac:dyDescent="0.2">
      <c r="A244" s="130" t="s">
        <v>470</v>
      </c>
      <c r="B244" s="130"/>
      <c r="C244" s="130"/>
      <c r="D244" s="131" t="s">
        <v>471</v>
      </c>
      <c r="E244" s="132"/>
      <c r="F244" s="131"/>
      <c r="G244" s="133"/>
      <c r="H244" s="132"/>
      <c r="I244" s="134">
        <f>I245</f>
        <v>10</v>
      </c>
      <c r="J244" s="134">
        <f t="shared" ref="J244:K244" si="92">J245</f>
        <v>10</v>
      </c>
      <c r="K244" s="134">
        <f t="shared" si="92"/>
        <v>10</v>
      </c>
    </row>
    <row r="245" spans="1:11" ht="19.899999999999999" customHeight="1" x14ac:dyDescent="0.2">
      <c r="A245" s="130" t="s">
        <v>128</v>
      </c>
      <c r="B245" s="130"/>
      <c r="C245" s="130"/>
      <c r="D245" s="131" t="s">
        <v>471</v>
      </c>
      <c r="E245" s="132" t="s">
        <v>204</v>
      </c>
      <c r="F245" s="131" t="s">
        <v>7</v>
      </c>
      <c r="G245" s="133" t="s">
        <v>40</v>
      </c>
      <c r="H245" s="132" t="s">
        <v>129</v>
      </c>
      <c r="I245" s="134">
        <v>10</v>
      </c>
      <c r="J245" s="134">
        <v>10</v>
      </c>
      <c r="K245" s="134">
        <v>10</v>
      </c>
    </row>
    <row r="246" spans="1:11" ht="19.899999999999999" customHeight="1" x14ac:dyDescent="0.2">
      <c r="A246" s="130" t="s">
        <v>472</v>
      </c>
      <c r="B246" s="130"/>
      <c r="C246" s="130"/>
      <c r="D246" s="131" t="s">
        <v>473</v>
      </c>
      <c r="E246" s="132"/>
      <c r="F246" s="131"/>
      <c r="G246" s="133"/>
      <c r="H246" s="132"/>
      <c r="I246" s="134">
        <f>I247</f>
        <v>10</v>
      </c>
      <c r="J246" s="134">
        <f t="shared" ref="J246:K246" si="93">J247</f>
        <v>10</v>
      </c>
      <c r="K246" s="134">
        <f t="shared" si="93"/>
        <v>10</v>
      </c>
    </row>
    <row r="247" spans="1:11" ht="33.6" customHeight="1" x14ac:dyDescent="0.2">
      <c r="A247" s="130" t="s">
        <v>126</v>
      </c>
      <c r="B247" s="130"/>
      <c r="C247" s="130"/>
      <c r="D247" s="131" t="s">
        <v>473</v>
      </c>
      <c r="E247" s="132" t="s">
        <v>204</v>
      </c>
      <c r="F247" s="131" t="s">
        <v>7</v>
      </c>
      <c r="G247" s="133" t="s">
        <v>40</v>
      </c>
      <c r="H247" s="132" t="s">
        <v>49</v>
      </c>
      <c r="I247" s="134">
        <v>10</v>
      </c>
      <c r="J247" s="134">
        <v>10</v>
      </c>
      <c r="K247" s="134">
        <v>10</v>
      </c>
    </row>
    <row r="248" spans="1:11" ht="72" customHeight="1" x14ac:dyDescent="0.2">
      <c r="A248" s="130" t="s">
        <v>601</v>
      </c>
      <c r="B248" s="130"/>
      <c r="C248" s="130"/>
      <c r="D248" s="131" t="s">
        <v>474</v>
      </c>
      <c r="E248" s="132"/>
      <c r="F248" s="131"/>
      <c r="G248" s="133"/>
      <c r="H248" s="132"/>
      <c r="I248" s="134">
        <f>I249</f>
        <v>10</v>
      </c>
      <c r="J248" s="134">
        <f t="shared" ref="J248:K248" si="94">J249</f>
        <v>10</v>
      </c>
      <c r="K248" s="134">
        <f t="shared" si="94"/>
        <v>10</v>
      </c>
    </row>
    <row r="249" spans="1:11" ht="30" customHeight="1" x14ac:dyDescent="0.2">
      <c r="A249" s="130" t="s">
        <v>126</v>
      </c>
      <c r="B249" s="130"/>
      <c r="C249" s="130"/>
      <c r="D249" s="131" t="s">
        <v>474</v>
      </c>
      <c r="E249" s="132" t="s">
        <v>204</v>
      </c>
      <c r="F249" s="131" t="s">
        <v>7</v>
      </c>
      <c r="G249" s="133" t="s">
        <v>40</v>
      </c>
      <c r="H249" s="132" t="s">
        <v>49</v>
      </c>
      <c r="I249" s="134">
        <v>10</v>
      </c>
      <c r="J249" s="134">
        <v>10</v>
      </c>
      <c r="K249" s="134">
        <v>10</v>
      </c>
    </row>
    <row r="250" spans="1:11" ht="38.450000000000003" customHeight="1" x14ac:dyDescent="0.2">
      <c r="A250" s="130" t="s">
        <v>513</v>
      </c>
      <c r="B250" s="130"/>
      <c r="C250" s="130"/>
      <c r="D250" s="131" t="s">
        <v>475</v>
      </c>
      <c r="E250" s="132"/>
      <c r="F250" s="131"/>
      <c r="G250" s="133"/>
      <c r="H250" s="132"/>
      <c r="I250" s="134">
        <f>I251</f>
        <v>25</v>
      </c>
      <c r="J250" s="134">
        <f>J251</f>
        <v>25</v>
      </c>
      <c r="K250" s="134">
        <f>K251</f>
        <v>25</v>
      </c>
    </row>
    <row r="251" spans="1:11" ht="30" customHeight="1" x14ac:dyDescent="0.2">
      <c r="A251" s="130" t="s">
        <v>126</v>
      </c>
      <c r="B251" s="130"/>
      <c r="C251" s="130"/>
      <c r="D251" s="131" t="s">
        <v>475</v>
      </c>
      <c r="E251" s="132" t="s">
        <v>204</v>
      </c>
      <c r="F251" s="131" t="s">
        <v>7</v>
      </c>
      <c r="G251" s="133" t="s">
        <v>40</v>
      </c>
      <c r="H251" s="132" t="s">
        <v>49</v>
      </c>
      <c r="I251" s="134">
        <v>25</v>
      </c>
      <c r="J251" s="134">
        <v>25</v>
      </c>
      <c r="K251" s="134">
        <v>25</v>
      </c>
    </row>
    <row r="252" spans="1:11" ht="33.6" customHeight="1" x14ac:dyDescent="0.2">
      <c r="A252" s="130" t="s">
        <v>476</v>
      </c>
      <c r="B252" s="130"/>
      <c r="C252" s="130"/>
      <c r="D252" s="131" t="s">
        <v>206</v>
      </c>
      <c r="E252" s="132"/>
      <c r="F252" s="131"/>
      <c r="G252" s="133"/>
      <c r="H252" s="132"/>
      <c r="I252" s="134">
        <f>I253+I255+I257+I259</f>
        <v>1885</v>
      </c>
      <c r="J252" s="134">
        <f t="shared" ref="J252:K252" si="95">J253+J255+J257+J259</f>
        <v>185</v>
      </c>
      <c r="K252" s="134">
        <f t="shared" si="95"/>
        <v>185</v>
      </c>
    </row>
    <row r="253" spans="1:11" ht="60" customHeight="1" x14ac:dyDescent="0.2">
      <c r="A253" s="130" t="s">
        <v>478</v>
      </c>
      <c r="B253" s="130"/>
      <c r="C253" s="130"/>
      <c r="D253" s="131" t="s">
        <v>477</v>
      </c>
      <c r="E253" s="132"/>
      <c r="F253" s="131"/>
      <c r="G253" s="133"/>
      <c r="H253" s="132"/>
      <c r="I253" s="134">
        <f>I254</f>
        <v>10</v>
      </c>
      <c r="J253" s="134">
        <f t="shared" ref="J253:K253" si="96">J254</f>
        <v>10</v>
      </c>
      <c r="K253" s="134">
        <f t="shared" si="96"/>
        <v>10</v>
      </c>
    </row>
    <row r="254" spans="1:11" ht="20.45" customHeight="1" x14ac:dyDescent="0.2">
      <c r="A254" s="152" t="s">
        <v>65</v>
      </c>
      <c r="B254" s="130"/>
      <c r="C254" s="130"/>
      <c r="D254" s="131" t="s">
        <v>477</v>
      </c>
      <c r="E254" s="132" t="s">
        <v>219</v>
      </c>
      <c r="F254" s="131" t="s">
        <v>7</v>
      </c>
      <c r="G254" s="133" t="s">
        <v>40</v>
      </c>
      <c r="H254" s="132" t="s">
        <v>66</v>
      </c>
      <c r="I254" s="134">
        <v>10</v>
      </c>
      <c r="J254" s="134">
        <v>10</v>
      </c>
      <c r="K254" s="134">
        <v>10</v>
      </c>
    </row>
    <row r="255" spans="1:11" ht="57" customHeight="1" x14ac:dyDescent="0.2">
      <c r="A255" s="130" t="s">
        <v>479</v>
      </c>
      <c r="B255" s="130"/>
      <c r="C255" s="130"/>
      <c r="D255" s="131" t="s">
        <v>480</v>
      </c>
      <c r="E255" s="132"/>
      <c r="F255" s="131"/>
      <c r="G255" s="133"/>
      <c r="H255" s="132"/>
      <c r="I255" s="134">
        <f>I256</f>
        <v>165</v>
      </c>
      <c r="J255" s="134">
        <f t="shared" ref="J255:K255" si="97">J256</f>
        <v>165</v>
      </c>
      <c r="K255" s="134">
        <f t="shared" si="97"/>
        <v>165</v>
      </c>
    </row>
    <row r="256" spans="1:11" ht="21" customHeight="1" x14ac:dyDescent="0.2">
      <c r="A256" s="152" t="s">
        <v>65</v>
      </c>
      <c r="B256" s="130"/>
      <c r="C256" s="130"/>
      <c r="D256" s="131" t="s">
        <v>480</v>
      </c>
      <c r="E256" s="132" t="s">
        <v>219</v>
      </c>
      <c r="F256" s="131" t="s">
        <v>7</v>
      </c>
      <c r="G256" s="133" t="s">
        <v>40</v>
      </c>
      <c r="H256" s="132" t="s">
        <v>66</v>
      </c>
      <c r="I256" s="134">
        <v>165</v>
      </c>
      <c r="J256" s="134">
        <v>165</v>
      </c>
      <c r="K256" s="134">
        <v>165</v>
      </c>
    </row>
    <row r="257" spans="1:11" ht="30" customHeight="1" x14ac:dyDescent="0.2">
      <c r="A257" s="130" t="s">
        <v>481</v>
      </c>
      <c r="B257" s="130"/>
      <c r="C257" s="130"/>
      <c r="D257" s="131" t="s">
        <v>482</v>
      </c>
      <c r="E257" s="132"/>
      <c r="F257" s="131"/>
      <c r="G257" s="133"/>
      <c r="H257" s="132"/>
      <c r="I257" s="134">
        <f>I258</f>
        <v>10</v>
      </c>
      <c r="J257" s="134">
        <f>J258</f>
        <v>10</v>
      </c>
      <c r="K257" s="134">
        <f>K258</f>
        <v>10</v>
      </c>
    </row>
    <row r="258" spans="1:11" ht="25.9" customHeight="1" x14ac:dyDescent="0.2">
      <c r="A258" s="130" t="s">
        <v>126</v>
      </c>
      <c r="B258" s="130"/>
      <c r="C258" s="130"/>
      <c r="D258" s="131" t="s">
        <v>482</v>
      </c>
      <c r="E258" s="132" t="s">
        <v>204</v>
      </c>
      <c r="F258" s="131" t="s">
        <v>7</v>
      </c>
      <c r="G258" s="133" t="s">
        <v>40</v>
      </c>
      <c r="H258" s="132" t="s">
        <v>49</v>
      </c>
      <c r="I258" s="134">
        <v>10</v>
      </c>
      <c r="J258" s="134">
        <v>10</v>
      </c>
      <c r="K258" s="134">
        <v>10</v>
      </c>
    </row>
    <row r="259" spans="1:11" ht="29.45" customHeight="1" x14ac:dyDescent="0.2">
      <c r="A259" s="130" t="s">
        <v>483</v>
      </c>
      <c r="B259" s="130"/>
      <c r="C259" s="130"/>
      <c r="D259" s="131" t="s">
        <v>484</v>
      </c>
      <c r="E259" s="132"/>
      <c r="F259" s="131"/>
      <c r="G259" s="133"/>
      <c r="H259" s="132"/>
      <c r="I259" s="134">
        <f>I260</f>
        <v>1700</v>
      </c>
      <c r="J259" s="134">
        <f t="shared" ref="J259:K259" si="98">J260</f>
        <v>0</v>
      </c>
      <c r="K259" s="134">
        <f t="shared" si="98"/>
        <v>0</v>
      </c>
    </row>
    <row r="260" spans="1:11" ht="31.9" customHeight="1" x14ac:dyDescent="0.2">
      <c r="A260" s="130" t="s">
        <v>126</v>
      </c>
      <c r="B260" s="130"/>
      <c r="C260" s="130"/>
      <c r="D260" s="131" t="s">
        <v>484</v>
      </c>
      <c r="E260" s="132" t="s">
        <v>204</v>
      </c>
      <c r="F260" s="131" t="s">
        <v>8</v>
      </c>
      <c r="G260" s="133" t="s">
        <v>16</v>
      </c>
      <c r="H260" s="132" t="s">
        <v>49</v>
      </c>
      <c r="I260" s="134">
        <v>1700</v>
      </c>
      <c r="J260" s="134">
        <v>0</v>
      </c>
      <c r="K260" s="134">
        <v>0</v>
      </c>
    </row>
    <row r="261" spans="1:11" ht="53.45" customHeight="1" x14ac:dyDescent="0.2">
      <c r="A261" s="130" t="s">
        <v>485</v>
      </c>
      <c r="B261" s="130"/>
      <c r="C261" s="130"/>
      <c r="D261" s="131" t="s">
        <v>207</v>
      </c>
      <c r="E261" s="132"/>
      <c r="F261" s="131"/>
      <c r="G261" s="133"/>
      <c r="H261" s="132"/>
      <c r="I261" s="134">
        <f>I262</f>
        <v>10</v>
      </c>
      <c r="J261" s="134">
        <f t="shared" ref="J261:K262" si="99">J262</f>
        <v>10</v>
      </c>
      <c r="K261" s="134">
        <f t="shared" si="99"/>
        <v>10</v>
      </c>
    </row>
    <row r="262" spans="1:11" ht="58.9" customHeight="1" x14ac:dyDescent="0.2">
      <c r="A262" s="130" t="s">
        <v>487</v>
      </c>
      <c r="B262" s="130"/>
      <c r="C262" s="130"/>
      <c r="D262" s="131" t="s">
        <v>486</v>
      </c>
      <c r="E262" s="29"/>
      <c r="F262" s="29"/>
      <c r="G262" s="29"/>
      <c r="H262" s="29"/>
      <c r="I262" s="134">
        <f>I263</f>
        <v>10</v>
      </c>
      <c r="J262" s="134">
        <f t="shared" si="99"/>
        <v>10</v>
      </c>
      <c r="K262" s="134">
        <f t="shared" si="99"/>
        <v>10</v>
      </c>
    </row>
    <row r="263" spans="1:11" ht="33.6" customHeight="1" x14ac:dyDescent="0.2">
      <c r="A263" s="130" t="s">
        <v>126</v>
      </c>
      <c r="B263" s="130"/>
      <c r="C263" s="130"/>
      <c r="D263" s="131" t="s">
        <v>486</v>
      </c>
      <c r="E263" s="132" t="s">
        <v>288</v>
      </c>
      <c r="F263" s="131" t="s">
        <v>7</v>
      </c>
      <c r="G263" s="133" t="s">
        <v>40</v>
      </c>
      <c r="H263" s="132" t="s">
        <v>49</v>
      </c>
      <c r="I263" s="134">
        <v>10</v>
      </c>
      <c r="J263" s="134">
        <v>10</v>
      </c>
      <c r="K263" s="134">
        <v>10</v>
      </c>
    </row>
    <row r="264" spans="1:11" ht="106.9" customHeight="1" x14ac:dyDescent="0.2">
      <c r="A264" s="130" t="s">
        <v>490</v>
      </c>
      <c r="B264" s="130"/>
      <c r="C264" s="130"/>
      <c r="D264" s="131" t="s">
        <v>208</v>
      </c>
      <c r="E264" s="132"/>
      <c r="F264" s="131"/>
      <c r="G264" s="133"/>
      <c r="H264" s="132"/>
      <c r="I264" s="134">
        <f>I265+I267+I269+I271</f>
        <v>536.4</v>
      </c>
      <c r="J264" s="134">
        <f t="shared" ref="J264:K264" si="100">J265+J267+J269+J271</f>
        <v>536.4</v>
      </c>
      <c r="K264" s="134">
        <f t="shared" si="100"/>
        <v>536.4</v>
      </c>
    </row>
    <row r="265" spans="1:11" ht="57.6" customHeight="1" x14ac:dyDescent="0.2">
      <c r="A265" s="130" t="s">
        <v>488</v>
      </c>
      <c r="B265" s="130"/>
      <c r="C265" s="130"/>
      <c r="D265" s="131" t="s">
        <v>489</v>
      </c>
      <c r="E265" s="29"/>
      <c r="F265" s="29"/>
      <c r="G265" s="29"/>
      <c r="H265" s="29"/>
      <c r="I265" s="153">
        <f>I266</f>
        <v>162.4</v>
      </c>
      <c r="J265" s="153">
        <f t="shared" ref="J265:K265" si="101">J266</f>
        <v>162.4</v>
      </c>
      <c r="K265" s="153">
        <f t="shared" si="101"/>
        <v>162.4</v>
      </c>
    </row>
    <row r="266" spans="1:11" ht="36.6" customHeight="1" x14ac:dyDescent="0.2">
      <c r="A266" s="130" t="s">
        <v>126</v>
      </c>
      <c r="B266" s="130"/>
      <c r="C266" s="130"/>
      <c r="D266" s="131" t="s">
        <v>489</v>
      </c>
      <c r="E266" s="132" t="s">
        <v>204</v>
      </c>
      <c r="F266" s="131" t="s">
        <v>7</v>
      </c>
      <c r="G266" s="133" t="s">
        <v>35</v>
      </c>
      <c r="H266" s="132" t="s">
        <v>49</v>
      </c>
      <c r="I266" s="134">
        <v>162.4</v>
      </c>
      <c r="J266" s="134">
        <v>162.4</v>
      </c>
      <c r="K266" s="134">
        <v>162.4</v>
      </c>
    </row>
    <row r="267" spans="1:11" ht="63.6" customHeight="1" x14ac:dyDescent="0.2">
      <c r="A267" s="130" t="s">
        <v>491</v>
      </c>
      <c r="B267" s="130"/>
      <c r="C267" s="130"/>
      <c r="D267" s="131" t="s">
        <v>492</v>
      </c>
      <c r="E267" s="132"/>
      <c r="F267" s="131"/>
      <c r="G267" s="133"/>
      <c r="H267" s="132"/>
      <c r="I267" s="134">
        <f>I268</f>
        <v>84</v>
      </c>
      <c r="J267" s="134">
        <f t="shared" ref="J267:K267" si="102">J268</f>
        <v>84</v>
      </c>
      <c r="K267" s="134">
        <f t="shared" si="102"/>
        <v>84</v>
      </c>
    </row>
    <row r="268" spans="1:11" ht="36.6" customHeight="1" x14ac:dyDescent="0.2">
      <c r="A268" s="130" t="s">
        <v>126</v>
      </c>
      <c r="B268" s="130"/>
      <c r="C268" s="130"/>
      <c r="D268" s="131" t="s">
        <v>492</v>
      </c>
      <c r="E268" s="132" t="s">
        <v>204</v>
      </c>
      <c r="F268" s="131" t="s">
        <v>7</v>
      </c>
      <c r="G268" s="133" t="s">
        <v>35</v>
      </c>
      <c r="H268" s="132" t="s">
        <v>49</v>
      </c>
      <c r="I268" s="134">
        <v>84</v>
      </c>
      <c r="J268" s="134">
        <v>84</v>
      </c>
      <c r="K268" s="134">
        <v>84</v>
      </c>
    </row>
    <row r="269" spans="1:11" ht="37.15" customHeight="1" x14ac:dyDescent="0.2">
      <c r="A269" s="130" t="s">
        <v>493</v>
      </c>
      <c r="B269" s="130"/>
      <c r="C269" s="130"/>
      <c r="D269" s="131" t="s">
        <v>494</v>
      </c>
      <c r="E269" s="132"/>
      <c r="F269" s="131"/>
      <c r="G269" s="133"/>
      <c r="H269" s="132"/>
      <c r="I269" s="134">
        <f>I270</f>
        <v>193</v>
      </c>
      <c r="J269" s="134">
        <f t="shared" ref="J269:K269" si="103">J270</f>
        <v>193</v>
      </c>
      <c r="K269" s="134">
        <f t="shared" si="103"/>
        <v>193</v>
      </c>
    </row>
    <row r="270" spans="1:11" ht="31.9" customHeight="1" x14ac:dyDescent="0.2">
      <c r="A270" s="130" t="s">
        <v>126</v>
      </c>
      <c r="B270" s="130"/>
      <c r="C270" s="130"/>
      <c r="D270" s="131" t="s">
        <v>494</v>
      </c>
      <c r="E270" s="132" t="s">
        <v>204</v>
      </c>
      <c r="F270" s="131" t="s">
        <v>7</v>
      </c>
      <c r="G270" s="133" t="s">
        <v>35</v>
      </c>
      <c r="H270" s="132" t="s">
        <v>49</v>
      </c>
      <c r="I270" s="134">
        <v>193</v>
      </c>
      <c r="J270" s="134">
        <v>193</v>
      </c>
      <c r="K270" s="134">
        <v>193</v>
      </c>
    </row>
    <row r="271" spans="1:11" ht="31.9" customHeight="1" x14ac:dyDescent="0.2">
      <c r="A271" s="130" t="s">
        <v>512</v>
      </c>
      <c r="B271" s="130"/>
      <c r="C271" s="130"/>
      <c r="D271" s="131" t="s">
        <v>511</v>
      </c>
      <c r="E271" s="132"/>
      <c r="F271" s="131"/>
      <c r="G271" s="133"/>
      <c r="H271" s="132"/>
      <c r="I271" s="134">
        <f>I272</f>
        <v>97</v>
      </c>
      <c r="J271" s="134">
        <f t="shared" ref="J271:K271" si="104">J272</f>
        <v>97</v>
      </c>
      <c r="K271" s="134">
        <f t="shared" si="104"/>
        <v>97</v>
      </c>
    </row>
    <row r="272" spans="1:11" ht="31.9" customHeight="1" x14ac:dyDescent="0.2">
      <c r="A272" s="130" t="s">
        <v>126</v>
      </c>
      <c r="B272" s="130"/>
      <c r="C272" s="130"/>
      <c r="D272" s="131" t="s">
        <v>511</v>
      </c>
      <c r="E272" s="132" t="s">
        <v>204</v>
      </c>
      <c r="F272" s="131" t="s">
        <v>21</v>
      </c>
      <c r="G272" s="133" t="s">
        <v>7</v>
      </c>
      <c r="H272" s="132" t="s">
        <v>49</v>
      </c>
      <c r="I272" s="134">
        <v>97</v>
      </c>
      <c r="J272" s="134">
        <v>97</v>
      </c>
      <c r="K272" s="134">
        <v>97</v>
      </c>
    </row>
    <row r="273" spans="1:11" ht="43.15" customHeight="1" x14ac:dyDescent="0.2">
      <c r="A273" s="130" t="s">
        <v>496</v>
      </c>
      <c r="B273" s="130"/>
      <c r="C273" s="130"/>
      <c r="D273" s="131" t="s">
        <v>495</v>
      </c>
      <c r="E273" s="132"/>
      <c r="F273" s="131"/>
      <c r="G273" s="133"/>
      <c r="H273" s="132"/>
      <c r="I273" s="134">
        <f>I274</f>
        <v>1600</v>
      </c>
      <c r="J273" s="134">
        <f t="shared" ref="J273:K273" si="105">J274</f>
        <v>600</v>
      </c>
      <c r="K273" s="134">
        <f t="shared" si="105"/>
        <v>600</v>
      </c>
    </row>
    <row r="274" spans="1:11" ht="19.899999999999999" customHeight="1" x14ac:dyDescent="0.2">
      <c r="A274" s="130" t="s">
        <v>497</v>
      </c>
      <c r="B274" s="130"/>
      <c r="C274" s="130"/>
      <c r="D274" s="131" t="s">
        <v>498</v>
      </c>
      <c r="E274" s="132"/>
      <c r="F274" s="131"/>
      <c r="G274" s="133"/>
      <c r="H274" s="132"/>
      <c r="I274" s="134">
        <f>I275</f>
        <v>1600</v>
      </c>
      <c r="J274" s="134">
        <f>J275</f>
        <v>600</v>
      </c>
      <c r="K274" s="134">
        <f>K275</f>
        <v>600</v>
      </c>
    </row>
    <row r="275" spans="1:11" ht="36.6" customHeight="1" x14ac:dyDescent="0.2">
      <c r="A275" s="130" t="s">
        <v>126</v>
      </c>
      <c r="B275" s="130"/>
      <c r="C275" s="130"/>
      <c r="D275" s="131" t="s">
        <v>498</v>
      </c>
      <c r="E275" s="132" t="s">
        <v>288</v>
      </c>
      <c r="F275" s="131" t="s">
        <v>499</v>
      </c>
      <c r="G275" s="133" t="s">
        <v>35</v>
      </c>
      <c r="H275" s="132" t="s">
        <v>49</v>
      </c>
      <c r="I275" s="134">
        <v>1600</v>
      </c>
      <c r="J275" s="134">
        <v>600</v>
      </c>
      <c r="K275" s="134">
        <v>600</v>
      </c>
    </row>
    <row r="276" spans="1:11" ht="63.6" customHeight="1" x14ac:dyDescent="0.2">
      <c r="A276" s="18" t="s">
        <v>431</v>
      </c>
      <c r="B276" s="154"/>
      <c r="C276" s="154"/>
      <c r="D276" s="140" t="s">
        <v>153</v>
      </c>
      <c r="E276" s="136"/>
      <c r="F276" s="140"/>
      <c r="G276" s="145"/>
      <c r="H276" s="136"/>
      <c r="I276" s="155">
        <f>I277+I283</f>
        <v>4860.5</v>
      </c>
      <c r="J276" s="155">
        <f t="shared" ref="J276:K276" si="106">J277+J283</f>
        <v>4860.5</v>
      </c>
      <c r="K276" s="155">
        <f t="shared" si="106"/>
        <v>4860.5</v>
      </c>
    </row>
    <row r="277" spans="1:11" ht="19.149999999999999" customHeight="1" x14ac:dyDescent="0.2">
      <c r="A277" s="130" t="s">
        <v>266</v>
      </c>
      <c r="B277" s="154"/>
      <c r="C277" s="154"/>
      <c r="D277" s="131" t="s">
        <v>432</v>
      </c>
      <c r="E277" s="136"/>
      <c r="F277" s="140"/>
      <c r="G277" s="145"/>
      <c r="H277" s="136"/>
      <c r="I277" s="156">
        <f>I278</f>
        <v>3500</v>
      </c>
      <c r="J277" s="156">
        <f t="shared" ref="J277:K277" si="107">J278</f>
        <v>3500</v>
      </c>
      <c r="K277" s="156">
        <f t="shared" si="107"/>
        <v>3500</v>
      </c>
    </row>
    <row r="278" spans="1:11" ht="18" customHeight="1" x14ac:dyDescent="0.2">
      <c r="A278" s="130" t="s">
        <v>433</v>
      </c>
      <c r="B278" s="151"/>
      <c r="C278" s="151"/>
      <c r="D278" s="131" t="s">
        <v>434</v>
      </c>
      <c r="E278" s="132"/>
      <c r="F278" s="131"/>
      <c r="G278" s="133"/>
      <c r="H278" s="132"/>
      <c r="I278" s="156">
        <f>I279+I281</f>
        <v>3500</v>
      </c>
      <c r="J278" s="156">
        <f t="shared" ref="J278:K278" si="108">J279+J281</f>
        <v>3500</v>
      </c>
      <c r="K278" s="156">
        <f t="shared" si="108"/>
        <v>3500</v>
      </c>
    </row>
    <row r="279" spans="1:11" ht="33.6" customHeight="1" x14ac:dyDescent="0.2">
      <c r="A279" s="130" t="s">
        <v>169</v>
      </c>
      <c r="B279" s="151"/>
      <c r="C279" s="151"/>
      <c r="D279" s="131" t="s">
        <v>435</v>
      </c>
      <c r="E279" s="132"/>
      <c r="F279" s="131"/>
      <c r="G279" s="133"/>
      <c r="H279" s="132"/>
      <c r="I279" s="156">
        <f>I280</f>
        <v>3000</v>
      </c>
      <c r="J279" s="156">
        <f t="shared" ref="J279:K279" si="109">J280</f>
        <v>3000</v>
      </c>
      <c r="K279" s="156">
        <f t="shared" si="109"/>
        <v>3000</v>
      </c>
    </row>
    <row r="280" spans="1:11" ht="33.6" customHeight="1" x14ac:dyDescent="0.2">
      <c r="A280" s="130" t="s">
        <v>126</v>
      </c>
      <c r="B280" s="151"/>
      <c r="C280" s="151"/>
      <c r="D280" s="131" t="s">
        <v>435</v>
      </c>
      <c r="E280" s="132" t="s">
        <v>204</v>
      </c>
      <c r="F280" s="138" t="s">
        <v>21</v>
      </c>
      <c r="G280" s="132" t="s">
        <v>3</v>
      </c>
      <c r="H280" s="132" t="s">
        <v>49</v>
      </c>
      <c r="I280" s="156">
        <v>3000</v>
      </c>
      <c r="J280" s="156">
        <v>3000</v>
      </c>
      <c r="K280" s="156">
        <v>3000</v>
      </c>
    </row>
    <row r="281" spans="1:11" ht="27.6" customHeight="1" x14ac:dyDescent="0.2">
      <c r="A281" s="130" t="s">
        <v>255</v>
      </c>
      <c r="B281" s="139"/>
      <c r="C281" s="139"/>
      <c r="D281" s="131" t="s">
        <v>436</v>
      </c>
      <c r="E281" s="132"/>
      <c r="F281" s="138"/>
      <c r="G281" s="138"/>
      <c r="H281" s="138"/>
      <c r="I281" s="156">
        <f>I282</f>
        <v>500</v>
      </c>
      <c r="J281" s="156">
        <f>J282</f>
        <v>500</v>
      </c>
      <c r="K281" s="156">
        <f>K282</f>
        <v>500</v>
      </c>
    </row>
    <row r="282" spans="1:11" ht="16.899999999999999" customHeight="1" x14ac:dyDescent="0.2">
      <c r="A282" s="130" t="s">
        <v>68</v>
      </c>
      <c r="B282" s="139"/>
      <c r="C282" s="139"/>
      <c r="D282" s="131" t="s">
        <v>436</v>
      </c>
      <c r="E282" s="132" t="s">
        <v>204</v>
      </c>
      <c r="F282" s="138" t="s">
        <v>21</v>
      </c>
      <c r="G282" s="138" t="s">
        <v>3</v>
      </c>
      <c r="H282" s="138" t="s">
        <v>99</v>
      </c>
      <c r="I282" s="156">
        <v>500</v>
      </c>
      <c r="J282" s="156">
        <v>500</v>
      </c>
      <c r="K282" s="156">
        <v>500</v>
      </c>
    </row>
    <row r="283" spans="1:11" ht="20.45" customHeight="1" x14ac:dyDescent="0.2">
      <c r="A283" s="130" t="s">
        <v>272</v>
      </c>
      <c r="B283" s="139"/>
      <c r="C283" s="139"/>
      <c r="D283" s="131" t="s">
        <v>437</v>
      </c>
      <c r="E283" s="132"/>
      <c r="F283" s="138"/>
      <c r="G283" s="138"/>
      <c r="H283" s="138"/>
      <c r="I283" s="156">
        <f>I284</f>
        <v>1360.5</v>
      </c>
      <c r="J283" s="156">
        <f t="shared" ref="J283:K283" si="110">J284</f>
        <v>1360.5</v>
      </c>
      <c r="K283" s="156">
        <f t="shared" si="110"/>
        <v>1360.5</v>
      </c>
    </row>
    <row r="284" spans="1:11" ht="42" customHeight="1" x14ac:dyDescent="0.2">
      <c r="A284" s="130" t="s">
        <v>439</v>
      </c>
      <c r="B284" s="139"/>
      <c r="C284" s="139"/>
      <c r="D284" s="131" t="s">
        <v>438</v>
      </c>
      <c r="E284" s="132"/>
      <c r="F284" s="138"/>
      <c r="G284" s="138"/>
      <c r="H284" s="138"/>
      <c r="I284" s="156">
        <f>I285+I287+I289+I291+I293+I295+I297</f>
        <v>1360.5</v>
      </c>
      <c r="J284" s="156">
        <f t="shared" ref="J284:K284" si="111">J285+J287+J289+J291+J293+J295+J297</f>
        <v>1360.5</v>
      </c>
      <c r="K284" s="156">
        <f t="shared" si="111"/>
        <v>1360.5</v>
      </c>
    </row>
    <row r="285" spans="1:11" ht="43.9" customHeight="1" x14ac:dyDescent="0.2">
      <c r="A285" s="130" t="s">
        <v>167</v>
      </c>
      <c r="B285" s="139"/>
      <c r="C285" s="139"/>
      <c r="D285" s="131" t="s">
        <v>440</v>
      </c>
      <c r="E285" s="132"/>
      <c r="F285" s="138"/>
      <c r="G285" s="138"/>
      <c r="H285" s="138"/>
      <c r="I285" s="156">
        <f>I286</f>
        <v>60</v>
      </c>
      <c r="J285" s="156">
        <f t="shared" ref="J285:K285" si="112">J286</f>
        <v>60</v>
      </c>
      <c r="K285" s="156">
        <f t="shared" si="112"/>
        <v>60</v>
      </c>
    </row>
    <row r="286" spans="1:11" ht="33" customHeight="1" x14ac:dyDescent="0.2">
      <c r="A286" s="147" t="s">
        <v>126</v>
      </c>
      <c r="B286" s="139"/>
      <c r="C286" s="139"/>
      <c r="D286" s="131" t="s">
        <v>440</v>
      </c>
      <c r="E286" s="132" t="s">
        <v>204</v>
      </c>
      <c r="F286" s="138" t="s">
        <v>21</v>
      </c>
      <c r="G286" s="138" t="s">
        <v>3</v>
      </c>
      <c r="H286" s="138" t="s">
        <v>49</v>
      </c>
      <c r="I286" s="156">
        <v>60</v>
      </c>
      <c r="J286" s="156">
        <v>60</v>
      </c>
      <c r="K286" s="156">
        <v>60</v>
      </c>
    </row>
    <row r="287" spans="1:11" ht="33.6" customHeight="1" x14ac:dyDescent="0.2">
      <c r="A287" s="130" t="s">
        <v>168</v>
      </c>
      <c r="B287" s="139"/>
      <c r="C287" s="139"/>
      <c r="D287" s="131" t="s">
        <v>441</v>
      </c>
      <c r="E287" s="132"/>
      <c r="F287" s="138"/>
      <c r="G287" s="138"/>
      <c r="H287" s="138"/>
      <c r="I287" s="156">
        <f>I288</f>
        <v>90</v>
      </c>
      <c r="J287" s="156">
        <f t="shared" ref="J287:K287" si="113">J288</f>
        <v>90</v>
      </c>
      <c r="K287" s="156">
        <f t="shared" si="113"/>
        <v>90</v>
      </c>
    </row>
    <row r="288" spans="1:11" ht="31.15" customHeight="1" x14ac:dyDescent="0.2">
      <c r="A288" s="149" t="s">
        <v>126</v>
      </c>
      <c r="B288" s="139"/>
      <c r="C288" s="139"/>
      <c r="D288" s="131" t="s">
        <v>441</v>
      </c>
      <c r="E288" s="132" t="s">
        <v>204</v>
      </c>
      <c r="F288" s="138" t="s">
        <v>21</v>
      </c>
      <c r="G288" s="138" t="s">
        <v>3</v>
      </c>
      <c r="H288" s="138" t="s">
        <v>49</v>
      </c>
      <c r="I288" s="156">
        <v>90</v>
      </c>
      <c r="J288" s="156">
        <v>90</v>
      </c>
      <c r="K288" s="156">
        <v>90</v>
      </c>
    </row>
    <row r="289" spans="1:11" ht="20.45" customHeight="1" x14ac:dyDescent="0.2">
      <c r="A289" s="130" t="s">
        <v>252</v>
      </c>
      <c r="B289" s="139"/>
      <c r="C289" s="139"/>
      <c r="D289" s="131" t="s">
        <v>442</v>
      </c>
      <c r="E289" s="132"/>
      <c r="F289" s="138"/>
      <c r="G289" s="138"/>
      <c r="H289" s="138"/>
      <c r="I289" s="156">
        <f>I290</f>
        <v>1.5</v>
      </c>
      <c r="J289" s="156">
        <f t="shared" ref="J289:K289" si="114">J290</f>
        <v>1.5</v>
      </c>
      <c r="K289" s="156">
        <f t="shared" si="114"/>
        <v>1.5</v>
      </c>
    </row>
    <row r="290" spans="1:11" ht="31.15" customHeight="1" x14ac:dyDescent="0.2">
      <c r="A290" s="130" t="s">
        <v>126</v>
      </c>
      <c r="B290" s="139"/>
      <c r="C290" s="139"/>
      <c r="D290" s="131" t="s">
        <v>442</v>
      </c>
      <c r="E290" s="132" t="s">
        <v>204</v>
      </c>
      <c r="F290" s="138" t="s">
        <v>21</v>
      </c>
      <c r="G290" s="138" t="s">
        <v>3</v>
      </c>
      <c r="H290" s="138" t="s">
        <v>49</v>
      </c>
      <c r="I290" s="156">
        <v>1.5</v>
      </c>
      <c r="J290" s="156">
        <v>1.5</v>
      </c>
      <c r="K290" s="156">
        <v>1.5</v>
      </c>
    </row>
    <row r="291" spans="1:11" ht="28.15" customHeight="1" x14ac:dyDescent="0.2">
      <c r="A291" s="130" t="s">
        <v>443</v>
      </c>
      <c r="B291" s="139"/>
      <c r="C291" s="139"/>
      <c r="D291" s="131" t="s">
        <v>444</v>
      </c>
      <c r="E291" s="132"/>
      <c r="F291" s="138"/>
      <c r="G291" s="138"/>
      <c r="H291" s="138"/>
      <c r="I291" s="156">
        <f>I292</f>
        <v>59</v>
      </c>
      <c r="J291" s="156">
        <f t="shared" ref="J291:K291" si="115">J292</f>
        <v>59</v>
      </c>
      <c r="K291" s="156">
        <f t="shared" si="115"/>
        <v>59</v>
      </c>
    </row>
    <row r="292" spans="1:11" ht="28.15" customHeight="1" x14ac:dyDescent="0.2">
      <c r="A292" s="130" t="s">
        <v>126</v>
      </c>
      <c r="B292" s="139"/>
      <c r="C292" s="139"/>
      <c r="D292" s="131" t="s">
        <v>444</v>
      </c>
      <c r="E292" s="132" t="s">
        <v>204</v>
      </c>
      <c r="F292" s="138" t="s">
        <v>21</v>
      </c>
      <c r="G292" s="138" t="s">
        <v>3</v>
      </c>
      <c r="H292" s="138" t="s">
        <v>49</v>
      </c>
      <c r="I292" s="156">
        <v>59</v>
      </c>
      <c r="J292" s="156">
        <v>59</v>
      </c>
      <c r="K292" s="156">
        <v>59</v>
      </c>
    </row>
    <row r="293" spans="1:11" ht="28.9" customHeight="1" x14ac:dyDescent="0.2">
      <c r="A293" s="130" t="s">
        <v>445</v>
      </c>
      <c r="B293" s="139"/>
      <c r="C293" s="139"/>
      <c r="D293" s="131" t="s">
        <v>446</v>
      </c>
      <c r="E293" s="132"/>
      <c r="F293" s="138"/>
      <c r="G293" s="138"/>
      <c r="H293" s="138"/>
      <c r="I293" s="156">
        <f>I294</f>
        <v>500</v>
      </c>
      <c r="J293" s="156">
        <f t="shared" ref="J293:K293" si="116">J294</f>
        <v>500</v>
      </c>
      <c r="K293" s="156">
        <f t="shared" si="116"/>
        <v>500</v>
      </c>
    </row>
    <row r="294" spans="1:11" ht="31.15" customHeight="1" x14ac:dyDescent="0.2">
      <c r="A294" s="130" t="s">
        <v>126</v>
      </c>
      <c r="B294" s="139"/>
      <c r="C294" s="139"/>
      <c r="D294" s="131" t="s">
        <v>446</v>
      </c>
      <c r="E294" s="132" t="s">
        <v>204</v>
      </c>
      <c r="F294" s="138" t="s">
        <v>21</v>
      </c>
      <c r="G294" s="138" t="s">
        <v>3</v>
      </c>
      <c r="H294" s="138" t="s">
        <v>49</v>
      </c>
      <c r="I294" s="156">
        <v>500</v>
      </c>
      <c r="J294" s="156">
        <v>500</v>
      </c>
      <c r="K294" s="156">
        <v>500</v>
      </c>
    </row>
    <row r="295" spans="1:11" ht="39" customHeight="1" x14ac:dyDescent="0.2">
      <c r="A295" s="130" t="s">
        <v>448</v>
      </c>
      <c r="B295" s="139"/>
      <c r="C295" s="139"/>
      <c r="D295" s="131" t="s">
        <v>447</v>
      </c>
      <c r="E295" s="132"/>
      <c r="F295" s="138"/>
      <c r="G295" s="138"/>
      <c r="H295" s="138"/>
      <c r="I295" s="156">
        <f>I296</f>
        <v>150</v>
      </c>
      <c r="J295" s="156">
        <f t="shared" ref="J295:K295" si="117">J296</f>
        <v>150</v>
      </c>
      <c r="K295" s="156">
        <f t="shared" si="117"/>
        <v>150</v>
      </c>
    </row>
    <row r="296" spans="1:11" ht="28.15" customHeight="1" x14ac:dyDescent="0.2">
      <c r="A296" s="130" t="s">
        <v>126</v>
      </c>
      <c r="B296" s="139"/>
      <c r="C296" s="139"/>
      <c r="D296" s="131" t="s">
        <v>447</v>
      </c>
      <c r="E296" s="132" t="s">
        <v>204</v>
      </c>
      <c r="F296" s="138" t="s">
        <v>21</v>
      </c>
      <c r="G296" s="138" t="s">
        <v>3</v>
      </c>
      <c r="H296" s="138" t="s">
        <v>49</v>
      </c>
      <c r="I296" s="156">
        <v>150</v>
      </c>
      <c r="J296" s="156">
        <v>150</v>
      </c>
      <c r="K296" s="156">
        <v>150</v>
      </c>
    </row>
    <row r="297" spans="1:11" ht="41.45" customHeight="1" x14ac:dyDescent="0.2">
      <c r="A297" s="130" t="s">
        <v>449</v>
      </c>
      <c r="B297" s="139"/>
      <c r="C297" s="139"/>
      <c r="D297" s="131" t="s">
        <v>450</v>
      </c>
      <c r="E297" s="132"/>
      <c r="F297" s="138"/>
      <c r="G297" s="138"/>
      <c r="H297" s="138"/>
      <c r="I297" s="156">
        <f>I298</f>
        <v>500</v>
      </c>
      <c r="J297" s="156">
        <f>J298</f>
        <v>500</v>
      </c>
      <c r="K297" s="156">
        <f>K298</f>
        <v>500</v>
      </c>
    </row>
    <row r="298" spans="1:11" ht="30.6" customHeight="1" x14ac:dyDescent="0.2">
      <c r="A298" s="130" t="s">
        <v>126</v>
      </c>
      <c r="B298" s="139"/>
      <c r="C298" s="139"/>
      <c r="D298" s="131" t="s">
        <v>450</v>
      </c>
      <c r="E298" s="132" t="s">
        <v>204</v>
      </c>
      <c r="F298" s="138" t="s">
        <v>21</v>
      </c>
      <c r="G298" s="138" t="s">
        <v>3</v>
      </c>
      <c r="H298" s="138" t="s">
        <v>49</v>
      </c>
      <c r="I298" s="156">
        <v>500</v>
      </c>
      <c r="J298" s="156">
        <v>500</v>
      </c>
      <c r="K298" s="156">
        <v>500</v>
      </c>
    </row>
    <row r="299" spans="1:11" ht="32.450000000000003" customHeight="1" x14ac:dyDescent="0.2">
      <c r="A299" s="18" t="s">
        <v>427</v>
      </c>
      <c r="B299" s="29"/>
      <c r="C299" s="29"/>
      <c r="D299" s="140" t="s">
        <v>154</v>
      </c>
      <c r="E299" s="29"/>
      <c r="F299" s="29"/>
      <c r="G299" s="29"/>
      <c r="H299" s="73"/>
      <c r="I299" s="137">
        <f>I300+I306</f>
        <v>595</v>
      </c>
      <c r="J299" s="137">
        <f t="shared" ref="J299:K299" si="118">J300+J306</f>
        <v>595</v>
      </c>
      <c r="K299" s="137">
        <f t="shared" si="118"/>
        <v>705</v>
      </c>
    </row>
    <row r="300" spans="1:11" ht="23.45" customHeight="1" x14ac:dyDescent="0.2">
      <c r="A300" s="130" t="s">
        <v>266</v>
      </c>
      <c r="B300" s="29"/>
      <c r="C300" s="29"/>
      <c r="D300" s="131" t="s">
        <v>267</v>
      </c>
      <c r="E300" s="29"/>
      <c r="F300" s="29"/>
      <c r="G300" s="29"/>
      <c r="H300" s="73"/>
      <c r="I300" s="134">
        <f>I301</f>
        <v>460</v>
      </c>
      <c r="J300" s="134">
        <f t="shared" ref="J300:K300" si="119">J301</f>
        <v>460</v>
      </c>
      <c r="K300" s="134">
        <f t="shared" si="119"/>
        <v>570</v>
      </c>
    </row>
    <row r="301" spans="1:11" ht="33.6" customHeight="1" x14ac:dyDescent="0.2">
      <c r="A301" s="130" t="s">
        <v>268</v>
      </c>
      <c r="B301" s="29"/>
      <c r="C301" s="29"/>
      <c r="D301" s="131" t="s">
        <v>269</v>
      </c>
      <c r="E301" s="29"/>
      <c r="F301" s="29"/>
      <c r="G301" s="29"/>
      <c r="H301" s="73"/>
      <c r="I301" s="134">
        <f>I302+I304</f>
        <v>460</v>
      </c>
      <c r="J301" s="134">
        <f t="shared" ref="J301:K301" si="120">J302+J304</f>
        <v>460</v>
      </c>
      <c r="K301" s="134">
        <f t="shared" si="120"/>
        <v>570</v>
      </c>
    </row>
    <row r="302" spans="1:11" ht="44.45" customHeight="1" x14ac:dyDescent="0.2">
      <c r="A302" s="130" t="s">
        <v>453</v>
      </c>
      <c r="B302" s="29"/>
      <c r="C302" s="29"/>
      <c r="D302" s="131" t="s">
        <v>270</v>
      </c>
      <c r="E302" s="29"/>
      <c r="F302" s="29"/>
      <c r="G302" s="29"/>
      <c r="H302" s="73"/>
      <c r="I302" s="134">
        <f>I303</f>
        <v>420</v>
      </c>
      <c r="J302" s="134">
        <f t="shared" ref="J302:K302" si="121">J303</f>
        <v>420</v>
      </c>
      <c r="K302" s="134">
        <f t="shared" si="121"/>
        <v>520</v>
      </c>
    </row>
    <row r="303" spans="1:11" ht="37.9" customHeight="1" x14ac:dyDescent="0.2">
      <c r="A303" s="130" t="s">
        <v>126</v>
      </c>
      <c r="B303" s="29"/>
      <c r="C303" s="29"/>
      <c r="D303" s="131" t="s">
        <v>270</v>
      </c>
      <c r="E303" s="157" t="s">
        <v>204</v>
      </c>
      <c r="F303" s="157" t="s">
        <v>10</v>
      </c>
      <c r="G303" s="157" t="s">
        <v>7</v>
      </c>
      <c r="H303" s="138">
        <v>240</v>
      </c>
      <c r="I303" s="134">
        <v>420</v>
      </c>
      <c r="J303" s="134">
        <v>420</v>
      </c>
      <c r="K303" s="134">
        <v>520</v>
      </c>
    </row>
    <row r="304" spans="1:11" ht="32.450000000000003" customHeight="1" x14ac:dyDescent="0.2">
      <c r="A304" s="130" t="s">
        <v>454</v>
      </c>
      <c r="B304" s="29"/>
      <c r="C304" s="29"/>
      <c r="D304" s="131" t="s">
        <v>271</v>
      </c>
      <c r="E304" s="157"/>
      <c r="F304" s="157"/>
      <c r="G304" s="157"/>
      <c r="H304" s="138"/>
      <c r="I304" s="134">
        <f>I305</f>
        <v>40</v>
      </c>
      <c r="J304" s="134">
        <f t="shared" ref="J304:K304" si="122">J305</f>
        <v>40</v>
      </c>
      <c r="K304" s="134">
        <f t="shared" si="122"/>
        <v>50</v>
      </c>
    </row>
    <row r="305" spans="1:12" ht="34.15" customHeight="1" x14ac:dyDescent="0.2">
      <c r="A305" s="130" t="s">
        <v>126</v>
      </c>
      <c r="B305" s="29"/>
      <c r="C305" s="29"/>
      <c r="D305" s="131" t="s">
        <v>271</v>
      </c>
      <c r="E305" s="157" t="s">
        <v>204</v>
      </c>
      <c r="F305" s="157" t="s">
        <v>10</v>
      </c>
      <c r="G305" s="157" t="s">
        <v>7</v>
      </c>
      <c r="H305" s="138">
        <v>240</v>
      </c>
      <c r="I305" s="134">
        <v>40</v>
      </c>
      <c r="J305" s="134">
        <v>40</v>
      </c>
      <c r="K305" s="134">
        <v>50</v>
      </c>
    </row>
    <row r="306" spans="1:12" ht="24.6" customHeight="1" x14ac:dyDescent="0.2">
      <c r="A306" s="130" t="s">
        <v>272</v>
      </c>
      <c r="B306" s="29"/>
      <c r="C306" s="29"/>
      <c r="D306" s="131" t="s">
        <v>273</v>
      </c>
      <c r="E306" s="158"/>
      <c r="F306" s="158"/>
      <c r="G306" s="158"/>
      <c r="H306" s="159"/>
      <c r="I306" s="134">
        <f>I307</f>
        <v>135</v>
      </c>
      <c r="J306" s="134">
        <f t="shared" ref="J306:K306" si="123">J307</f>
        <v>135</v>
      </c>
      <c r="K306" s="134">
        <f t="shared" si="123"/>
        <v>135</v>
      </c>
    </row>
    <row r="307" spans="1:12" ht="42" customHeight="1" x14ac:dyDescent="0.2">
      <c r="A307" s="130" t="s">
        <v>275</v>
      </c>
      <c r="B307" s="29"/>
      <c r="C307" s="29"/>
      <c r="D307" s="131" t="s">
        <v>274</v>
      </c>
      <c r="E307" s="160"/>
      <c r="F307" s="160"/>
      <c r="G307" s="160"/>
      <c r="H307" s="13"/>
      <c r="I307" s="134">
        <f>I308</f>
        <v>135</v>
      </c>
      <c r="J307" s="134">
        <f t="shared" ref="J307:K307" si="124">J308</f>
        <v>135</v>
      </c>
      <c r="K307" s="134">
        <f t="shared" si="124"/>
        <v>135</v>
      </c>
    </row>
    <row r="308" spans="1:12" s="20" customFormat="1" ht="32.450000000000003" customHeight="1" x14ac:dyDescent="0.2">
      <c r="A308" s="130" t="s">
        <v>455</v>
      </c>
      <c r="B308" s="28"/>
      <c r="C308" s="28"/>
      <c r="D308" s="131" t="s">
        <v>276</v>
      </c>
      <c r="E308" s="160"/>
      <c r="F308" s="160"/>
      <c r="G308" s="160"/>
      <c r="H308" s="13"/>
      <c r="I308" s="134">
        <f>I309+I310</f>
        <v>135</v>
      </c>
      <c r="J308" s="134">
        <f>J309+J310</f>
        <v>135</v>
      </c>
      <c r="K308" s="134">
        <f>K309+K310</f>
        <v>135</v>
      </c>
      <c r="L308" s="30"/>
    </row>
    <row r="309" spans="1:12" s="20" customFormat="1" ht="29.45" customHeight="1" x14ac:dyDescent="0.2">
      <c r="A309" s="147" t="s">
        <v>126</v>
      </c>
      <c r="B309" s="28"/>
      <c r="C309" s="28"/>
      <c r="D309" s="131" t="s">
        <v>276</v>
      </c>
      <c r="E309" s="138" t="s">
        <v>204</v>
      </c>
      <c r="F309" s="138" t="s">
        <v>10</v>
      </c>
      <c r="G309" s="138" t="s">
        <v>7</v>
      </c>
      <c r="H309" s="138" t="s">
        <v>49</v>
      </c>
      <c r="I309" s="134">
        <v>25</v>
      </c>
      <c r="J309" s="134">
        <v>25</v>
      </c>
      <c r="K309" s="134">
        <v>25</v>
      </c>
      <c r="L309" s="30"/>
    </row>
    <row r="310" spans="1:12" s="20" customFormat="1" ht="25.9" customHeight="1" x14ac:dyDescent="0.2">
      <c r="A310" s="130" t="s">
        <v>65</v>
      </c>
      <c r="B310" s="28"/>
      <c r="C310" s="28"/>
      <c r="D310" s="131" t="s">
        <v>276</v>
      </c>
      <c r="E310" s="138" t="s">
        <v>219</v>
      </c>
      <c r="F310" s="138" t="s">
        <v>10</v>
      </c>
      <c r="G310" s="138" t="s">
        <v>7</v>
      </c>
      <c r="H310" s="138" t="s">
        <v>66</v>
      </c>
      <c r="I310" s="134">
        <v>110</v>
      </c>
      <c r="J310" s="134">
        <v>110</v>
      </c>
      <c r="K310" s="134">
        <v>110</v>
      </c>
      <c r="L310" s="30"/>
    </row>
    <row r="311" spans="1:12" ht="61.9" customHeight="1" x14ac:dyDescent="0.2">
      <c r="A311" s="18" t="s">
        <v>366</v>
      </c>
      <c r="B311" s="28"/>
      <c r="C311" s="28"/>
      <c r="D311" s="140" t="s">
        <v>371</v>
      </c>
      <c r="E311" s="132"/>
      <c r="F311" s="138"/>
      <c r="G311" s="138"/>
      <c r="H311" s="138"/>
      <c r="I311" s="137">
        <f>I312+I326</f>
        <v>86473.599999999991</v>
      </c>
      <c r="J311" s="137">
        <f>J312+J326</f>
        <v>29793.5</v>
      </c>
      <c r="K311" s="137">
        <f>K312+K326</f>
        <v>28655</v>
      </c>
    </row>
    <row r="312" spans="1:12" ht="17.45" customHeight="1" x14ac:dyDescent="0.2">
      <c r="A312" s="161" t="s">
        <v>367</v>
      </c>
      <c r="B312" s="29"/>
      <c r="C312" s="29"/>
      <c r="D312" s="131" t="s">
        <v>372</v>
      </c>
      <c r="E312" s="132"/>
      <c r="F312" s="138"/>
      <c r="G312" s="138"/>
      <c r="H312" s="138"/>
      <c r="I312" s="134">
        <f>I313</f>
        <v>73742.899999999994</v>
      </c>
      <c r="J312" s="134">
        <f t="shared" ref="J312:K312" si="125">J313</f>
        <v>18651.400000000001</v>
      </c>
      <c r="K312" s="134">
        <f t="shared" si="125"/>
        <v>17695</v>
      </c>
    </row>
    <row r="313" spans="1:12" ht="32.450000000000003" customHeight="1" x14ac:dyDescent="0.2">
      <c r="A313" s="161" t="s">
        <v>368</v>
      </c>
      <c r="B313" s="29"/>
      <c r="C313" s="29"/>
      <c r="D313" s="131" t="s">
        <v>373</v>
      </c>
      <c r="E313" s="132"/>
      <c r="F313" s="138"/>
      <c r="G313" s="138"/>
      <c r="H313" s="138"/>
      <c r="I313" s="134">
        <f>I314+I316+I318+I320+I322+I324</f>
        <v>73742.899999999994</v>
      </c>
      <c r="J313" s="134">
        <f t="shared" ref="J313:K313" si="126">J314+J316+J318+J320+J322+J324</f>
        <v>18651.400000000001</v>
      </c>
      <c r="K313" s="134">
        <f t="shared" si="126"/>
        <v>17695</v>
      </c>
    </row>
    <row r="314" spans="1:12" ht="32.450000000000003" customHeight="1" x14ac:dyDescent="0.2">
      <c r="A314" s="161" t="s">
        <v>369</v>
      </c>
      <c r="B314" s="29"/>
      <c r="C314" s="29"/>
      <c r="D314" s="131" t="s">
        <v>374</v>
      </c>
      <c r="E314" s="132"/>
      <c r="F314" s="138"/>
      <c r="G314" s="138"/>
      <c r="H314" s="138"/>
      <c r="I314" s="134">
        <f>I315</f>
        <v>1500</v>
      </c>
      <c r="J314" s="134">
        <f t="shared" ref="J314:K314" si="127">J315</f>
        <v>1500</v>
      </c>
      <c r="K314" s="134">
        <f t="shared" si="127"/>
        <v>1500</v>
      </c>
    </row>
    <row r="315" spans="1:12" ht="32.450000000000003" customHeight="1" x14ac:dyDescent="0.2">
      <c r="A315" s="130" t="s">
        <v>126</v>
      </c>
      <c r="B315" s="29"/>
      <c r="C315" s="29"/>
      <c r="D315" s="131" t="s">
        <v>374</v>
      </c>
      <c r="E315" s="132" t="s">
        <v>204</v>
      </c>
      <c r="F315" s="138" t="s">
        <v>21</v>
      </c>
      <c r="G315" s="138" t="s">
        <v>5</v>
      </c>
      <c r="H315" s="138" t="s">
        <v>49</v>
      </c>
      <c r="I315" s="134">
        <v>1500</v>
      </c>
      <c r="J315" s="134">
        <v>1500</v>
      </c>
      <c r="K315" s="134">
        <v>1500</v>
      </c>
    </row>
    <row r="316" spans="1:12" ht="32.450000000000003" customHeight="1" x14ac:dyDescent="0.2">
      <c r="A316" s="161" t="s">
        <v>370</v>
      </c>
      <c r="B316" s="29"/>
      <c r="C316" s="29"/>
      <c r="D316" s="131" t="s">
        <v>375</v>
      </c>
      <c r="E316" s="132"/>
      <c r="F316" s="138"/>
      <c r="G316" s="138"/>
      <c r="H316" s="138"/>
      <c r="I316" s="134">
        <f>I317</f>
        <v>2000</v>
      </c>
      <c r="J316" s="134">
        <f t="shared" ref="J316:K316" si="128">J317</f>
        <v>2000</v>
      </c>
      <c r="K316" s="134">
        <f t="shared" si="128"/>
        <v>2000</v>
      </c>
    </row>
    <row r="317" spans="1:12" ht="32.450000000000003" customHeight="1" x14ac:dyDescent="0.2">
      <c r="A317" s="130" t="s">
        <v>126</v>
      </c>
      <c r="B317" s="29"/>
      <c r="C317" s="29"/>
      <c r="D317" s="131" t="s">
        <v>375</v>
      </c>
      <c r="E317" s="132" t="s">
        <v>204</v>
      </c>
      <c r="F317" s="138" t="s">
        <v>21</v>
      </c>
      <c r="G317" s="138" t="s">
        <v>5</v>
      </c>
      <c r="H317" s="138" t="s">
        <v>49</v>
      </c>
      <c r="I317" s="134">
        <v>2000</v>
      </c>
      <c r="J317" s="134">
        <v>2000</v>
      </c>
      <c r="K317" s="134">
        <v>2000</v>
      </c>
    </row>
    <row r="318" spans="1:12" ht="121.9" customHeight="1" x14ac:dyDescent="0.2">
      <c r="A318" s="161" t="s">
        <v>501</v>
      </c>
      <c r="B318" s="29"/>
      <c r="C318" s="29"/>
      <c r="D318" s="131" t="s">
        <v>534</v>
      </c>
      <c r="E318" s="132"/>
      <c r="F318" s="138"/>
      <c r="G318" s="138"/>
      <c r="H318" s="138"/>
      <c r="I318" s="134">
        <f>I319</f>
        <v>57004.4</v>
      </c>
      <c r="J318" s="134">
        <f t="shared" ref="J318:K318" si="129">J319</f>
        <v>0</v>
      </c>
      <c r="K318" s="134">
        <f t="shared" si="129"/>
        <v>0</v>
      </c>
    </row>
    <row r="319" spans="1:12" ht="19.899999999999999" customHeight="1" x14ac:dyDescent="0.2">
      <c r="A319" s="130" t="s">
        <v>68</v>
      </c>
      <c r="B319" s="29"/>
      <c r="C319" s="29"/>
      <c r="D319" s="131" t="s">
        <v>534</v>
      </c>
      <c r="E319" s="132" t="s">
        <v>204</v>
      </c>
      <c r="F319" s="138" t="s">
        <v>21</v>
      </c>
      <c r="G319" s="138" t="s">
        <v>5</v>
      </c>
      <c r="H319" s="138" t="s">
        <v>99</v>
      </c>
      <c r="I319" s="134">
        <v>57004.4</v>
      </c>
      <c r="J319" s="134">
        <v>0</v>
      </c>
      <c r="K319" s="134">
        <v>0</v>
      </c>
    </row>
    <row r="320" spans="1:12" ht="43.15" customHeight="1" x14ac:dyDescent="0.2">
      <c r="A320" s="130" t="s">
        <v>192</v>
      </c>
      <c r="B320" s="139"/>
      <c r="C320" s="139"/>
      <c r="D320" s="131" t="s">
        <v>376</v>
      </c>
      <c r="E320" s="132"/>
      <c r="F320" s="138"/>
      <c r="G320" s="138"/>
      <c r="H320" s="138"/>
      <c r="I320" s="134">
        <f>I321</f>
        <v>8282.1</v>
      </c>
      <c r="J320" s="134">
        <f t="shared" ref="J320:K320" si="130">J321</f>
        <v>8282.1</v>
      </c>
      <c r="K320" s="134">
        <f t="shared" si="130"/>
        <v>8282.1</v>
      </c>
    </row>
    <row r="321" spans="1:11" ht="31.15" customHeight="1" x14ac:dyDescent="0.2">
      <c r="A321" s="130" t="s">
        <v>126</v>
      </c>
      <c r="B321" s="139"/>
      <c r="C321" s="139"/>
      <c r="D321" s="131" t="s">
        <v>376</v>
      </c>
      <c r="E321" s="132" t="s">
        <v>204</v>
      </c>
      <c r="F321" s="138" t="s">
        <v>21</v>
      </c>
      <c r="G321" s="138" t="s">
        <v>7</v>
      </c>
      <c r="H321" s="138" t="s">
        <v>49</v>
      </c>
      <c r="I321" s="134">
        <v>8282.1</v>
      </c>
      <c r="J321" s="134">
        <v>8282.1</v>
      </c>
      <c r="K321" s="134">
        <v>8282.1</v>
      </c>
    </row>
    <row r="322" spans="1:11" ht="27.6" customHeight="1" x14ac:dyDescent="0.2">
      <c r="A322" s="130" t="s">
        <v>247</v>
      </c>
      <c r="B322" s="139"/>
      <c r="C322" s="139"/>
      <c r="D322" s="131" t="s">
        <v>377</v>
      </c>
      <c r="E322" s="132"/>
      <c r="F322" s="138"/>
      <c r="G322" s="138"/>
      <c r="H322" s="138"/>
      <c r="I322" s="134">
        <f>I323</f>
        <v>956.4</v>
      </c>
      <c r="J322" s="134">
        <f t="shared" ref="J322:K322" si="131">J323</f>
        <v>2869.3</v>
      </c>
      <c r="K322" s="134">
        <f t="shared" si="131"/>
        <v>1912.9</v>
      </c>
    </row>
    <row r="323" spans="1:11" ht="33" customHeight="1" x14ac:dyDescent="0.2">
      <c r="A323" s="130" t="s">
        <v>126</v>
      </c>
      <c r="B323" s="139"/>
      <c r="C323" s="139"/>
      <c r="D323" s="131" t="s">
        <v>377</v>
      </c>
      <c r="E323" s="132" t="s">
        <v>204</v>
      </c>
      <c r="F323" s="138" t="s">
        <v>21</v>
      </c>
      <c r="G323" s="138" t="s">
        <v>7</v>
      </c>
      <c r="H323" s="138" t="s">
        <v>49</v>
      </c>
      <c r="I323" s="134">
        <v>956.4</v>
      </c>
      <c r="J323" s="134">
        <v>2869.3</v>
      </c>
      <c r="K323" s="134">
        <v>1912.9</v>
      </c>
    </row>
    <row r="324" spans="1:11" ht="33" customHeight="1" x14ac:dyDescent="0.2">
      <c r="A324" s="130" t="s">
        <v>190</v>
      </c>
      <c r="B324" s="139"/>
      <c r="C324" s="139"/>
      <c r="D324" s="131" t="s">
        <v>529</v>
      </c>
      <c r="E324" s="132"/>
      <c r="F324" s="138"/>
      <c r="G324" s="138"/>
      <c r="H324" s="138"/>
      <c r="I324" s="134">
        <f>I325</f>
        <v>4000</v>
      </c>
      <c r="J324" s="134">
        <f t="shared" ref="J324:K324" si="132">J325</f>
        <v>4000</v>
      </c>
      <c r="K324" s="134">
        <f t="shared" si="132"/>
        <v>4000</v>
      </c>
    </row>
    <row r="325" spans="1:11" ht="33" customHeight="1" x14ac:dyDescent="0.2">
      <c r="A325" s="130" t="s">
        <v>126</v>
      </c>
      <c r="B325" s="139"/>
      <c r="C325" s="139"/>
      <c r="D325" s="131" t="s">
        <v>529</v>
      </c>
      <c r="E325" s="132" t="s">
        <v>204</v>
      </c>
      <c r="F325" s="138" t="s">
        <v>21</v>
      </c>
      <c r="G325" s="138" t="s">
        <v>7</v>
      </c>
      <c r="H325" s="138" t="s">
        <v>49</v>
      </c>
      <c r="I325" s="134">
        <v>4000</v>
      </c>
      <c r="J325" s="134">
        <v>4000</v>
      </c>
      <c r="K325" s="134">
        <v>4000</v>
      </c>
    </row>
    <row r="326" spans="1:11" ht="18.600000000000001" customHeight="1" x14ac:dyDescent="0.2">
      <c r="A326" s="161" t="s">
        <v>272</v>
      </c>
      <c r="B326" s="139"/>
      <c r="C326" s="139"/>
      <c r="D326" s="131" t="s">
        <v>378</v>
      </c>
      <c r="E326" s="132"/>
      <c r="F326" s="138"/>
      <c r="G326" s="138"/>
      <c r="H326" s="138"/>
      <c r="I326" s="134">
        <f>I327</f>
        <v>12730.7</v>
      </c>
      <c r="J326" s="134">
        <f t="shared" ref="J326:K326" si="133">J327</f>
        <v>11142.1</v>
      </c>
      <c r="K326" s="134">
        <f t="shared" si="133"/>
        <v>10960</v>
      </c>
    </row>
    <row r="327" spans="1:11" ht="42.6" customHeight="1" x14ac:dyDescent="0.2">
      <c r="A327" s="161" t="s">
        <v>527</v>
      </c>
      <c r="B327" s="29"/>
      <c r="C327" s="29"/>
      <c r="D327" s="131" t="s">
        <v>379</v>
      </c>
      <c r="E327" s="132"/>
      <c r="F327" s="138"/>
      <c r="G327" s="138"/>
      <c r="H327" s="138"/>
      <c r="I327" s="134">
        <f>I328+I330+I332+I334+I336+I338</f>
        <v>12730.7</v>
      </c>
      <c r="J327" s="134">
        <f t="shared" ref="J327:K327" si="134">J328+J330+J332+J334+J336+J338</f>
        <v>11142.1</v>
      </c>
      <c r="K327" s="134">
        <f t="shared" si="134"/>
        <v>10960</v>
      </c>
    </row>
    <row r="328" spans="1:11" ht="55.9" customHeight="1" x14ac:dyDescent="0.2">
      <c r="A328" s="130" t="s">
        <v>223</v>
      </c>
      <c r="B328" s="139"/>
      <c r="C328" s="139"/>
      <c r="D328" s="272" t="s">
        <v>380</v>
      </c>
      <c r="E328" s="132"/>
      <c r="F328" s="138"/>
      <c r="G328" s="138"/>
      <c r="H328" s="162"/>
      <c r="I328" s="134">
        <f>I329</f>
        <v>1000</v>
      </c>
      <c r="J328" s="134">
        <f t="shared" ref="J328:K328" si="135">J329</f>
        <v>1000</v>
      </c>
      <c r="K328" s="134">
        <f t="shared" si="135"/>
        <v>500</v>
      </c>
    </row>
    <row r="329" spans="1:11" ht="56.45" customHeight="1" x14ac:dyDescent="0.2">
      <c r="A329" s="130" t="s">
        <v>102</v>
      </c>
      <c r="B329" s="139"/>
      <c r="C329" s="139"/>
      <c r="D329" s="272" t="s">
        <v>380</v>
      </c>
      <c r="E329" s="132" t="s">
        <v>204</v>
      </c>
      <c r="F329" s="138" t="s">
        <v>21</v>
      </c>
      <c r="G329" s="138" t="s">
        <v>5</v>
      </c>
      <c r="H329" s="162" t="s">
        <v>103</v>
      </c>
      <c r="I329" s="134">
        <v>1000</v>
      </c>
      <c r="J329" s="134">
        <v>1000</v>
      </c>
      <c r="K329" s="134">
        <v>500</v>
      </c>
    </row>
    <row r="330" spans="1:11" ht="70.150000000000006" customHeight="1" x14ac:dyDescent="0.2">
      <c r="A330" s="130" t="s">
        <v>214</v>
      </c>
      <c r="B330" s="139"/>
      <c r="C330" s="139"/>
      <c r="D330" s="131" t="s">
        <v>381</v>
      </c>
      <c r="E330" s="132"/>
      <c r="F330" s="138"/>
      <c r="G330" s="138"/>
      <c r="H330" s="138"/>
      <c r="I330" s="134">
        <f>I331</f>
        <v>500</v>
      </c>
      <c r="J330" s="134">
        <f t="shared" ref="J330:K330" si="136">J331</f>
        <v>500</v>
      </c>
      <c r="K330" s="134">
        <f t="shared" si="136"/>
        <v>650</v>
      </c>
    </row>
    <row r="331" spans="1:11" ht="30.6" customHeight="1" x14ac:dyDescent="0.2">
      <c r="A331" s="130" t="s">
        <v>126</v>
      </c>
      <c r="B331" s="139"/>
      <c r="C331" s="139"/>
      <c r="D331" s="131" t="s">
        <v>381</v>
      </c>
      <c r="E331" s="132" t="s">
        <v>204</v>
      </c>
      <c r="F331" s="138" t="s">
        <v>8</v>
      </c>
      <c r="G331" s="138" t="s">
        <v>118</v>
      </c>
      <c r="H331" s="138" t="s">
        <v>49</v>
      </c>
      <c r="I331" s="134">
        <v>500</v>
      </c>
      <c r="J331" s="134">
        <v>500</v>
      </c>
      <c r="K331" s="134">
        <v>650</v>
      </c>
    </row>
    <row r="332" spans="1:11" ht="30" customHeight="1" x14ac:dyDescent="0.2">
      <c r="A332" s="130" t="s">
        <v>213</v>
      </c>
      <c r="B332" s="139"/>
      <c r="C332" s="139"/>
      <c r="D332" s="131" t="s">
        <v>382</v>
      </c>
      <c r="E332" s="132"/>
      <c r="F332" s="138"/>
      <c r="G332" s="138"/>
      <c r="H332" s="138"/>
      <c r="I332" s="134">
        <f>I333</f>
        <v>2100</v>
      </c>
      <c r="J332" s="134">
        <f t="shared" ref="J332:K332" si="137">J333</f>
        <v>500</v>
      </c>
      <c r="K332" s="134">
        <f t="shared" si="137"/>
        <v>650</v>
      </c>
    </row>
    <row r="333" spans="1:11" ht="29.45" customHeight="1" x14ac:dyDescent="0.2">
      <c r="A333" s="130" t="s">
        <v>126</v>
      </c>
      <c r="B333" s="139"/>
      <c r="C333" s="139"/>
      <c r="D333" s="131" t="s">
        <v>382</v>
      </c>
      <c r="E333" s="132" t="s">
        <v>204</v>
      </c>
      <c r="F333" s="138" t="s">
        <v>21</v>
      </c>
      <c r="G333" s="138" t="s">
        <v>5</v>
      </c>
      <c r="H333" s="138" t="s">
        <v>49</v>
      </c>
      <c r="I333" s="134">
        <v>2100</v>
      </c>
      <c r="J333" s="134">
        <v>500</v>
      </c>
      <c r="K333" s="134">
        <v>650</v>
      </c>
    </row>
    <row r="334" spans="1:11" ht="31.9" customHeight="1" x14ac:dyDescent="0.2">
      <c r="A334" s="130" t="s">
        <v>591</v>
      </c>
      <c r="B334" s="139"/>
      <c r="C334" s="139"/>
      <c r="D334" s="272" t="s">
        <v>383</v>
      </c>
      <c r="E334" s="132"/>
      <c r="F334" s="138"/>
      <c r="G334" s="138"/>
      <c r="H334" s="162"/>
      <c r="I334" s="134">
        <f>I335</f>
        <v>2000</v>
      </c>
      <c r="J334" s="134">
        <f t="shared" ref="J334:K334" si="138">J335</f>
        <v>2000</v>
      </c>
      <c r="K334" s="134">
        <f t="shared" si="138"/>
        <v>2000</v>
      </c>
    </row>
    <row r="335" spans="1:11" ht="27.6" customHeight="1" x14ac:dyDescent="0.2">
      <c r="A335" s="130" t="s">
        <v>126</v>
      </c>
      <c r="B335" s="139"/>
      <c r="C335" s="139"/>
      <c r="D335" s="272" t="s">
        <v>383</v>
      </c>
      <c r="E335" s="132" t="s">
        <v>204</v>
      </c>
      <c r="F335" s="138" t="s">
        <v>21</v>
      </c>
      <c r="G335" s="138" t="s">
        <v>5</v>
      </c>
      <c r="H335" s="162" t="s">
        <v>49</v>
      </c>
      <c r="I335" s="134">
        <v>2000</v>
      </c>
      <c r="J335" s="134">
        <v>2000</v>
      </c>
      <c r="K335" s="134">
        <v>2000</v>
      </c>
    </row>
    <row r="336" spans="1:11" ht="31.9" customHeight="1" x14ac:dyDescent="0.2">
      <c r="A336" s="161" t="s">
        <v>384</v>
      </c>
      <c r="B336" s="139"/>
      <c r="C336" s="139"/>
      <c r="D336" s="272" t="s">
        <v>385</v>
      </c>
      <c r="E336" s="132"/>
      <c r="F336" s="138"/>
      <c r="G336" s="138"/>
      <c r="H336" s="162"/>
      <c r="I336" s="134">
        <f>I337</f>
        <v>130.69999999999999</v>
      </c>
      <c r="J336" s="134">
        <f t="shared" ref="J336:K336" si="139">J337</f>
        <v>142.1</v>
      </c>
      <c r="K336" s="134">
        <f t="shared" si="139"/>
        <v>160</v>
      </c>
    </row>
    <row r="337" spans="1:11" ht="30.6" customHeight="1" x14ac:dyDescent="0.2">
      <c r="A337" s="130" t="s">
        <v>126</v>
      </c>
      <c r="B337" s="139"/>
      <c r="C337" s="139"/>
      <c r="D337" s="272" t="s">
        <v>385</v>
      </c>
      <c r="E337" s="132" t="s">
        <v>204</v>
      </c>
      <c r="F337" s="138" t="s">
        <v>21</v>
      </c>
      <c r="G337" s="138" t="s">
        <v>5</v>
      </c>
      <c r="H337" s="162" t="s">
        <v>49</v>
      </c>
      <c r="I337" s="134">
        <v>130.69999999999999</v>
      </c>
      <c r="J337" s="134">
        <v>142.1</v>
      </c>
      <c r="K337" s="134">
        <v>160</v>
      </c>
    </row>
    <row r="338" spans="1:11" ht="31.15" customHeight="1" x14ac:dyDescent="0.2">
      <c r="A338" s="161" t="s">
        <v>429</v>
      </c>
      <c r="B338" s="139"/>
      <c r="C338" s="139"/>
      <c r="D338" s="272" t="s">
        <v>430</v>
      </c>
      <c r="E338" s="132"/>
      <c r="F338" s="138"/>
      <c r="G338" s="138"/>
      <c r="H338" s="162"/>
      <c r="I338" s="134">
        <f>I339</f>
        <v>7000</v>
      </c>
      <c r="J338" s="134">
        <f t="shared" ref="J338:K338" si="140">J339</f>
        <v>7000</v>
      </c>
      <c r="K338" s="134">
        <f t="shared" si="140"/>
        <v>7000</v>
      </c>
    </row>
    <row r="339" spans="1:11" ht="27" customHeight="1" x14ac:dyDescent="0.2">
      <c r="A339" s="130" t="s">
        <v>126</v>
      </c>
      <c r="B339" s="139"/>
      <c r="C339" s="139"/>
      <c r="D339" s="272" t="s">
        <v>430</v>
      </c>
      <c r="E339" s="132" t="s">
        <v>204</v>
      </c>
      <c r="F339" s="138" t="s">
        <v>21</v>
      </c>
      <c r="G339" s="138" t="s">
        <v>5</v>
      </c>
      <c r="H339" s="162" t="s">
        <v>49</v>
      </c>
      <c r="I339" s="134">
        <v>7000</v>
      </c>
      <c r="J339" s="134">
        <v>7000</v>
      </c>
      <c r="K339" s="134">
        <v>7000</v>
      </c>
    </row>
    <row r="340" spans="1:11" ht="48" customHeight="1" x14ac:dyDescent="0.2">
      <c r="A340" s="18" t="s">
        <v>238</v>
      </c>
      <c r="B340" s="29"/>
      <c r="C340" s="29"/>
      <c r="D340" s="140" t="s">
        <v>160</v>
      </c>
      <c r="E340" s="29"/>
      <c r="F340" s="29"/>
      <c r="G340" s="29"/>
      <c r="H340" s="73"/>
      <c r="I340" s="163">
        <f>I341+I356</f>
        <v>33239.300000000003</v>
      </c>
      <c r="J340" s="163">
        <f>J341+J356</f>
        <v>15885.2</v>
      </c>
      <c r="K340" s="163">
        <f>K341+K356</f>
        <v>15885.2</v>
      </c>
    </row>
    <row r="341" spans="1:11" ht="22.15" customHeight="1" x14ac:dyDescent="0.2">
      <c r="A341" s="130" t="s">
        <v>266</v>
      </c>
      <c r="B341" s="29"/>
      <c r="C341" s="29"/>
      <c r="D341" s="131" t="s">
        <v>306</v>
      </c>
      <c r="E341" s="29"/>
      <c r="F341" s="29"/>
      <c r="G341" s="29"/>
      <c r="H341" s="73"/>
      <c r="I341" s="153">
        <f>I342+I349</f>
        <v>19915.000000000004</v>
      </c>
      <c r="J341" s="153">
        <f t="shared" ref="J341:K341" si="141">J342+J349</f>
        <v>2560.9</v>
      </c>
      <c r="K341" s="153">
        <f t="shared" si="141"/>
        <v>2560.9</v>
      </c>
    </row>
    <row r="342" spans="1:11" ht="44.45" customHeight="1" x14ac:dyDescent="0.2">
      <c r="A342" s="130" t="s">
        <v>307</v>
      </c>
      <c r="B342" s="29"/>
      <c r="C342" s="29"/>
      <c r="D342" s="131" t="s">
        <v>308</v>
      </c>
      <c r="E342" s="29"/>
      <c r="F342" s="29"/>
      <c r="G342" s="29"/>
      <c r="H342" s="73"/>
      <c r="I342" s="153">
        <f>I343+I345+I347</f>
        <v>2022.2</v>
      </c>
      <c r="J342" s="153">
        <f t="shared" ref="J342:K342" si="142">J343+J345+J347</f>
        <v>2022.2</v>
      </c>
      <c r="K342" s="153">
        <f t="shared" si="142"/>
        <v>2022.2</v>
      </c>
    </row>
    <row r="343" spans="1:11" ht="30.6" customHeight="1" x14ac:dyDescent="0.2">
      <c r="A343" s="130" t="s">
        <v>515</v>
      </c>
      <c r="B343" s="29"/>
      <c r="C343" s="29"/>
      <c r="D343" s="131" t="s">
        <v>309</v>
      </c>
      <c r="E343" s="29"/>
      <c r="F343" s="29"/>
      <c r="G343" s="29"/>
      <c r="H343" s="73"/>
      <c r="I343" s="153">
        <f>I344</f>
        <v>500</v>
      </c>
      <c r="J343" s="153">
        <f t="shared" ref="J343:K343" si="143">J344</f>
        <v>500</v>
      </c>
      <c r="K343" s="153">
        <f t="shared" si="143"/>
        <v>500</v>
      </c>
    </row>
    <row r="344" spans="1:11" ht="21.6" customHeight="1" x14ac:dyDescent="0.2">
      <c r="A344" s="144" t="s">
        <v>65</v>
      </c>
      <c r="B344" s="29"/>
      <c r="C344" s="29"/>
      <c r="D344" s="131" t="s">
        <v>309</v>
      </c>
      <c r="E344" s="132" t="s">
        <v>204</v>
      </c>
      <c r="F344" s="138" t="s">
        <v>12</v>
      </c>
      <c r="G344" s="138" t="s">
        <v>5</v>
      </c>
      <c r="H344" s="138" t="s">
        <v>66</v>
      </c>
      <c r="I344" s="153">
        <v>500</v>
      </c>
      <c r="J344" s="153">
        <v>500</v>
      </c>
      <c r="K344" s="153">
        <v>500</v>
      </c>
    </row>
    <row r="345" spans="1:11" ht="54.6" customHeight="1" x14ac:dyDescent="0.2">
      <c r="A345" s="144" t="s">
        <v>216</v>
      </c>
      <c r="B345" s="29"/>
      <c r="C345" s="29"/>
      <c r="D345" s="131" t="s">
        <v>310</v>
      </c>
      <c r="E345" s="132"/>
      <c r="F345" s="138"/>
      <c r="G345" s="138"/>
      <c r="H345" s="138"/>
      <c r="I345" s="153">
        <f>I346</f>
        <v>1000</v>
      </c>
      <c r="J345" s="153">
        <f t="shared" ref="J345:K345" si="144">J346</f>
        <v>1000</v>
      </c>
      <c r="K345" s="153">
        <f t="shared" si="144"/>
        <v>1000</v>
      </c>
    </row>
    <row r="346" spans="1:11" ht="27" customHeight="1" x14ac:dyDescent="0.2">
      <c r="A346" s="130" t="s">
        <v>126</v>
      </c>
      <c r="B346" s="29"/>
      <c r="C346" s="29"/>
      <c r="D346" s="131" t="s">
        <v>310</v>
      </c>
      <c r="E346" s="132" t="s">
        <v>204</v>
      </c>
      <c r="F346" s="138" t="s">
        <v>12</v>
      </c>
      <c r="G346" s="138" t="s">
        <v>5</v>
      </c>
      <c r="H346" s="138" t="s">
        <v>49</v>
      </c>
      <c r="I346" s="153">
        <v>1000</v>
      </c>
      <c r="J346" s="153">
        <v>1000</v>
      </c>
      <c r="K346" s="153">
        <v>1000</v>
      </c>
    </row>
    <row r="347" spans="1:11" ht="46.15" customHeight="1" x14ac:dyDescent="0.2">
      <c r="A347" s="144" t="s">
        <v>230</v>
      </c>
      <c r="B347" s="29"/>
      <c r="C347" s="29"/>
      <c r="D347" s="131" t="s">
        <v>510</v>
      </c>
      <c r="E347" s="132"/>
      <c r="F347" s="138"/>
      <c r="G347" s="138"/>
      <c r="H347" s="138"/>
      <c r="I347" s="153">
        <f>I348</f>
        <v>522.20000000000005</v>
      </c>
      <c r="J347" s="153">
        <f t="shared" ref="J347:K347" si="145">J348</f>
        <v>522.20000000000005</v>
      </c>
      <c r="K347" s="153">
        <f t="shared" si="145"/>
        <v>522.20000000000005</v>
      </c>
    </row>
    <row r="348" spans="1:11" ht="27" customHeight="1" x14ac:dyDescent="0.2">
      <c r="A348" s="130" t="s">
        <v>126</v>
      </c>
      <c r="B348" s="29"/>
      <c r="C348" s="29"/>
      <c r="D348" s="131" t="s">
        <v>510</v>
      </c>
      <c r="E348" s="132" t="s">
        <v>204</v>
      </c>
      <c r="F348" s="138" t="s">
        <v>12</v>
      </c>
      <c r="G348" s="138" t="s">
        <v>5</v>
      </c>
      <c r="H348" s="138" t="s">
        <v>49</v>
      </c>
      <c r="I348" s="153">
        <v>522.20000000000005</v>
      </c>
      <c r="J348" s="153">
        <v>522.20000000000005</v>
      </c>
      <c r="K348" s="153">
        <v>522.20000000000005</v>
      </c>
    </row>
    <row r="349" spans="1:11" ht="45.6" customHeight="1" x14ac:dyDescent="0.2">
      <c r="A349" s="144" t="s">
        <v>311</v>
      </c>
      <c r="B349" s="29"/>
      <c r="C349" s="29"/>
      <c r="D349" s="131" t="s">
        <v>312</v>
      </c>
      <c r="E349" s="132"/>
      <c r="F349" s="138"/>
      <c r="G349" s="138"/>
      <c r="H349" s="138"/>
      <c r="I349" s="153">
        <f>I350+I352+I354</f>
        <v>17892.800000000003</v>
      </c>
      <c r="J349" s="153">
        <f t="shared" ref="J349:K349" si="146">J350</f>
        <v>538.70000000000005</v>
      </c>
      <c r="K349" s="153">
        <f t="shared" si="146"/>
        <v>538.70000000000005</v>
      </c>
    </row>
    <row r="350" spans="1:11" ht="43.9" customHeight="1" x14ac:dyDescent="0.2">
      <c r="A350" s="144" t="s">
        <v>254</v>
      </c>
      <c r="B350" s="29"/>
      <c r="C350" s="29"/>
      <c r="D350" s="131" t="s">
        <v>509</v>
      </c>
      <c r="E350" s="132"/>
      <c r="F350" s="138"/>
      <c r="G350" s="138"/>
      <c r="H350" s="138"/>
      <c r="I350" s="153">
        <f>I351</f>
        <v>538.70000000000005</v>
      </c>
      <c r="J350" s="153">
        <f t="shared" ref="J350:K350" si="147">J351</f>
        <v>538.70000000000005</v>
      </c>
      <c r="K350" s="153">
        <f t="shared" si="147"/>
        <v>538.70000000000005</v>
      </c>
    </row>
    <row r="351" spans="1:11" ht="16.899999999999999" customHeight="1" x14ac:dyDescent="0.2">
      <c r="A351" s="144" t="s">
        <v>65</v>
      </c>
      <c r="B351" s="29"/>
      <c r="C351" s="29"/>
      <c r="D351" s="131" t="s">
        <v>509</v>
      </c>
      <c r="E351" s="132" t="s">
        <v>204</v>
      </c>
      <c r="F351" s="138" t="s">
        <v>12</v>
      </c>
      <c r="G351" s="138" t="s">
        <v>5</v>
      </c>
      <c r="H351" s="138" t="s">
        <v>66</v>
      </c>
      <c r="I351" s="153">
        <v>538.70000000000005</v>
      </c>
      <c r="J351" s="153">
        <v>538.70000000000005</v>
      </c>
      <c r="K351" s="153">
        <v>538.70000000000005</v>
      </c>
    </row>
    <row r="352" spans="1:11" ht="48.6" customHeight="1" x14ac:dyDescent="0.2">
      <c r="A352" s="130" t="s">
        <v>610</v>
      </c>
      <c r="B352" s="139"/>
      <c r="C352" s="139"/>
      <c r="D352" s="131" t="s">
        <v>612</v>
      </c>
      <c r="E352" s="132"/>
      <c r="F352" s="138"/>
      <c r="G352" s="138"/>
      <c r="H352" s="138"/>
      <c r="I352" s="153">
        <f>I353</f>
        <v>17198.400000000001</v>
      </c>
      <c r="J352" s="153">
        <v>0</v>
      </c>
      <c r="K352" s="153">
        <v>0</v>
      </c>
    </row>
    <row r="353" spans="1:11" ht="31.9" customHeight="1" x14ac:dyDescent="0.2">
      <c r="A353" s="130" t="s">
        <v>126</v>
      </c>
      <c r="B353" s="139"/>
      <c r="C353" s="139"/>
      <c r="D353" s="131" t="s">
        <v>612</v>
      </c>
      <c r="E353" s="132" t="s">
        <v>204</v>
      </c>
      <c r="F353" s="138" t="s">
        <v>12</v>
      </c>
      <c r="G353" s="138" t="s">
        <v>21</v>
      </c>
      <c r="H353" s="138" t="s">
        <v>49</v>
      </c>
      <c r="I353" s="153">
        <v>17198.400000000001</v>
      </c>
      <c r="J353" s="153">
        <v>0</v>
      </c>
      <c r="K353" s="153">
        <v>0</v>
      </c>
    </row>
    <row r="354" spans="1:11" ht="40.15" customHeight="1" x14ac:dyDescent="0.2">
      <c r="A354" s="130" t="s">
        <v>609</v>
      </c>
      <c r="B354" s="139"/>
      <c r="C354" s="139"/>
      <c r="D354" s="131" t="s">
        <v>611</v>
      </c>
      <c r="E354" s="132"/>
      <c r="F354" s="138"/>
      <c r="G354" s="138"/>
      <c r="H354" s="138"/>
      <c r="I354" s="153">
        <f>I355</f>
        <v>155.69999999999999</v>
      </c>
      <c r="J354" s="153">
        <v>0</v>
      </c>
      <c r="K354" s="153">
        <v>0</v>
      </c>
    </row>
    <row r="355" spans="1:11" ht="31.15" customHeight="1" x14ac:dyDescent="0.2">
      <c r="A355" s="130" t="s">
        <v>126</v>
      </c>
      <c r="B355" s="139"/>
      <c r="C355" s="139"/>
      <c r="D355" s="131" t="s">
        <v>611</v>
      </c>
      <c r="E355" s="132" t="s">
        <v>204</v>
      </c>
      <c r="F355" s="138" t="s">
        <v>12</v>
      </c>
      <c r="G355" s="138" t="s">
        <v>21</v>
      </c>
      <c r="H355" s="138" t="s">
        <v>49</v>
      </c>
      <c r="I355" s="153">
        <v>155.69999999999999</v>
      </c>
      <c r="J355" s="153">
        <v>0</v>
      </c>
      <c r="K355" s="153">
        <v>0</v>
      </c>
    </row>
    <row r="356" spans="1:11" ht="22.9" customHeight="1" x14ac:dyDescent="0.2">
      <c r="A356" s="144" t="s">
        <v>272</v>
      </c>
      <c r="B356" s="29"/>
      <c r="C356" s="29"/>
      <c r="D356" s="131" t="s">
        <v>313</v>
      </c>
      <c r="E356" s="132"/>
      <c r="F356" s="138"/>
      <c r="G356" s="138"/>
      <c r="H356" s="138"/>
      <c r="I356" s="153">
        <f>I357</f>
        <v>13324.300000000001</v>
      </c>
      <c r="J356" s="153">
        <f t="shared" ref="J356:K356" si="148">J357</f>
        <v>13324.300000000001</v>
      </c>
      <c r="K356" s="153">
        <f t="shared" si="148"/>
        <v>13324.300000000001</v>
      </c>
    </row>
    <row r="357" spans="1:11" ht="43.15" customHeight="1" x14ac:dyDescent="0.2">
      <c r="A357" s="144" t="s">
        <v>315</v>
      </c>
      <c r="B357" s="29"/>
      <c r="C357" s="29"/>
      <c r="D357" s="131" t="s">
        <v>314</v>
      </c>
      <c r="E357" s="132"/>
      <c r="F357" s="138"/>
      <c r="G357" s="138"/>
      <c r="H357" s="138"/>
      <c r="I357" s="153">
        <f>I358+I360</f>
        <v>13324.300000000001</v>
      </c>
      <c r="J357" s="153">
        <f t="shared" ref="J357:K357" si="149">J358+J360</f>
        <v>13324.300000000001</v>
      </c>
      <c r="K357" s="153">
        <f t="shared" si="149"/>
        <v>13324.300000000001</v>
      </c>
    </row>
    <row r="358" spans="1:11" ht="38.25" customHeight="1" x14ac:dyDescent="0.2">
      <c r="A358" s="144" t="s">
        <v>316</v>
      </c>
      <c r="B358" s="29"/>
      <c r="C358" s="29"/>
      <c r="D358" s="131" t="s">
        <v>317</v>
      </c>
      <c r="E358" s="132"/>
      <c r="F358" s="138"/>
      <c r="G358" s="138"/>
      <c r="H358" s="138"/>
      <c r="I358" s="153">
        <f>I359</f>
        <v>12448.1</v>
      </c>
      <c r="J358" s="153">
        <f t="shared" ref="J358:K358" si="150">J359</f>
        <v>12448.1</v>
      </c>
      <c r="K358" s="153">
        <f t="shared" si="150"/>
        <v>12448.1</v>
      </c>
    </row>
    <row r="359" spans="1:11" ht="19.149999999999999" customHeight="1" x14ac:dyDescent="0.2">
      <c r="A359" s="130" t="s">
        <v>65</v>
      </c>
      <c r="B359" s="29"/>
      <c r="C359" s="29"/>
      <c r="D359" s="131" t="s">
        <v>317</v>
      </c>
      <c r="E359" s="132" t="s">
        <v>204</v>
      </c>
      <c r="F359" s="138" t="s">
        <v>12</v>
      </c>
      <c r="G359" s="138" t="s">
        <v>5</v>
      </c>
      <c r="H359" s="138" t="s">
        <v>66</v>
      </c>
      <c r="I359" s="153">
        <v>12448.1</v>
      </c>
      <c r="J359" s="153">
        <v>12448.1</v>
      </c>
      <c r="K359" s="153">
        <v>12448.1</v>
      </c>
    </row>
    <row r="360" spans="1:11" ht="61.9" customHeight="1" x14ac:dyDescent="0.2">
      <c r="A360" s="130" t="s">
        <v>125</v>
      </c>
      <c r="B360" s="29"/>
      <c r="C360" s="29"/>
      <c r="D360" s="131" t="s">
        <v>318</v>
      </c>
      <c r="E360" s="132"/>
      <c r="F360" s="138"/>
      <c r="G360" s="138"/>
      <c r="H360" s="138"/>
      <c r="I360" s="153">
        <f>I361</f>
        <v>876.2</v>
      </c>
      <c r="J360" s="153">
        <f t="shared" ref="J360:K360" si="151">J361</f>
        <v>876.2</v>
      </c>
      <c r="K360" s="153">
        <f t="shared" si="151"/>
        <v>876.2</v>
      </c>
    </row>
    <row r="361" spans="1:11" ht="19.149999999999999" customHeight="1" x14ac:dyDescent="0.2">
      <c r="A361" s="130" t="s">
        <v>65</v>
      </c>
      <c r="B361" s="29"/>
      <c r="C361" s="29"/>
      <c r="D361" s="131" t="s">
        <v>318</v>
      </c>
      <c r="E361" s="132" t="s">
        <v>204</v>
      </c>
      <c r="F361" s="138" t="s">
        <v>12</v>
      </c>
      <c r="G361" s="138" t="s">
        <v>5</v>
      </c>
      <c r="H361" s="138" t="s">
        <v>66</v>
      </c>
      <c r="I361" s="153">
        <v>876.2</v>
      </c>
      <c r="J361" s="153">
        <v>876.2</v>
      </c>
      <c r="K361" s="153">
        <v>876.2</v>
      </c>
    </row>
    <row r="362" spans="1:11" s="20" customFormat="1" ht="42.6" customHeight="1" x14ac:dyDescent="0.2">
      <c r="A362" s="18" t="s">
        <v>343</v>
      </c>
      <c r="B362" s="38"/>
      <c r="C362" s="38"/>
      <c r="D362" s="140" t="s">
        <v>151</v>
      </c>
      <c r="E362" s="136"/>
      <c r="F362" s="135"/>
      <c r="G362" s="135"/>
      <c r="H362" s="135"/>
      <c r="I362" s="164">
        <f>I363+I369</f>
        <v>608.40000000000009</v>
      </c>
      <c r="J362" s="164">
        <f>J363+J369</f>
        <v>655.20000000000005</v>
      </c>
      <c r="K362" s="164">
        <f>K363+K369</f>
        <v>655.20000000000005</v>
      </c>
    </row>
    <row r="363" spans="1:11" ht="19.899999999999999" customHeight="1" x14ac:dyDescent="0.2">
      <c r="A363" s="130" t="s">
        <v>266</v>
      </c>
      <c r="B363" s="139"/>
      <c r="C363" s="139"/>
      <c r="D363" s="131" t="s">
        <v>344</v>
      </c>
      <c r="E363" s="132"/>
      <c r="F363" s="138"/>
      <c r="G363" s="138"/>
      <c r="H363" s="138"/>
      <c r="I363" s="165">
        <f>I364</f>
        <v>593.40000000000009</v>
      </c>
      <c r="J363" s="165">
        <f t="shared" ref="J363:K363" si="152">J364</f>
        <v>640.20000000000005</v>
      </c>
      <c r="K363" s="165">
        <f t="shared" si="152"/>
        <v>640.20000000000005</v>
      </c>
    </row>
    <row r="364" spans="1:11" ht="30.6" customHeight="1" x14ac:dyDescent="0.2">
      <c r="A364" s="130" t="s">
        <v>345</v>
      </c>
      <c r="B364" s="139"/>
      <c r="C364" s="139"/>
      <c r="D364" s="131" t="s">
        <v>346</v>
      </c>
      <c r="E364" s="132"/>
      <c r="F364" s="138"/>
      <c r="G364" s="138"/>
      <c r="H364" s="138"/>
      <c r="I364" s="165">
        <f>I365+I367</f>
        <v>593.40000000000009</v>
      </c>
      <c r="J364" s="165">
        <f t="shared" ref="J364:K364" si="153">J365+J367</f>
        <v>640.20000000000005</v>
      </c>
      <c r="K364" s="165">
        <f t="shared" si="153"/>
        <v>640.20000000000005</v>
      </c>
    </row>
    <row r="365" spans="1:11" ht="25.9" customHeight="1" x14ac:dyDescent="0.2">
      <c r="A365" s="130" t="s">
        <v>119</v>
      </c>
      <c r="B365" s="139"/>
      <c r="C365" s="139"/>
      <c r="D365" s="131" t="s">
        <v>347</v>
      </c>
      <c r="E365" s="132"/>
      <c r="F365" s="138"/>
      <c r="G365" s="138"/>
      <c r="H365" s="138"/>
      <c r="I365" s="165">
        <f>I366</f>
        <v>320.10000000000002</v>
      </c>
      <c r="J365" s="165">
        <f t="shared" ref="J365:K365" si="154">J366</f>
        <v>246.2</v>
      </c>
      <c r="K365" s="165">
        <f t="shared" si="154"/>
        <v>246.2</v>
      </c>
    </row>
    <row r="366" spans="1:11" ht="58.9" customHeight="1" x14ac:dyDescent="0.2">
      <c r="A366" s="130" t="s">
        <v>102</v>
      </c>
      <c r="B366" s="139"/>
      <c r="C366" s="139"/>
      <c r="D366" s="131" t="s">
        <v>347</v>
      </c>
      <c r="E366" s="132" t="s">
        <v>204</v>
      </c>
      <c r="F366" s="138" t="s">
        <v>8</v>
      </c>
      <c r="G366" s="138" t="s">
        <v>118</v>
      </c>
      <c r="H366" s="138" t="s">
        <v>103</v>
      </c>
      <c r="I366" s="165">
        <v>320.10000000000002</v>
      </c>
      <c r="J366" s="165">
        <v>246.2</v>
      </c>
      <c r="K366" s="165">
        <v>246.2</v>
      </c>
    </row>
    <row r="367" spans="1:11" ht="42" customHeight="1" x14ac:dyDescent="0.2">
      <c r="A367" s="130" t="s">
        <v>245</v>
      </c>
      <c r="B367" s="139"/>
      <c r="C367" s="139"/>
      <c r="D367" s="131" t="s">
        <v>348</v>
      </c>
      <c r="E367" s="132"/>
      <c r="F367" s="138"/>
      <c r="G367" s="138"/>
      <c r="H367" s="138"/>
      <c r="I367" s="165">
        <f>I368</f>
        <v>273.3</v>
      </c>
      <c r="J367" s="165">
        <f t="shared" ref="J367:K367" si="155">J368</f>
        <v>394</v>
      </c>
      <c r="K367" s="165">
        <f t="shared" si="155"/>
        <v>394</v>
      </c>
    </row>
    <row r="368" spans="1:11" ht="60" customHeight="1" x14ac:dyDescent="0.2">
      <c r="A368" s="130" t="s">
        <v>102</v>
      </c>
      <c r="B368" s="139"/>
      <c r="C368" s="139"/>
      <c r="D368" s="131" t="s">
        <v>348</v>
      </c>
      <c r="E368" s="132" t="s">
        <v>204</v>
      </c>
      <c r="F368" s="138" t="s">
        <v>8</v>
      </c>
      <c r="G368" s="138" t="s">
        <v>118</v>
      </c>
      <c r="H368" s="138" t="s">
        <v>103</v>
      </c>
      <c r="I368" s="165">
        <v>273.3</v>
      </c>
      <c r="J368" s="165">
        <v>394</v>
      </c>
      <c r="K368" s="165">
        <v>394</v>
      </c>
    </row>
    <row r="369" spans="1:11" ht="24" customHeight="1" x14ac:dyDescent="0.2">
      <c r="A369" s="130" t="s">
        <v>272</v>
      </c>
      <c r="B369" s="139"/>
      <c r="C369" s="139"/>
      <c r="D369" s="131" t="s">
        <v>349</v>
      </c>
      <c r="E369" s="132"/>
      <c r="F369" s="138"/>
      <c r="G369" s="138"/>
      <c r="H369" s="138"/>
      <c r="I369" s="165">
        <f>I370</f>
        <v>15</v>
      </c>
      <c r="J369" s="165">
        <f t="shared" ref="J369:K370" si="156">J370</f>
        <v>15</v>
      </c>
      <c r="K369" s="165">
        <f t="shared" si="156"/>
        <v>15</v>
      </c>
    </row>
    <row r="370" spans="1:11" ht="33" customHeight="1" x14ac:dyDescent="0.2">
      <c r="A370" s="130" t="s">
        <v>351</v>
      </c>
      <c r="B370" s="139"/>
      <c r="C370" s="139"/>
      <c r="D370" s="131" t="s">
        <v>350</v>
      </c>
      <c r="E370" s="132"/>
      <c r="F370" s="138"/>
      <c r="G370" s="138"/>
      <c r="H370" s="138"/>
      <c r="I370" s="165">
        <f>I371</f>
        <v>15</v>
      </c>
      <c r="J370" s="165">
        <f t="shared" si="156"/>
        <v>15</v>
      </c>
      <c r="K370" s="165">
        <f t="shared" si="156"/>
        <v>15</v>
      </c>
    </row>
    <row r="371" spans="1:11" ht="20.45" customHeight="1" x14ac:dyDescent="0.2">
      <c r="A371" s="166" t="s">
        <v>353</v>
      </c>
      <c r="B371" s="139"/>
      <c r="C371" s="139"/>
      <c r="D371" s="131" t="s">
        <v>352</v>
      </c>
      <c r="E371" s="132"/>
      <c r="F371" s="138"/>
      <c r="G371" s="138"/>
      <c r="H371" s="138"/>
      <c r="I371" s="165">
        <f>I372</f>
        <v>15</v>
      </c>
      <c r="J371" s="165">
        <f t="shared" ref="J371:K371" si="157">J372</f>
        <v>15</v>
      </c>
      <c r="K371" s="165">
        <f t="shared" si="157"/>
        <v>15</v>
      </c>
    </row>
    <row r="372" spans="1:11" ht="31.9" customHeight="1" x14ac:dyDescent="0.2">
      <c r="A372" s="147" t="s">
        <v>126</v>
      </c>
      <c r="B372" s="139"/>
      <c r="C372" s="139"/>
      <c r="D372" s="131" t="s">
        <v>352</v>
      </c>
      <c r="E372" s="132" t="s">
        <v>204</v>
      </c>
      <c r="F372" s="138" t="s">
        <v>3</v>
      </c>
      <c r="G372" s="138" t="s">
        <v>14</v>
      </c>
      <c r="H372" s="138" t="s">
        <v>49</v>
      </c>
      <c r="I372" s="165">
        <v>15</v>
      </c>
      <c r="J372" s="165">
        <v>15</v>
      </c>
      <c r="K372" s="165">
        <v>15</v>
      </c>
    </row>
    <row r="373" spans="1:11" ht="41.45" customHeight="1" x14ac:dyDescent="0.2">
      <c r="A373" s="18" t="s">
        <v>592</v>
      </c>
      <c r="B373" s="139"/>
      <c r="C373" s="139"/>
      <c r="D373" s="140" t="s">
        <v>149</v>
      </c>
      <c r="E373" s="132"/>
      <c r="F373" s="138"/>
      <c r="G373" s="138"/>
      <c r="H373" s="138"/>
      <c r="I373" s="137">
        <f>I374+I381</f>
        <v>101987.5</v>
      </c>
      <c r="J373" s="137">
        <f t="shared" ref="J373:K373" si="158">J374+J381</f>
        <v>101970.49999999999</v>
      </c>
      <c r="K373" s="137">
        <f t="shared" si="158"/>
        <v>102006.39999999999</v>
      </c>
    </row>
    <row r="374" spans="1:11" ht="17.45" customHeight="1" x14ac:dyDescent="0.2">
      <c r="A374" s="130" t="s">
        <v>266</v>
      </c>
      <c r="B374" s="139"/>
      <c r="C374" s="139"/>
      <c r="D374" s="167" t="s">
        <v>319</v>
      </c>
      <c r="E374" s="132"/>
      <c r="F374" s="138"/>
      <c r="G374" s="138"/>
      <c r="H374" s="138"/>
      <c r="I374" s="134">
        <f>I375</f>
        <v>360</v>
      </c>
      <c r="J374" s="134">
        <f t="shared" ref="J374:K374" si="159">J375</f>
        <v>360</v>
      </c>
      <c r="K374" s="134">
        <f t="shared" si="159"/>
        <v>360</v>
      </c>
    </row>
    <row r="375" spans="1:11" ht="21" customHeight="1" x14ac:dyDescent="0.2">
      <c r="A375" s="130" t="s">
        <v>320</v>
      </c>
      <c r="B375" s="139"/>
      <c r="C375" s="139"/>
      <c r="D375" s="131" t="s">
        <v>324</v>
      </c>
      <c r="E375" s="132"/>
      <c r="F375" s="138"/>
      <c r="G375" s="138"/>
      <c r="H375" s="138"/>
      <c r="I375" s="134">
        <f>I376+I378</f>
        <v>360</v>
      </c>
      <c r="J375" s="134">
        <f t="shared" ref="J375:K375" si="160">J376+J378</f>
        <v>360</v>
      </c>
      <c r="K375" s="134">
        <f t="shared" si="160"/>
        <v>360</v>
      </c>
    </row>
    <row r="376" spans="1:11" ht="40.15" customHeight="1" x14ac:dyDescent="0.2">
      <c r="A376" s="130" t="s">
        <v>321</v>
      </c>
      <c r="B376" s="139"/>
      <c r="C376" s="139"/>
      <c r="D376" s="131" t="s">
        <v>325</v>
      </c>
      <c r="E376" s="132"/>
      <c r="F376" s="138"/>
      <c r="G376" s="138"/>
      <c r="H376" s="138"/>
      <c r="I376" s="134">
        <f>I377</f>
        <v>240</v>
      </c>
      <c r="J376" s="134">
        <f t="shared" ref="J376:K376" si="161">J377</f>
        <v>240</v>
      </c>
      <c r="K376" s="134">
        <f t="shared" si="161"/>
        <v>240</v>
      </c>
    </row>
    <row r="377" spans="1:11" ht="32.450000000000003" customHeight="1" x14ac:dyDescent="0.2">
      <c r="A377" s="130" t="s">
        <v>124</v>
      </c>
      <c r="B377" s="139"/>
      <c r="C377" s="139"/>
      <c r="D377" s="131" t="s">
        <v>325</v>
      </c>
      <c r="E377" s="132" t="s">
        <v>204</v>
      </c>
      <c r="F377" s="138" t="s">
        <v>26</v>
      </c>
      <c r="G377" s="138" t="s">
        <v>16</v>
      </c>
      <c r="H377" s="138" t="s">
        <v>123</v>
      </c>
      <c r="I377" s="134">
        <v>240</v>
      </c>
      <c r="J377" s="134">
        <v>240</v>
      </c>
      <c r="K377" s="134">
        <v>240</v>
      </c>
    </row>
    <row r="378" spans="1:11" ht="38.450000000000003" customHeight="1" x14ac:dyDescent="0.2">
      <c r="A378" s="130" t="s">
        <v>322</v>
      </c>
      <c r="B378" s="139"/>
      <c r="C378" s="139"/>
      <c r="D378" s="131" t="s">
        <v>326</v>
      </c>
      <c r="E378" s="132"/>
      <c r="F378" s="138"/>
      <c r="G378" s="138"/>
      <c r="H378" s="138"/>
      <c r="I378" s="134">
        <f>I379+I380</f>
        <v>120</v>
      </c>
      <c r="J378" s="134">
        <f t="shared" ref="J378:K378" si="162">J379+J380</f>
        <v>120</v>
      </c>
      <c r="K378" s="134">
        <f t="shared" si="162"/>
        <v>120</v>
      </c>
    </row>
    <row r="379" spans="1:11" ht="25.9" customHeight="1" x14ac:dyDescent="0.2">
      <c r="A379" s="130" t="s">
        <v>124</v>
      </c>
      <c r="B379" s="139"/>
      <c r="C379" s="139"/>
      <c r="D379" s="131" t="s">
        <v>326</v>
      </c>
      <c r="E379" s="132" t="s">
        <v>204</v>
      </c>
      <c r="F379" s="138" t="s">
        <v>16</v>
      </c>
      <c r="G379" s="138" t="s">
        <v>16</v>
      </c>
      <c r="H379" s="138" t="s">
        <v>123</v>
      </c>
      <c r="I379" s="134">
        <v>48</v>
      </c>
      <c r="J379" s="134">
        <v>48</v>
      </c>
      <c r="K379" s="134">
        <v>48</v>
      </c>
    </row>
    <row r="380" spans="1:11" ht="32.450000000000003" customHeight="1" x14ac:dyDescent="0.2">
      <c r="A380" s="130" t="s">
        <v>115</v>
      </c>
      <c r="B380" s="139"/>
      <c r="C380" s="139"/>
      <c r="D380" s="131" t="s">
        <v>326</v>
      </c>
      <c r="E380" s="132" t="s">
        <v>204</v>
      </c>
      <c r="F380" s="138" t="s">
        <v>16</v>
      </c>
      <c r="G380" s="138" t="s">
        <v>16</v>
      </c>
      <c r="H380" s="138" t="s">
        <v>73</v>
      </c>
      <c r="I380" s="134">
        <v>72</v>
      </c>
      <c r="J380" s="134">
        <v>72</v>
      </c>
      <c r="K380" s="134">
        <v>72</v>
      </c>
    </row>
    <row r="381" spans="1:11" ht="24" customHeight="1" x14ac:dyDescent="0.2">
      <c r="A381" s="130" t="s">
        <v>323</v>
      </c>
      <c r="B381" s="139"/>
      <c r="C381" s="139"/>
      <c r="D381" s="131" t="s">
        <v>327</v>
      </c>
      <c r="E381" s="132"/>
      <c r="F381" s="138"/>
      <c r="G381" s="138"/>
      <c r="H381" s="138"/>
      <c r="I381" s="134">
        <f>I382+I424</f>
        <v>101627.5</v>
      </c>
      <c r="J381" s="134">
        <f t="shared" ref="J381:K381" si="163">J382+J424</f>
        <v>101610.49999999999</v>
      </c>
      <c r="K381" s="134">
        <f t="shared" si="163"/>
        <v>101646.39999999999</v>
      </c>
    </row>
    <row r="382" spans="1:11" ht="42" customHeight="1" x14ac:dyDescent="0.2">
      <c r="A382" s="130" t="s">
        <v>328</v>
      </c>
      <c r="B382" s="139"/>
      <c r="C382" s="139"/>
      <c r="D382" s="131" t="s">
        <v>329</v>
      </c>
      <c r="E382" s="132"/>
      <c r="F382" s="138"/>
      <c r="G382" s="138"/>
      <c r="H382" s="138"/>
      <c r="I382" s="134">
        <f>I383+I388+I390+I392+I394+I396+I399+I402+I405+I408+I414+I420+I418+I411</f>
        <v>90565.5</v>
      </c>
      <c r="J382" s="134">
        <f t="shared" ref="J382:K382" si="164">J383+J388+J390+J392+J394+J396+J399+J402+J405+J408+J414+J420+J418+J411</f>
        <v>90548.499999999985</v>
      </c>
      <c r="K382" s="134">
        <f t="shared" si="164"/>
        <v>90584.4</v>
      </c>
    </row>
    <row r="383" spans="1:11" ht="28.15" customHeight="1" x14ac:dyDescent="0.2">
      <c r="A383" s="130" t="s">
        <v>45</v>
      </c>
      <c r="B383" s="139"/>
      <c r="C383" s="139"/>
      <c r="D383" s="131" t="s">
        <v>330</v>
      </c>
      <c r="E383" s="132"/>
      <c r="F383" s="138"/>
      <c r="G383" s="138"/>
      <c r="H383" s="138"/>
      <c r="I383" s="134">
        <f>I384+I385+I386+I387</f>
        <v>42653</v>
      </c>
      <c r="J383" s="134">
        <f t="shared" ref="J383:K383" si="165">J384+J385+J386+J387</f>
        <v>42653</v>
      </c>
      <c r="K383" s="134">
        <f t="shared" si="165"/>
        <v>42653</v>
      </c>
    </row>
    <row r="384" spans="1:11" ht="32.450000000000003" customHeight="1" x14ac:dyDescent="0.2">
      <c r="A384" s="130" t="s">
        <v>46</v>
      </c>
      <c r="B384" s="139"/>
      <c r="C384" s="139"/>
      <c r="D384" s="131" t="s">
        <v>330</v>
      </c>
      <c r="E384" s="132" t="s">
        <v>204</v>
      </c>
      <c r="F384" s="138" t="s">
        <v>3</v>
      </c>
      <c r="G384" s="138" t="s">
        <v>8</v>
      </c>
      <c r="H384" s="138" t="s">
        <v>47</v>
      </c>
      <c r="I384" s="134">
        <v>27773.9</v>
      </c>
      <c r="J384" s="134">
        <v>27773.9</v>
      </c>
      <c r="K384" s="134">
        <v>27773.9</v>
      </c>
    </row>
    <row r="385" spans="1:11" ht="42" customHeight="1" x14ac:dyDescent="0.2">
      <c r="A385" s="147" t="s">
        <v>126</v>
      </c>
      <c r="B385" s="139"/>
      <c r="C385" s="139"/>
      <c r="D385" s="131" t="s">
        <v>330</v>
      </c>
      <c r="E385" s="132" t="s">
        <v>204</v>
      </c>
      <c r="F385" s="138" t="s">
        <v>3</v>
      </c>
      <c r="G385" s="138" t="s">
        <v>8</v>
      </c>
      <c r="H385" s="138" t="s">
        <v>49</v>
      </c>
      <c r="I385" s="134">
        <v>14589.1</v>
      </c>
      <c r="J385" s="134">
        <v>14589.1</v>
      </c>
      <c r="K385" s="134">
        <v>14589.1</v>
      </c>
    </row>
    <row r="386" spans="1:11" ht="16.899999999999999" customHeight="1" x14ac:dyDescent="0.2">
      <c r="A386" s="147" t="s">
        <v>186</v>
      </c>
      <c r="B386" s="139"/>
      <c r="C386" s="139"/>
      <c r="D386" s="131" t="s">
        <v>330</v>
      </c>
      <c r="E386" s="132" t="s">
        <v>204</v>
      </c>
      <c r="F386" s="138" t="s">
        <v>3</v>
      </c>
      <c r="G386" s="138" t="s">
        <v>8</v>
      </c>
      <c r="H386" s="138" t="s">
        <v>185</v>
      </c>
      <c r="I386" s="134">
        <v>0</v>
      </c>
      <c r="J386" s="134">
        <v>0</v>
      </c>
      <c r="K386" s="134">
        <v>0</v>
      </c>
    </row>
    <row r="387" spans="1:11" ht="20.45" customHeight="1" x14ac:dyDescent="0.2">
      <c r="A387" s="147" t="s">
        <v>50</v>
      </c>
      <c r="B387" s="139"/>
      <c r="C387" s="139"/>
      <c r="D387" s="131" t="s">
        <v>330</v>
      </c>
      <c r="E387" s="132" t="s">
        <v>204</v>
      </c>
      <c r="F387" s="138" t="s">
        <v>3</v>
      </c>
      <c r="G387" s="138" t="s">
        <v>8</v>
      </c>
      <c r="H387" s="138" t="s">
        <v>51</v>
      </c>
      <c r="I387" s="134">
        <v>290</v>
      </c>
      <c r="J387" s="134">
        <v>290</v>
      </c>
      <c r="K387" s="134">
        <v>290</v>
      </c>
    </row>
    <row r="388" spans="1:11" ht="19.149999999999999" customHeight="1" x14ac:dyDescent="0.2">
      <c r="A388" s="130" t="s">
        <v>44</v>
      </c>
      <c r="B388" s="139"/>
      <c r="C388" s="139"/>
      <c r="D388" s="131" t="s">
        <v>331</v>
      </c>
      <c r="E388" s="132"/>
      <c r="F388" s="138"/>
      <c r="G388" s="138"/>
      <c r="H388" s="138"/>
      <c r="I388" s="134">
        <f>I389</f>
        <v>2380.6999999999998</v>
      </c>
      <c r="J388" s="134">
        <f t="shared" ref="J388:K388" si="166">J389</f>
        <v>2380.6999999999998</v>
      </c>
      <c r="K388" s="134">
        <f t="shared" si="166"/>
        <v>2380.6999999999998</v>
      </c>
    </row>
    <row r="389" spans="1:11" ht="32.450000000000003" customHeight="1" x14ac:dyDescent="0.2">
      <c r="A389" s="130" t="s">
        <v>46</v>
      </c>
      <c r="B389" s="139"/>
      <c r="C389" s="139"/>
      <c r="D389" s="131" t="s">
        <v>331</v>
      </c>
      <c r="E389" s="132" t="s">
        <v>204</v>
      </c>
      <c r="F389" s="138" t="s">
        <v>3</v>
      </c>
      <c r="G389" s="138" t="s">
        <v>5</v>
      </c>
      <c r="H389" s="138" t="s">
        <v>47</v>
      </c>
      <c r="I389" s="134">
        <v>2380.6999999999998</v>
      </c>
      <c r="J389" s="134">
        <v>2380.6999999999998</v>
      </c>
      <c r="K389" s="134">
        <v>2380.6999999999998</v>
      </c>
    </row>
    <row r="390" spans="1:11" ht="54.75" customHeight="1" x14ac:dyDescent="0.2">
      <c r="A390" s="130" t="s">
        <v>125</v>
      </c>
      <c r="B390" s="139"/>
      <c r="C390" s="139"/>
      <c r="D390" s="131" t="s">
        <v>456</v>
      </c>
      <c r="E390" s="132"/>
      <c r="F390" s="138"/>
      <c r="G390" s="138"/>
      <c r="H390" s="138"/>
      <c r="I390" s="134">
        <f>I391</f>
        <v>536.20000000000005</v>
      </c>
      <c r="J390" s="134">
        <f>J391</f>
        <v>536.20000000000005</v>
      </c>
      <c r="K390" s="134">
        <f>K391</f>
        <v>536.20000000000005</v>
      </c>
    </row>
    <row r="391" spans="1:11" ht="32.450000000000003" customHeight="1" x14ac:dyDescent="0.2">
      <c r="A391" s="130" t="s">
        <v>46</v>
      </c>
      <c r="B391" s="139"/>
      <c r="C391" s="139"/>
      <c r="D391" s="131" t="s">
        <v>456</v>
      </c>
      <c r="E391" s="132" t="s">
        <v>204</v>
      </c>
      <c r="F391" s="138" t="s">
        <v>3</v>
      </c>
      <c r="G391" s="138" t="s">
        <v>5</v>
      </c>
      <c r="H391" s="138" t="s">
        <v>47</v>
      </c>
      <c r="I391" s="134">
        <v>536.20000000000005</v>
      </c>
      <c r="J391" s="134">
        <v>536.20000000000005</v>
      </c>
      <c r="K391" s="134">
        <v>536.20000000000005</v>
      </c>
    </row>
    <row r="392" spans="1:11" ht="32.450000000000003" customHeight="1" x14ac:dyDescent="0.2">
      <c r="A392" s="130" t="s">
        <v>196</v>
      </c>
      <c r="B392" s="139"/>
      <c r="C392" s="139"/>
      <c r="D392" s="131" t="s">
        <v>332</v>
      </c>
      <c r="E392" s="132"/>
      <c r="F392" s="138"/>
      <c r="G392" s="138"/>
      <c r="H392" s="138"/>
      <c r="I392" s="134">
        <f>I393</f>
        <v>943.2</v>
      </c>
      <c r="J392" s="134">
        <f t="shared" ref="J392:K392" si="167">J393</f>
        <v>1028.9000000000001</v>
      </c>
      <c r="K392" s="134">
        <f t="shared" si="167"/>
        <v>1064.8</v>
      </c>
    </row>
    <row r="393" spans="1:11" ht="32.450000000000003" customHeight="1" x14ac:dyDescent="0.2">
      <c r="A393" s="130" t="s">
        <v>46</v>
      </c>
      <c r="B393" s="139"/>
      <c r="C393" s="139"/>
      <c r="D393" s="131" t="s">
        <v>332</v>
      </c>
      <c r="E393" s="132" t="s">
        <v>204</v>
      </c>
      <c r="F393" s="138" t="s">
        <v>5</v>
      </c>
      <c r="G393" s="138" t="s">
        <v>7</v>
      </c>
      <c r="H393" s="138" t="s">
        <v>47</v>
      </c>
      <c r="I393" s="134">
        <v>943.2</v>
      </c>
      <c r="J393" s="134">
        <v>1028.9000000000001</v>
      </c>
      <c r="K393" s="134">
        <v>1064.8</v>
      </c>
    </row>
    <row r="394" spans="1:11" ht="59.45" customHeight="1" x14ac:dyDescent="0.2">
      <c r="A394" s="130" t="s">
        <v>125</v>
      </c>
      <c r="B394" s="139"/>
      <c r="C394" s="139"/>
      <c r="D394" s="131" t="s">
        <v>456</v>
      </c>
      <c r="E394" s="132"/>
      <c r="F394" s="138"/>
      <c r="G394" s="138"/>
      <c r="H394" s="138"/>
      <c r="I394" s="134">
        <f>I395</f>
        <v>14391.3</v>
      </c>
      <c r="J394" s="134">
        <f t="shared" ref="J394:K394" si="168">J395</f>
        <v>14391.3</v>
      </c>
      <c r="K394" s="134">
        <f t="shared" si="168"/>
        <v>14391.3</v>
      </c>
    </row>
    <row r="395" spans="1:11" ht="32.450000000000003" customHeight="1" x14ac:dyDescent="0.2">
      <c r="A395" s="130" t="s">
        <v>46</v>
      </c>
      <c r="B395" s="139"/>
      <c r="C395" s="139"/>
      <c r="D395" s="131" t="s">
        <v>456</v>
      </c>
      <c r="E395" s="132" t="s">
        <v>204</v>
      </c>
      <c r="F395" s="138" t="s">
        <v>3</v>
      </c>
      <c r="G395" s="138" t="s">
        <v>8</v>
      </c>
      <c r="H395" s="138" t="s">
        <v>47</v>
      </c>
      <c r="I395" s="134">
        <v>14391.3</v>
      </c>
      <c r="J395" s="134">
        <v>14391.3</v>
      </c>
      <c r="K395" s="134">
        <v>14391.3</v>
      </c>
    </row>
    <row r="396" spans="1:11" ht="102" customHeight="1" x14ac:dyDescent="0.2">
      <c r="A396" s="130" t="s">
        <v>53</v>
      </c>
      <c r="B396" s="139"/>
      <c r="C396" s="139"/>
      <c r="D396" s="131" t="s">
        <v>333</v>
      </c>
      <c r="E396" s="132"/>
      <c r="F396" s="138"/>
      <c r="G396" s="138"/>
      <c r="H396" s="138"/>
      <c r="I396" s="134">
        <f>I397+I398</f>
        <v>823.4</v>
      </c>
      <c r="J396" s="134">
        <f t="shared" ref="J396:K396" si="169">J397+J398</f>
        <v>823.4</v>
      </c>
      <c r="K396" s="134">
        <f t="shared" si="169"/>
        <v>823.4</v>
      </c>
    </row>
    <row r="397" spans="1:11" ht="32.450000000000003" customHeight="1" x14ac:dyDescent="0.2">
      <c r="A397" s="130" t="s">
        <v>46</v>
      </c>
      <c r="B397" s="139"/>
      <c r="C397" s="139"/>
      <c r="D397" s="131" t="s">
        <v>333</v>
      </c>
      <c r="E397" s="132" t="s">
        <v>204</v>
      </c>
      <c r="F397" s="138" t="s">
        <v>3</v>
      </c>
      <c r="G397" s="138" t="s">
        <v>8</v>
      </c>
      <c r="H397" s="138" t="s">
        <v>47</v>
      </c>
      <c r="I397" s="134">
        <v>608.4</v>
      </c>
      <c r="J397" s="134">
        <v>608.4</v>
      </c>
      <c r="K397" s="134">
        <v>608.4</v>
      </c>
    </row>
    <row r="398" spans="1:11" ht="32.450000000000003" customHeight="1" x14ac:dyDescent="0.2">
      <c r="A398" s="149" t="s">
        <v>126</v>
      </c>
      <c r="B398" s="139"/>
      <c r="C398" s="139"/>
      <c r="D398" s="131" t="s">
        <v>333</v>
      </c>
      <c r="E398" s="132" t="s">
        <v>204</v>
      </c>
      <c r="F398" s="138" t="s">
        <v>3</v>
      </c>
      <c r="G398" s="138" t="s">
        <v>8</v>
      </c>
      <c r="H398" s="138" t="s">
        <v>49</v>
      </c>
      <c r="I398" s="134">
        <v>215</v>
      </c>
      <c r="J398" s="134">
        <v>215</v>
      </c>
      <c r="K398" s="134">
        <v>215</v>
      </c>
    </row>
    <row r="399" spans="1:11" ht="103.9" customHeight="1" x14ac:dyDescent="0.2">
      <c r="A399" s="130" t="s">
        <v>131</v>
      </c>
      <c r="B399" s="139"/>
      <c r="C399" s="139"/>
      <c r="D399" s="131" t="s">
        <v>334</v>
      </c>
      <c r="E399" s="132"/>
      <c r="F399" s="138"/>
      <c r="G399" s="138"/>
      <c r="H399" s="138"/>
      <c r="I399" s="134">
        <f>I400+I401</f>
        <v>893.6</v>
      </c>
      <c r="J399" s="134">
        <f t="shared" ref="J399:K399" si="170">J400+J401</f>
        <v>893.6</v>
      </c>
      <c r="K399" s="134">
        <f t="shared" si="170"/>
        <v>893.6</v>
      </c>
    </row>
    <row r="400" spans="1:11" ht="32.450000000000003" customHeight="1" x14ac:dyDescent="0.2">
      <c r="A400" s="130" t="s">
        <v>46</v>
      </c>
      <c r="B400" s="139"/>
      <c r="C400" s="139"/>
      <c r="D400" s="131" t="s">
        <v>334</v>
      </c>
      <c r="E400" s="132" t="s">
        <v>204</v>
      </c>
      <c r="F400" s="138" t="s">
        <v>3</v>
      </c>
      <c r="G400" s="138" t="s">
        <v>8</v>
      </c>
      <c r="H400" s="138" t="s">
        <v>47</v>
      </c>
      <c r="I400" s="134">
        <v>676.1</v>
      </c>
      <c r="J400" s="134">
        <v>676.1</v>
      </c>
      <c r="K400" s="134">
        <v>676.1</v>
      </c>
    </row>
    <row r="401" spans="1:11" ht="32.450000000000003" customHeight="1" x14ac:dyDescent="0.2">
      <c r="A401" s="130" t="s">
        <v>126</v>
      </c>
      <c r="B401" s="139"/>
      <c r="C401" s="139"/>
      <c r="D401" s="131" t="s">
        <v>334</v>
      </c>
      <c r="E401" s="132" t="s">
        <v>204</v>
      </c>
      <c r="F401" s="138" t="s">
        <v>3</v>
      </c>
      <c r="G401" s="138" t="s">
        <v>8</v>
      </c>
      <c r="H401" s="138" t="s">
        <v>49</v>
      </c>
      <c r="I401" s="134">
        <v>217.5</v>
      </c>
      <c r="J401" s="134">
        <v>217.5</v>
      </c>
      <c r="K401" s="134">
        <v>217.5</v>
      </c>
    </row>
    <row r="402" spans="1:11" ht="104.45" customHeight="1" x14ac:dyDescent="0.2">
      <c r="A402" s="130" t="s">
        <v>241</v>
      </c>
      <c r="B402" s="139"/>
      <c r="C402" s="139"/>
      <c r="D402" s="131" t="s">
        <v>335</v>
      </c>
      <c r="E402" s="132"/>
      <c r="F402" s="138"/>
      <c r="G402" s="138"/>
      <c r="H402" s="138"/>
      <c r="I402" s="134">
        <f>I403+I404</f>
        <v>47.4</v>
      </c>
      <c r="J402" s="134">
        <f t="shared" ref="J402:K402" si="171">J403+J404</f>
        <v>47.1</v>
      </c>
      <c r="K402" s="134">
        <f t="shared" si="171"/>
        <v>47.1</v>
      </c>
    </row>
    <row r="403" spans="1:11" ht="32.450000000000003" customHeight="1" x14ac:dyDescent="0.2">
      <c r="A403" s="130" t="s">
        <v>46</v>
      </c>
      <c r="B403" s="139"/>
      <c r="C403" s="139"/>
      <c r="D403" s="131" t="s">
        <v>335</v>
      </c>
      <c r="E403" s="132" t="s">
        <v>204</v>
      </c>
      <c r="F403" s="138" t="s">
        <v>3</v>
      </c>
      <c r="G403" s="138" t="s">
        <v>8</v>
      </c>
      <c r="H403" s="138" t="s">
        <v>47</v>
      </c>
      <c r="I403" s="134">
        <v>47.4</v>
      </c>
      <c r="J403" s="134">
        <v>47.1</v>
      </c>
      <c r="K403" s="134">
        <v>47.1</v>
      </c>
    </row>
    <row r="404" spans="1:11" ht="32.450000000000003" customHeight="1" x14ac:dyDescent="0.2">
      <c r="A404" s="130" t="s">
        <v>126</v>
      </c>
      <c r="B404" s="139"/>
      <c r="C404" s="139"/>
      <c r="D404" s="131" t="s">
        <v>335</v>
      </c>
      <c r="E404" s="132" t="s">
        <v>204</v>
      </c>
      <c r="F404" s="138" t="s">
        <v>3</v>
      </c>
      <c r="G404" s="138" t="s">
        <v>8</v>
      </c>
      <c r="H404" s="138" t="s">
        <v>49</v>
      </c>
      <c r="I404" s="134">
        <v>0</v>
      </c>
      <c r="J404" s="134">
        <v>0</v>
      </c>
      <c r="K404" s="134">
        <v>0</v>
      </c>
    </row>
    <row r="405" spans="1:11" ht="94.9" customHeight="1" x14ac:dyDescent="0.2">
      <c r="A405" s="130" t="s">
        <v>132</v>
      </c>
      <c r="B405" s="139"/>
      <c r="C405" s="139"/>
      <c r="D405" s="131" t="s">
        <v>336</v>
      </c>
      <c r="E405" s="132"/>
      <c r="F405" s="138"/>
      <c r="G405" s="138"/>
      <c r="H405" s="138"/>
      <c r="I405" s="134">
        <f>I406+I407</f>
        <v>321.10000000000002</v>
      </c>
      <c r="J405" s="134">
        <f t="shared" ref="J405:K405" si="172">J406+J407</f>
        <v>318.7</v>
      </c>
      <c r="K405" s="134">
        <f t="shared" si="172"/>
        <v>318.7</v>
      </c>
    </row>
    <row r="406" spans="1:11" ht="32.450000000000003" customHeight="1" x14ac:dyDescent="0.2">
      <c r="A406" s="130" t="s">
        <v>46</v>
      </c>
      <c r="B406" s="139"/>
      <c r="C406" s="139"/>
      <c r="D406" s="131" t="s">
        <v>336</v>
      </c>
      <c r="E406" s="132" t="s">
        <v>204</v>
      </c>
      <c r="F406" s="138" t="s">
        <v>3</v>
      </c>
      <c r="G406" s="138" t="s">
        <v>8</v>
      </c>
      <c r="H406" s="138" t="s">
        <v>47</v>
      </c>
      <c r="I406" s="134">
        <v>244.5</v>
      </c>
      <c r="J406" s="134">
        <v>244.5</v>
      </c>
      <c r="K406" s="134">
        <v>244.5</v>
      </c>
    </row>
    <row r="407" spans="1:11" ht="32.450000000000003" customHeight="1" x14ac:dyDescent="0.2">
      <c r="A407" s="130" t="s">
        <v>126</v>
      </c>
      <c r="B407" s="139"/>
      <c r="C407" s="139"/>
      <c r="D407" s="131" t="s">
        <v>336</v>
      </c>
      <c r="E407" s="132" t="s">
        <v>204</v>
      </c>
      <c r="F407" s="138" t="s">
        <v>3</v>
      </c>
      <c r="G407" s="138" t="s">
        <v>8</v>
      </c>
      <c r="H407" s="138" t="s">
        <v>49</v>
      </c>
      <c r="I407" s="134">
        <v>76.599999999999994</v>
      </c>
      <c r="J407" s="134">
        <v>74.2</v>
      </c>
      <c r="K407" s="134">
        <v>74.2</v>
      </c>
    </row>
    <row r="408" spans="1:11" ht="168.6" customHeight="1" x14ac:dyDescent="0.2">
      <c r="A408" s="130" t="s">
        <v>133</v>
      </c>
      <c r="B408" s="139"/>
      <c r="C408" s="139"/>
      <c r="D408" s="131" t="s">
        <v>337</v>
      </c>
      <c r="E408" s="132"/>
      <c r="F408" s="138"/>
      <c r="G408" s="138"/>
      <c r="H408" s="138"/>
      <c r="I408" s="134">
        <f>I409+I410</f>
        <v>518</v>
      </c>
      <c r="J408" s="134">
        <f t="shared" ref="J408:K408" si="173">J409+J410</f>
        <v>518</v>
      </c>
      <c r="K408" s="134">
        <f t="shared" si="173"/>
        <v>518</v>
      </c>
    </row>
    <row r="409" spans="1:11" ht="32.450000000000003" customHeight="1" x14ac:dyDescent="0.2">
      <c r="A409" s="130" t="s">
        <v>46</v>
      </c>
      <c r="B409" s="139"/>
      <c r="C409" s="139"/>
      <c r="D409" s="131" t="s">
        <v>337</v>
      </c>
      <c r="E409" s="132" t="s">
        <v>204</v>
      </c>
      <c r="F409" s="138" t="s">
        <v>3</v>
      </c>
      <c r="G409" s="138" t="s">
        <v>8</v>
      </c>
      <c r="H409" s="138" t="s">
        <v>47</v>
      </c>
      <c r="I409" s="134">
        <v>370</v>
      </c>
      <c r="J409" s="134">
        <v>370</v>
      </c>
      <c r="K409" s="134">
        <v>370</v>
      </c>
    </row>
    <row r="410" spans="1:11" ht="32.450000000000003" customHeight="1" x14ac:dyDescent="0.2">
      <c r="A410" s="130" t="s">
        <v>126</v>
      </c>
      <c r="B410" s="139"/>
      <c r="C410" s="139"/>
      <c r="D410" s="131" t="s">
        <v>337</v>
      </c>
      <c r="E410" s="132" t="s">
        <v>204</v>
      </c>
      <c r="F410" s="138" t="s">
        <v>3</v>
      </c>
      <c r="G410" s="138" t="s">
        <v>8</v>
      </c>
      <c r="H410" s="138" t="s">
        <v>49</v>
      </c>
      <c r="I410" s="134">
        <v>148</v>
      </c>
      <c r="J410" s="134">
        <v>148</v>
      </c>
      <c r="K410" s="134">
        <v>148</v>
      </c>
    </row>
    <row r="411" spans="1:11" ht="32.450000000000003" customHeight="1" x14ac:dyDescent="0.2">
      <c r="A411" s="130" t="s">
        <v>243</v>
      </c>
      <c r="B411" s="139"/>
      <c r="C411" s="139"/>
      <c r="D411" s="131" t="s">
        <v>585</v>
      </c>
      <c r="E411" s="132"/>
      <c r="F411" s="138"/>
      <c r="G411" s="138"/>
      <c r="H411" s="138"/>
      <c r="I411" s="134">
        <f>I412+I413</f>
        <v>100</v>
      </c>
      <c r="J411" s="134">
        <f t="shared" ref="J411:K411" si="174">J412+J413</f>
        <v>0</v>
      </c>
      <c r="K411" s="134">
        <f t="shared" si="174"/>
        <v>0</v>
      </c>
    </row>
    <row r="412" spans="1:11" ht="32.450000000000003" customHeight="1" x14ac:dyDescent="0.2">
      <c r="A412" s="130" t="s">
        <v>126</v>
      </c>
      <c r="B412" s="139"/>
      <c r="C412" s="139"/>
      <c r="D412" s="131" t="s">
        <v>585</v>
      </c>
      <c r="E412" s="132" t="s">
        <v>204</v>
      </c>
      <c r="F412" s="138" t="s">
        <v>3</v>
      </c>
      <c r="G412" s="138" t="s">
        <v>14</v>
      </c>
      <c r="H412" s="138" t="s">
        <v>49</v>
      </c>
      <c r="I412" s="134">
        <v>60</v>
      </c>
      <c r="J412" s="134">
        <v>0</v>
      </c>
      <c r="K412" s="134">
        <v>0</v>
      </c>
    </row>
    <row r="413" spans="1:11" ht="21" customHeight="1" x14ac:dyDescent="0.2">
      <c r="A413" s="130" t="s">
        <v>186</v>
      </c>
      <c r="B413" s="139"/>
      <c r="C413" s="139"/>
      <c r="D413" s="131" t="s">
        <v>585</v>
      </c>
      <c r="E413" s="132" t="s">
        <v>204</v>
      </c>
      <c r="F413" s="138" t="s">
        <v>3</v>
      </c>
      <c r="G413" s="138" t="s">
        <v>14</v>
      </c>
      <c r="H413" s="138" t="s">
        <v>185</v>
      </c>
      <c r="I413" s="134">
        <v>40</v>
      </c>
      <c r="J413" s="134">
        <v>0</v>
      </c>
      <c r="K413" s="134">
        <v>0</v>
      </c>
    </row>
    <row r="414" spans="1:11" ht="50.45" customHeight="1" x14ac:dyDescent="0.2">
      <c r="A414" s="130" t="s">
        <v>59</v>
      </c>
      <c r="B414" s="139"/>
      <c r="C414" s="139"/>
      <c r="D414" s="131" t="s">
        <v>338</v>
      </c>
      <c r="E414" s="132"/>
      <c r="F414" s="138"/>
      <c r="G414" s="138"/>
      <c r="H414" s="138"/>
      <c r="I414" s="134">
        <f>I415+I416+I417</f>
        <v>14871.300000000001</v>
      </c>
      <c r="J414" s="134">
        <f t="shared" ref="J414:K414" si="175">J415+J416+J417</f>
        <v>14871.300000000001</v>
      </c>
      <c r="K414" s="134">
        <f t="shared" si="175"/>
        <v>14871.300000000001</v>
      </c>
    </row>
    <row r="415" spans="1:11" ht="32.450000000000003" customHeight="1" x14ac:dyDescent="0.2">
      <c r="A415" s="149" t="s">
        <v>60</v>
      </c>
      <c r="B415" s="139"/>
      <c r="C415" s="139"/>
      <c r="D415" s="131" t="s">
        <v>338</v>
      </c>
      <c r="E415" s="132" t="s">
        <v>204</v>
      </c>
      <c r="F415" s="138" t="s">
        <v>3</v>
      </c>
      <c r="G415" s="138" t="s">
        <v>14</v>
      </c>
      <c r="H415" s="138" t="s">
        <v>61</v>
      </c>
      <c r="I415" s="134">
        <v>13803.6</v>
      </c>
      <c r="J415" s="134">
        <v>13803.6</v>
      </c>
      <c r="K415" s="134">
        <v>13803.6</v>
      </c>
    </row>
    <row r="416" spans="1:11" ht="32.450000000000003" customHeight="1" x14ac:dyDescent="0.2">
      <c r="A416" s="130" t="s">
        <v>126</v>
      </c>
      <c r="B416" s="139"/>
      <c r="C416" s="139"/>
      <c r="D416" s="131" t="s">
        <v>338</v>
      </c>
      <c r="E416" s="132" t="s">
        <v>204</v>
      </c>
      <c r="F416" s="138" t="s">
        <v>3</v>
      </c>
      <c r="G416" s="138" t="s">
        <v>14</v>
      </c>
      <c r="H416" s="138" t="s">
        <v>49</v>
      </c>
      <c r="I416" s="134">
        <v>1064.2</v>
      </c>
      <c r="J416" s="134">
        <v>1064.2</v>
      </c>
      <c r="K416" s="134">
        <v>1064.2</v>
      </c>
    </row>
    <row r="417" spans="1:11" ht="32.450000000000003" customHeight="1" x14ac:dyDescent="0.2">
      <c r="A417" s="144" t="s">
        <v>50</v>
      </c>
      <c r="B417" s="139"/>
      <c r="C417" s="139"/>
      <c r="D417" s="131" t="s">
        <v>338</v>
      </c>
      <c r="E417" s="132" t="s">
        <v>204</v>
      </c>
      <c r="F417" s="138" t="s">
        <v>3</v>
      </c>
      <c r="G417" s="138" t="s">
        <v>14</v>
      </c>
      <c r="H417" s="138" t="s">
        <v>51</v>
      </c>
      <c r="I417" s="134">
        <v>3.5</v>
      </c>
      <c r="J417" s="134">
        <v>3.5</v>
      </c>
      <c r="K417" s="134">
        <v>3.5</v>
      </c>
    </row>
    <row r="418" spans="1:11" ht="58.15" customHeight="1" x14ac:dyDescent="0.2">
      <c r="A418" s="144" t="s">
        <v>125</v>
      </c>
      <c r="B418" s="139"/>
      <c r="C418" s="139"/>
      <c r="D418" s="131" t="s">
        <v>456</v>
      </c>
      <c r="E418" s="132"/>
      <c r="F418" s="138"/>
      <c r="G418" s="138"/>
      <c r="H418" s="138"/>
      <c r="I418" s="134">
        <f>I419</f>
        <v>9150</v>
      </c>
      <c r="J418" s="134">
        <f t="shared" ref="J418:K418" si="176">J419</f>
        <v>9150</v>
      </c>
      <c r="K418" s="134">
        <f t="shared" si="176"/>
        <v>9150</v>
      </c>
    </row>
    <row r="419" spans="1:11" ht="32.450000000000003" customHeight="1" x14ac:dyDescent="0.2">
      <c r="A419" s="149" t="s">
        <v>60</v>
      </c>
      <c r="B419" s="139"/>
      <c r="C419" s="139"/>
      <c r="D419" s="131" t="s">
        <v>456</v>
      </c>
      <c r="E419" s="132" t="s">
        <v>204</v>
      </c>
      <c r="F419" s="138" t="s">
        <v>3</v>
      </c>
      <c r="G419" s="138" t="s">
        <v>14</v>
      </c>
      <c r="H419" s="138" t="s">
        <v>61</v>
      </c>
      <c r="I419" s="134">
        <v>9150</v>
      </c>
      <c r="J419" s="134">
        <v>9150</v>
      </c>
      <c r="K419" s="134">
        <v>9150</v>
      </c>
    </row>
    <row r="420" spans="1:11" ht="92.45" customHeight="1" x14ac:dyDescent="0.2">
      <c r="A420" s="144" t="s">
        <v>62</v>
      </c>
      <c r="B420" s="139"/>
      <c r="C420" s="139"/>
      <c r="D420" s="131" t="s">
        <v>339</v>
      </c>
      <c r="E420" s="132"/>
      <c r="F420" s="138"/>
      <c r="G420" s="138"/>
      <c r="H420" s="138"/>
      <c r="I420" s="134">
        <f>I421+I422+I423</f>
        <v>2936.3</v>
      </c>
      <c r="J420" s="134">
        <f t="shared" ref="J420:K420" si="177">J421+J422+J423</f>
        <v>2936.3</v>
      </c>
      <c r="K420" s="134">
        <f t="shared" si="177"/>
        <v>2936.3</v>
      </c>
    </row>
    <row r="421" spans="1:11" ht="24" customHeight="1" x14ac:dyDescent="0.2">
      <c r="A421" s="130" t="s">
        <v>60</v>
      </c>
      <c r="B421" s="139"/>
      <c r="C421" s="139"/>
      <c r="D421" s="131" t="s">
        <v>339</v>
      </c>
      <c r="E421" s="132" t="s">
        <v>204</v>
      </c>
      <c r="F421" s="138" t="s">
        <v>3</v>
      </c>
      <c r="G421" s="138" t="s">
        <v>14</v>
      </c>
      <c r="H421" s="138" t="s">
        <v>61</v>
      </c>
      <c r="I421" s="134">
        <v>2676.4</v>
      </c>
      <c r="J421" s="134">
        <v>2676.4</v>
      </c>
      <c r="K421" s="134">
        <v>2676.4</v>
      </c>
    </row>
    <row r="422" spans="1:11" ht="32.450000000000003" customHeight="1" x14ac:dyDescent="0.2">
      <c r="A422" s="130" t="s">
        <v>126</v>
      </c>
      <c r="B422" s="139"/>
      <c r="C422" s="139"/>
      <c r="D422" s="131" t="s">
        <v>339</v>
      </c>
      <c r="E422" s="132" t="s">
        <v>204</v>
      </c>
      <c r="F422" s="138" t="s">
        <v>3</v>
      </c>
      <c r="G422" s="138" t="s">
        <v>14</v>
      </c>
      <c r="H422" s="138" t="s">
        <v>49</v>
      </c>
      <c r="I422" s="134">
        <v>259.89999999999998</v>
      </c>
      <c r="J422" s="134">
        <v>259.89999999999998</v>
      </c>
      <c r="K422" s="134">
        <v>259.89999999999998</v>
      </c>
    </row>
    <row r="423" spans="1:11" ht="24.6" customHeight="1" x14ac:dyDescent="0.2">
      <c r="A423" s="130" t="s">
        <v>50</v>
      </c>
      <c r="B423" s="139"/>
      <c r="C423" s="139"/>
      <c r="D423" s="131" t="s">
        <v>339</v>
      </c>
      <c r="E423" s="132" t="s">
        <v>204</v>
      </c>
      <c r="F423" s="138" t="s">
        <v>3</v>
      </c>
      <c r="G423" s="138" t="s">
        <v>14</v>
      </c>
      <c r="H423" s="138" t="s">
        <v>51</v>
      </c>
      <c r="I423" s="134">
        <v>0</v>
      </c>
      <c r="J423" s="134">
        <v>0</v>
      </c>
      <c r="K423" s="134">
        <v>0</v>
      </c>
    </row>
    <row r="424" spans="1:11" ht="43.9" customHeight="1" x14ac:dyDescent="0.2">
      <c r="A424" s="130" t="s">
        <v>341</v>
      </c>
      <c r="B424" s="139"/>
      <c r="C424" s="139"/>
      <c r="D424" s="131" t="s">
        <v>340</v>
      </c>
      <c r="E424" s="132"/>
      <c r="F424" s="138"/>
      <c r="G424" s="138"/>
      <c r="H424" s="138"/>
      <c r="I424" s="134">
        <f>I425+I429</f>
        <v>11062</v>
      </c>
      <c r="J424" s="134">
        <f t="shared" ref="J424:K424" si="178">J425+J429</f>
        <v>11062</v>
      </c>
      <c r="K424" s="134">
        <f t="shared" si="178"/>
        <v>11062</v>
      </c>
    </row>
    <row r="425" spans="1:11" ht="24.6" customHeight="1" x14ac:dyDescent="0.2">
      <c r="A425" s="130" t="s">
        <v>45</v>
      </c>
      <c r="B425" s="139"/>
      <c r="C425" s="139"/>
      <c r="D425" s="131" t="s">
        <v>342</v>
      </c>
      <c r="E425" s="132"/>
      <c r="F425" s="138"/>
      <c r="G425" s="138"/>
      <c r="H425" s="138"/>
      <c r="I425" s="134">
        <f>I426+I427+I428</f>
        <v>7905.1</v>
      </c>
      <c r="J425" s="134">
        <f t="shared" ref="J425:K425" si="179">J426+J427+J428</f>
        <v>7905.1</v>
      </c>
      <c r="K425" s="134">
        <f t="shared" si="179"/>
        <v>7905.1</v>
      </c>
    </row>
    <row r="426" spans="1:11" ht="24.6" customHeight="1" x14ac:dyDescent="0.2">
      <c r="A426" s="130" t="s">
        <v>46</v>
      </c>
      <c r="B426" s="139"/>
      <c r="C426" s="139"/>
      <c r="D426" s="131" t="s">
        <v>342</v>
      </c>
      <c r="E426" s="132" t="s">
        <v>220</v>
      </c>
      <c r="F426" s="138" t="s">
        <v>3</v>
      </c>
      <c r="G426" s="138" t="s">
        <v>10</v>
      </c>
      <c r="H426" s="138" t="s">
        <v>47</v>
      </c>
      <c r="I426" s="134">
        <v>6947.1</v>
      </c>
      <c r="J426" s="134">
        <v>6947.1</v>
      </c>
      <c r="K426" s="134">
        <v>6947.1</v>
      </c>
    </row>
    <row r="427" spans="1:11" ht="24.6" customHeight="1" x14ac:dyDescent="0.2">
      <c r="A427" s="130" t="s">
        <v>126</v>
      </c>
      <c r="B427" s="139"/>
      <c r="C427" s="139"/>
      <c r="D427" s="131" t="s">
        <v>342</v>
      </c>
      <c r="E427" s="132" t="s">
        <v>220</v>
      </c>
      <c r="F427" s="138" t="s">
        <v>3</v>
      </c>
      <c r="G427" s="138" t="s">
        <v>10</v>
      </c>
      <c r="H427" s="138" t="s">
        <v>49</v>
      </c>
      <c r="I427" s="134">
        <v>955</v>
      </c>
      <c r="J427" s="134">
        <v>955</v>
      </c>
      <c r="K427" s="134">
        <v>955</v>
      </c>
    </row>
    <row r="428" spans="1:11" ht="24.6" customHeight="1" x14ac:dyDescent="0.2">
      <c r="A428" s="130" t="s">
        <v>50</v>
      </c>
      <c r="B428" s="139"/>
      <c r="C428" s="139"/>
      <c r="D428" s="131" t="s">
        <v>342</v>
      </c>
      <c r="E428" s="132" t="s">
        <v>220</v>
      </c>
      <c r="F428" s="138" t="s">
        <v>3</v>
      </c>
      <c r="G428" s="138" t="s">
        <v>10</v>
      </c>
      <c r="H428" s="138" t="s">
        <v>51</v>
      </c>
      <c r="I428" s="134">
        <v>3</v>
      </c>
      <c r="J428" s="134">
        <v>3</v>
      </c>
      <c r="K428" s="134">
        <v>3</v>
      </c>
    </row>
    <row r="429" spans="1:11" ht="57.6" customHeight="1" x14ac:dyDescent="0.2">
      <c r="A429" s="130" t="s">
        <v>125</v>
      </c>
      <c r="B429" s="139"/>
      <c r="C429" s="139"/>
      <c r="D429" s="131" t="s">
        <v>457</v>
      </c>
      <c r="E429" s="132"/>
      <c r="F429" s="138"/>
      <c r="G429" s="138"/>
      <c r="H429" s="138"/>
      <c r="I429" s="134">
        <f>I430</f>
        <v>3156.9</v>
      </c>
      <c r="J429" s="134">
        <f>J430</f>
        <v>3156.9</v>
      </c>
      <c r="K429" s="134">
        <f>K430</f>
        <v>3156.9</v>
      </c>
    </row>
    <row r="430" spans="1:11" ht="24.6" customHeight="1" x14ac:dyDescent="0.2">
      <c r="A430" s="130" t="s">
        <v>46</v>
      </c>
      <c r="B430" s="139"/>
      <c r="C430" s="139"/>
      <c r="D430" s="131" t="s">
        <v>457</v>
      </c>
      <c r="E430" s="132" t="s">
        <v>220</v>
      </c>
      <c r="F430" s="138" t="s">
        <v>3</v>
      </c>
      <c r="G430" s="138" t="s">
        <v>10</v>
      </c>
      <c r="H430" s="138" t="s">
        <v>47</v>
      </c>
      <c r="I430" s="134">
        <v>3156.9</v>
      </c>
      <c r="J430" s="134">
        <v>3156.9</v>
      </c>
      <c r="K430" s="134">
        <v>3156.9</v>
      </c>
    </row>
    <row r="431" spans="1:11" s="20" customFormat="1" ht="45" customHeight="1" x14ac:dyDescent="0.2">
      <c r="A431" s="18" t="s">
        <v>451</v>
      </c>
      <c r="B431" s="38"/>
      <c r="C431" s="38"/>
      <c r="D431" s="140" t="s">
        <v>152</v>
      </c>
      <c r="E431" s="136"/>
      <c r="F431" s="135"/>
      <c r="G431" s="135"/>
      <c r="H431" s="135"/>
      <c r="I431" s="137">
        <f>I432+I443</f>
        <v>198432.1</v>
      </c>
      <c r="J431" s="137">
        <f t="shared" ref="J431:K431" si="180">J432+J443</f>
        <v>25382.799999999999</v>
      </c>
      <c r="K431" s="137">
        <f t="shared" si="180"/>
        <v>50239.8</v>
      </c>
    </row>
    <row r="432" spans="1:11" s="20" customFormat="1" ht="18" customHeight="1" x14ac:dyDescent="0.2">
      <c r="A432" s="130" t="s">
        <v>266</v>
      </c>
      <c r="B432" s="38"/>
      <c r="C432" s="38"/>
      <c r="D432" s="131" t="s">
        <v>556</v>
      </c>
      <c r="E432" s="132"/>
      <c r="F432" s="138"/>
      <c r="G432" s="138"/>
      <c r="H432" s="138"/>
      <c r="I432" s="134">
        <f>I433+I438</f>
        <v>176935.2</v>
      </c>
      <c r="J432" s="134">
        <f t="shared" ref="J432:K432" si="181">J433+J438</f>
        <v>8143.7999999999993</v>
      </c>
      <c r="K432" s="134">
        <f t="shared" si="181"/>
        <v>8143.7999999999993</v>
      </c>
    </row>
    <row r="433" spans="1:11" s="20" customFormat="1" ht="42" customHeight="1" x14ac:dyDescent="0.2">
      <c r="A433" s="130" t="s">
        <v>557</v>
      </c>
      <c r="B433" s="38"/>
      <c r="C433" s="38"/>
      <c r="D433" s="131" t="s">
        <v>558</v>
      </c>
      <c r="E433" s="132"/>
      <c r="F433" s="138"/>
      <c r="G433" s="138"/>
      <c r="H433" s="138"/>
      <c r="I433" s="134">
        <f>I434+I436</f>
        <v>166135.20000000001</v>
      </c>
      <c r="J433" s="134">
        <f t="shared" ref="J433:K433" si="182">J434+J436</f>
        <v>3806.1</v>
      </c>
      <c r="K433" s="134">
        <f t="shared" si="182"/>
        <v>3806.1</v>
      </c>
    </row>
    <row r="434" spans="1:11" s="20" customFormat="1" ht="40.15" customHeight="1" x14ac:dyDescent="0.2">
      <c r="A434" s="130" t="s">
        <v>559</v>
      </c>
      <c r="B434" s="38"/>
      <c r="C434" s="38"/>
      <c r="D434" s="131" t="s">
        <v>561</v>
      </c>
      <c r="E434" s="132"/>
      <c r="F434" s="138"/>
      <c r="G434" s="138"/>
      <c r="H434" s="138"/>
      <c r="I434" s="134">
        <f>I435</f>
        <v>165062.70000000001</v>
      </c>
      <c r="J434" s="134">
        <f t="shared" ref="J434:K434" si="183">J435</f>
        <v>2733.6</v>
      </c>
      <c r="K434" s="134">
        <f t="shared" si="183"/>
        <v>2733.6</v>
      </c>
    </row>
    <row r="435" spans="1:11" s="20" customFormat="1" ht="30" customHeight="1" x14ac:dyDescent="0.2">
      <c r="A435" s="130" t="s">
        <v>126</v>
      </c>
      <c r="B435" s="38"/>
      <c r="C435" s="38"/>
      <c r="D435" s="131" t="s">
        <v>561</v>
      </c>
      <c r="E435" s="132" t="s">
        <v>204</v>
      </c>
      <c r="F435" s="138" t="s">
        <v>8</v>
      </c>
      <c r="G435" s="138" t="s">
        <v>16</v>
      </c>
      <c r="H435" s="138" t="s">
        <v>49</v>
      </c>
      <c r="I435" s="134">
        <v>165062.70000000001</v>
      </c>
      <c r="J435" s="134">
        <v>2733.6</v>
      </c>
      <c r="K435" s="134">
        <v>2733.6</v>
      </c>
    </row>
    <row r="436" spans="1:11" s="20" customFormat="1" ht="84" customHeight="1" x14ac:dyDescent="0.2">
      <c r="A436" s="130" t="s">
        <v>560</v>
      </c>
      <c r="B436" s="38"/>
      <c r="C436" s="38"/>
      <c r="D436" s="131" t="s">
        <v>562</v>
      </c>
      <c r="E436" s="132"/>
      <c r="F436" s="138"/>
      <c r="G436" s="138"/>
      <c r="H436" s="138"/>
      <c r="I436" s="134">
        <f>I437</f>
        <v>1072.5</v>
      </c>
      <c r="J436" s="134">
        <f>J437</f>
        <v>1072.5</v>
      </c>
      <c r="K436" s="134">
        <f>K437</f>
        <v>1072.5</v>
      </c>
    </row>
    <row r="437" spans="1:11" s="20" customFormat="1" ht="27" customHeight="1" x14ac:dyDescent="0.2">
      <c r="A437" s="130" t="s">
        <v>126</v>
      </c>
      <c r="B437" s="38"/>
      <c r="C437" s="38"/>
      <c r="D437" s="131" t="s">
        <v>562</v>
      </c>
      <c r="E437" s="132" t="s">
        <v>204</v>
      </c>
      <c r="F437" s="138" t="s">
        <v>8</v>
      </c>
      <c r="G437" s="138" t="s">
        <v>16</v>
      </c>
      <c r="H437" s="138" t="s">
        <v>49</v>
      </c>
      <c r="I437" s="134">
        <v>1072.5</v>
      </c>
      <c r="J437" s="134">
        <v>1072.5</v>
      </c>
      <c r="K437" s="134">
        <v>1072.5</v>
      </c>
    </row>
    <row r="438" spans="1:11" s="20" customFormat="1" ht="21" customHeight="1" x14ac:dyDescent="0.2">
      <c r="A438" s="130" t="s">
        <v>563</v>
      </c>
      <c r="B438" s="38"/>
      <c r="C438" s="38"/>
      <c r="D438" s="131" t="s">
        <v>564</v>
      </c>
      <c r="E438" s="132"/>
      <c r="F438" s="138"/>
      <c r="G438" s="138"/>
      <c r="H438" s="138"/>
      <c r="I438" s="134">
        <f>I439+I441</f>
        <v>10800</v>
      </c>
      <c r="J438" s="134">
        <f t="shared" ref="J438:K438" si="184">J439+J441</f>
        <v>4337.7</v>
      </c>
      <c r="K438" s="134">
        <f t="shared" si="184"/>
        <v>4337.7</v>
      </c>
    </row>
    <row r="439" spans="1:11" s="20" customFormat="1" ht="45" customHeight="1" x14ac:dyDescent="0.2">
      <c r="A439" s="130" t="s">
        <v>229</v>
      </c>
      <c r="B439" s="38"/>
      <c r="C439" s="38"/>
      <c r="D439" s="131" t="s">
        <v>565</v>
      </c>
      <c r="E439" s="132"/>
      <c r="F439" s="138"/>
      <c r="G439" s="138"/>
      <c r="H439" s="138"/>
      <c r="I439" s="134">
        <f>I440</f>
        <v>7217.4</v>
      </c>
      <c r="J439" s="134">
        <f>J440</f>
        <v>4337.7</v>
      </c>
      <c r="K439" s="134">
        <f>K440</f>
        <v>4337.7</v>
      </c>
    </row>
    <row r="440" spans="1:11" s="20" customFormat="1" ht="32.450000000000003" customHeight="1" x14ac:dyDescent="0.2">
      <c r="A440" s="130" t="s">
        <v>126</v>
      </c>
      <c r="B440" s="38"/>
      <c r="C440" s="38"/>
      <c r="D440" s="131" t="s">
        <v>565</v>
      </c>
      <c r="E440" s="132" t="s">
        <v>204</v>
      </c>
      <c r="F440" s="138" t="s">
        <v>8</v>
      </c>
      <c r="G440" s="138" t="s">
        <v>30</v>
      </c>
      <c r="H440" s="138" t="s">
        <v>49</v>
      </c>
      <c r="I440" s="134">
        <v>7217.4</v>
      </c>
      <c r="J440" s="134">
        <v>4337.7</v>
      </c>
      <c r="K440" s="134">
        <v>4337.7</v>
      </c>
    </row>
    <row r="441" spans="1:11" s="20" customFormat="1" ht="55.9" customHeight="1" x14ac:dyDescent="0.2">
      <c r="A441" s="147" t="s">
        <v>251</v>
      </c>
      <c r="B441" s="139"/>
      <c r="C441" s="139"/>
      <c r="D441" s="131" t="s">
        <v>566</v>
      </c>
      <c r="E441" s="132"/>
      <c r="F441" s="138"/>
      <c r="G441" s="138"/>
      <c r="H441" s="138"/>
      <c r="I441" s="134">
        <f>I442</f>
        <v>3582.6</v>
      </c>
      <c r="J441" s="134">
        <f t="shared" ref="J441:K441" si="185">J442</f>
        <v>0</v>
      </c>
      <c r="K441" s="134">
        <f t="shared" si="185"/>
        <v>0</v>
      </c>
    </row>
    <row r="442" spans="1:11" s="20" customFormat="1" ht="29.45" customHeight="1" x14ac:dyDescent="0.2">
      <c r="A442" s="130" t="s">
        <v>126</v>
      </c>
      <c r="B442" s="139"/>
      <c r="C442" s="139"/>
      <c r="D442" s="131" t="s">
        <v>566</v>
      </c>
      <c r="E442" s="132" t="s">
        <v>204</v>
      </c>
      <c r="F442" s="138" t="s">
        <v>8</v>
      </c>
      <c r="G442" s="138" t="s">
        <v>30</v>
      </c>
      <c r="H442" s="138" t="s">
        <v>49</v>
      </c>
      <c r="I442" s="134">
        <v>3582.6</v>
      </c>
      <c r="J442" s="134">
        <v>0</v>
      </c>
      <c r="K442" s="134">
        <v>0</v>
      </c>
    </row>
    <row r="443" spans="1:11" ht="28.15" customHeight="1" x14ac:dyDescent="0.2">
      <c r="A443" s="130" t="s">
        <v>323</v>
      </c>
      <c r="B443" s="139"/>
      <c r="C443" s="139"/>
      <c r="D443" s="131" t="s">
        <v>567</v>
      </c>
      <c r="E443" s="132"/>
      <c r="F443" s="138"/>
      <c r="G443" s="138"/>
      <c r="H443" s="138"/>
      <c r="I443" s="134">
        <f>I445</f>
        <v>21496.9</v>
      </c>
      <c r="J443" s="134">
        <f>J445</f>
        <v>17239</v>
      </c>
      <c r="K443" s="134">
        <f>K445</f>
        <v>42096</v>
      </c>
    </row>
    <row r="444" spans="1:11" ht="54" customHeight="1" x14ac:dyDescent="0.2">
      <c r="A444" s="130" t="s">
        <v>568</v>
      </c>
      <c r="B444" s="139"/>
      <c r="C444" s="139"/>
      <c r="D444" s="131" t="s">
        <v>570</v>
      </c>
      <c r="E444" s="132"/>
      <c r="F444" s="138"/>
      <c r="G444" s="138"/>
      <c r="H444" s="138"/>
      <c r="I444" s="134">
        <f>I445</f>
        <v>21496.9</v>
      </c>
      <c r="J444" s="134">
        <f t="shared" ref="J444:K444" si="186">J445</f>
        <v>17239</v>
      </c>
      <c r="K444" s="134">
        <f t="shared" si="186"/>
        <v>42096</v>
      </c>
    </row>
    <row r="445" spans="1:11" ht="44.45" customHeight="1" x14ac:dyDescent="0.2">
      <c r="A445" s="130" t="s">
        <v>569</v>
      </c>
      <c r="B445" s="139"/>
      <c r="C445" s="139"/>
      <c r="D445" s="131" t="s">
        <v>571</v>
      </c>
      <c r="E445" s="132"/>
      <c r="F445" s="138"/>
      <c r="G445" s="138"/>
      <c r="H445" s="138"/>
      <c r="I445" s="134">
        <f t="shared" ref="I445:K445" si="187">I446</f>
        <v>21496.9</v>
      </c>
      <c r="J445" s="134">
        <f t="shared" si="187"/>
        <v>17239</v>
      </c>
      <c r="K445" s="134">
        <f t="shared" si="187"/>
        <v>42096</v>
      </c>
    </row>
    <row r="446" spans="1:11" ht="25.15" customHeight="1" x14ac:dyDescent="0.2">
      <c r="A446" s="130" t="s">
        <v>126</v>
      </c>
      <c r="B446" s="139"/>
      <c r="C446" s="139"/>
      <c r="D446" s="131" t="s">
        <v>571</v>
      </c>
      <c r="E446" s="132" t="s">
        <v>204</v>
      </c>
      <c r="F446" s="138" t="s">
        <v>8</v>
      </c>
      <c r="G446" s="138" t="s">
        <v>16</v>
      </c>
      <c r="H446" s="138" t="s">
        <v>49</v>
      </c>
      <c r="I446" s="134">
        <v>21496.9</v>
      </c>
      <c r="J446" s="134">
        <v>17239</v>
      </c>
      <c r="K446" s="134">
        <v>42096</v>
      </c>
    </row>
    <row r="447" spans="1:11" ht="19.149999999999999" customHeight="1" x14ac:dyDescent="0.25">
      <c r="A447" s="45" t="s">
        <v>83</v>
      </c>
      <c r="B447" s="70"/>
      <c r="C447" s="70"/>
      <c r="D447" s="126"/>
      <c r="E447" s="70"/>
      <c r="F447" s="70"/>
      <c r="G447" s="70"/>
      <c r="H447" s="70"/>
      <c r="I447" s="71">
        <f>I23+I40+I67+I158+I180+I228+I276+I299+I311+I340+I362+I373+I431</f>
        <v>937704.10000000009</v>
      </c>
      <c r="J447" s="71">
        <f>J23+J40+J67+J158+J180+J228+J276+J299+J311+J340+J362+J373+J431</f>
        <v>692118.89999999991</v>
      </c>
      <c r="K447" s="71">
        <f>K23+K40+K67+K158+K180+K228+K276+K299+K311+K340+K362+K373+K431</f>
        <v>726894.79999999993</v>
      </c>
    </row>
    <row r="448" spans="1:11" x14ac:dyDescent="0.2">
      <c r="H448" s="63"/>
      <c r="I448" s="72"/>
      <c r="J448" s="72"/>
      <c r="K448" s="63"/>
    </row>
    <row r="449" spans="9:10" x14ac:dyDescent="0.2">
      <c r="I449" s="72"/>
      <c r="J449" s="63"/>
    </row>
  </sheetData>
  <sheetProtection selectLockedCells="1" selectUnlockedCells="1"/>
  <mergeCells count="13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2024-12-04T09:56:00Z</cp:lastPrinted>
  <dcterms:created xsi:type="dcterms:W3CDTF">2016-10-04T07:03:55Z</dcterms:created>
  <dcterms:modified xsi:type="dcterms:W3CDTF">2024-12-18T11:55:52Z</dcterms:modified>
</cp:coreProperties>
</file>