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730" windowHeight="1176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94" i="1" l="1"/>
  <c r="E94" i="1"/>
  <c r="C94" i="1"/>
  <c r="D102" i="1"/>
  <c r="E102" i="1"/>
  <c r="C102" i="1"/>
  <c r="C79" i="1"/>
  <c r="C78" i="1"/>
  <c r="D84" i="1"/>
  <c r="E84" i="1"/>
  <c r="C84" i="1"/>
  <c r="E62" i="1"/>
  <c r="D62" i="1"/>
  <c r="D61" i="1"/>
  <c r="C62" i="1"/>
  <c r="D104" i="1"/>
  <c r="E104" i="1"/>
  <c r="C104" i="1"/>
  <c r="D69" i="1"/>
  <c r="D68" i="1"/>
  <c r="E69" i="1"/>
  <c r="C69" i="1"/>
  <c r="C68" i="1"/>
  <c r="D48" i="1"/>
  <c r="D47" i="1"/>
  <c r="E48" i="1"/>
  <c r="E47" i="1"/>
  <c r="C48" i="1"/>
  <c r="D56" i="1"/>
  <c r="D55" i="1"/>
  <c r="E56" i="1"/>
  <c r="E55" i="1"/>
  <c r="C56" i="1"/>
  <c r="C55" i="1"/>
  <c r="E79" i="1"/>
  <c r="E78" i="1"/>
  <c r="E19" i="1"/>
  <c r="E18" i="1"/>
  <c r="D74" i="1"/>
  <c r="E74" i="1"/>
  <c r="C74" i="1"/>
  <c r="D76" i="1"/>
  <c r="E76" i="1"/>
  <c r="E68" i="1"/>
  <c r="C76" i="1"/>
  <c r="D42" i="1"/>
  <c r="E42" i="1"/>
  <c r="C42" i="1"/>
  <c r="D40" i="1"/>
  <c r="D39" i="1"/>
  <c r="E40" i="1"/>
  <c r="E39" i="1"/>
  <c r="C40" i="1"/>
  <c r="D37" i="1"/>
  <c r="D36" i="1"/>
  <c r="E37" i="1"/>
  <c r="E36" i="1"/>
  <c r="C37" i="1"/>
  <c r="D44" i="1"/>
  <c r="E44" i="1"/>
  <c r="C44" i="1"/>
  <c r="F47" i="1"/>
  <c r="G47" i="1"/>
  <c r="H47" i="1"/>
  <c r="I47" i="1"/>
  <c r="D51" i="1"/>
  <c r="E51" i="1"/>
  <c r="C51" i="1"/>
  <c r="C47" i="1"/>
  <c r="C80" i="1"/>
  <c r="D31" i="1"/>
  <c r="E31" i="1"/>
  <c r="C31" i="1"/>
  <c r="C30" i="1"/>
  <c r="D53" i="1"/>
  <c r="E53" i="1"/>
  <c r="C53" i="1"/>
  <c r="E65" i="1"/>
  <c r="D65" i="1"/>
  <c r="C65" i="1"/>
  <c r="C61" i="1"/>
  <c r="E59" i="1"/>
  <c r="D59" i="1"/>
  <c r="C59" i="1"/>
  <c r="C25" i="1"/>
  <c r="C24" i="1"/>
  <c r="D25" i="1"/>
  <c r="D24" i="1"/>
  <c r="E25" i="1"/>
  <c r="E24" i="1"/>
  <c r="E34" i="1"/>
  <c r="D34" i="1"/>
  <c r="D30" i="1"/>
  <c r="C34" i="1"/>
  <c r="D19" i="1"/>
  <c r="D18" i="1"/>
  <c r="C19" i="1"/>
  <c r="C18" i="1"/>
  <c r="C17" i="1"/>
  <c r="D80" i="1"/>
  <c r="E80" i="1"/>
  <c r="C39" i="1"/>
  <c r="E30" i="1"/>
  <c r="E61" i="1"/>
  <c r="C36" i="1"/>
  <c r="D79" i="1"/>
  <c r="D78" i="1"/>
  <c r="C106" i="1"/>
  <c r="D17" i="1"/>
  <c r="D106" i="1"/>
  <c r="E17" i="1"/>
  <c r="E106" i="1"/>
</calcChain>
</file>

<file path=xl/sharedStrings.xml><?xml version="1.0" encoding="utf-8"?>
<sst xmlns="http://schemas.openxmlformats.org/spreadsheetml/2006/main" count="190" uniqueCount="190">
  <si>
    <t xml:space="preserve"> 1 00 00000 00 0000 000</t>
  </si>
  <si>
    <t>НАЛОГОВЫЕ И НЕНАЛОГОВЫЕ ДОХОДЫ</t>
  </si>
  <si>
    <t xml:space="preserve">2 00 00000 00 0000 000 </t>
  </si>
  <si>
    <t>БЕЗВОЗМЕЗДНЫЕ  ПОСТУПЛЕНИЯ</t>
  </si>
  <si>
    <t xml:space="preserve">2 02 00000 00 0000 000 </t>
  </si>
  <si>
    <t>ВСЕГО ДОХОДОВ</t>
  </si>
  <si>
    <t xml:space="preserve">(тыс.рублей) </t>
  </si>
  <si>
    <t>Коды бюджетной классификации Российской Федерации</t>
  </si>
  <si>
    <t>Наименование групп, подгрупп и статей доходов</t>
  </si>
  <si>
    <t xml:space="preserve"> 1 01 00000 00 0000 000</t>
  </si>
  <si>
    <t>НАЛОГИ НА ПРИБЫЛЬ, ДОХОДЫ</t>
  </si>
  <si>
    <t xml:space="preserve"> 1 01 02000 01 0000 110</t>
  </si>
  <si>
    <t>Налог на доходы физических лиц</t>
  </si>
  <si>
    <t>1 01 02010 01 0000 110</t>
  </si>
  <si>
    <t>1 01 02020 01 0000 110</t>
  </si>
  <si>
    <t>1 01 02030 01 0000 110</t>
  </si>
  <si>
    <t>1 01 02040 01 0000 110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</si>
  <si>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</si>
  <si>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</si>
  <si>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</si>
  <si>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</si>
  <si>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 xml:space="preserve"> 1 05 00000 00 0000 000</t>
  </si>
  <si>
    <t xml:space="preserve"> 1 05 01000 00 0000 110</t>
  </si>
  <si>
    <t>Налог, взимаемый с налогоплательщиков, выбравших в качестве объекта налогообложения доходы</t>
  </si>
  <si>
    <t xml:space="preserve"> 1 05 04000 02 0000 110</t>
  </si>
  <si>
    <t>Налог, взимаемый в связи с применением патентной системы налогообложения</t>
  </si>
  <si>
    <t xml:space="preserve"> 1 08 00000 00 0000 000</t>
  </si>
  <si>
    <t xml:space="preserve">ГОСУДАРСТВЕННАЯ ПОШЛИНА </t>
  </si>
  <si>
    <t xml:space="preserve"> 1 08 03010 01 0000 110</t>
  </si>
  <si>
    <t>1 11 00000 00 0000 000</t>
  </si>
  <si>
    <t>1 11 05000 00 0000 120</t>
  </si>
  <si>
    <t>1 12 00000 00 0000 000</t>
  </si>
  <si>
    <t>ПЛАТЕЖИ ПРИ  ПОЛЬЗОВАНИИ ПРИРОДНЫМИ РЕСУРСАМИ</t>
  </si>
  <si>
    <t>1 12 01000 01 0000 120</t>
  </si>
  <si>
    <t>Плата за негативное воздействие на окружающую среду</t>
  </si>
  <si>
    <t>Плата за сбросы загрязняющих веществ в водные объекты</t>
  </si>
  <si>
    <t>1 13 00000 00 0000 000</t>
  </si>
  <si>
    <t>1 14 00000 00 0000 000</t>
  </si>
  <si>
    <t>ДОХОДЫ ОТ ПРОДАЖИ МАТЕРИАЛЬНЫХ И НЕМАТЕРИАЛЬНЫХ АКТИВОВ</t>
  </si>
  <si>
    <t>1 14 02000 00 0000 000</t>
  </si>
  <si>
    <t>1 14 06000 00 0000 430</t>
  </si>
  <si>
    <t>1 16 00000 00 0000 000</t>
  </si>
  <si>
    <t>ШТРАФЫ, САНКЦИИ, ВОЗМЕЩЕНИЕ УЩЕРБА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</si>
  <si>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</si>
  <si>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</si>
  <si>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Субвенции  бюджетам бюджетной системы Российской Федерации </t>
  </si>
  <si>
    <t>1 05 01011 01 0000 110</t>
  </si>
  <si>
    <t xml:space="preserve">1 05 01021 01 0000 110 </t>
  </si>
  <si>
    <t>сумма</t>
  </si>
  <si>
    <t>Приложение 2</t>
  </si>
  <si>
    <t>1 12 01010 01 0000 120</t>
  </si>
  <si>
    <t>1 12 01030 01 0000 120</t>
  </si>
  <si>
    <t>2 02 10000 00 0000 150</t>
  </si>
  <si>
    <t>2 02 20000 00 0000 150</t>
  </si>
  <si>
    <t>2 02 30000 00 0000 150</t>
  </si>
  <si>
    <t xml:space="preserve"> 1 03 02231 01 0000 110</t>
  </si>
  <si>
    <t xml:space="preserve"> 1 03 02241 01 0000 110</t>
  </si>
  <si>
    <t xml:space="preserve"> 1 03 02251 01 0000 110</t>
  </si>
  <si>
    <t xml:space="preserve"> 1 03 02261 01 0000 110</t>
  </si>
  <si>
    <t xml:space="preserve">1 16 11050 01 0000 140 </t>
  </si>
  <si>
    <t>1 16 10123 01 0000 140</t>
  </si>
  <si>
    <t>Налог, взимаемый в связи с применением упрощенной системы налогообложения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</si>
  <si>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</si>
  <si>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</si>
  <si>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2024 год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</si>
  <si>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</si>
  <si>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</si>
  <si>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</si>
  <si>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</si>
  <si>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2025 год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</si>
  <si>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</si>
  <si>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</si>
  <si>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 xml:space="preserve">1 14 02043 14 0000 410 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</si>
  <si>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</si>
  <si>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</si>
  <si>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</si>
  <si>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1 14 06024 14 0000 430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</si>
  <si>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</si>
  <si>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1 11 05012 14 0000 120 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</si>
  <si>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</si>
  <si>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</si>
  <si>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</si>
  <si>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</si>
  <si>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</si>
  <si>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 1 05 04060 02 0000 110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</si>
  <si>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</si>
  <si>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</si>
  <si>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НАЛОГИ НА ИМУЩЕСТВО </t>
  </si>
  <si>
    <t xml:space="preserve">Налог на имущество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</si>
  <si>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</si>
  <si>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1 06 01020 14 0000 110</t>
  </si>
  <si>
    <t xml:space="preserve">Земельный налог </t>
  </si>
  <si>
    <t>Земельный налог с организаций, обладающих земельным участком, расположенным в границах муниципальных округов</t>
  </si>
  <si>
    <t>1 06 06032 14 0000 110</t>
  </si>
  <si>
    <t xml:space="preserve">Земельный налог с физических лиц </t>
  </si>
  <si>
    <t>Земельный налог с физических лиц, обладающих земельным участком, расположенным в границах муниципальных округов</t>
  </si>
  <si>
    <t>1 06 06042 14 0000 110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</si>
  <si>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</si>
  <si>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</si>
  <si>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</si>
  <si>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</si>
  <si>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1 16 01083 01 0000 140</t>
  </si>
  <si>
    <t>1 16 11000 01 0000 140</t>
  </si>
  <si>
    <t>Платежи, уплачиваемые в целях возмещения вреда</t>
  </si>
  <si>
    <t>Платежи в целях возмещения причиненного ущерба (убытков)</t>
  </si>
  <si>
    <t>1 16 10000 00 0000 140</t>
  </si>
  <si>
    <t xml:space="preserve">ДОХОДЫ ОТ ОКАЗАНИЯ ПЛАТНЫХ УСЛУГ И КОМПЕНСАЦИИ ЗАТРАТ ГОСУДАРСТВА </t>
  </si>
  <si>
    <t>2 02 15001 14 0000 150</t>
  </si>
  <si>
    <t>2 02 15009 14 0000 150</t>
  </si>
  <si>
    <t>Субсидии бюджетам муниципальных округов на строительство и реконструкцию (модернизацию) объектов питьевого водоснабжения</t>
  </si>
  <si>
    <t>2 02 25243 14 0000 150</t>
  </si>
  <si>
    <t>2 02 25304 14 0000 150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</si>
  <si>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</si>
  <si>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реализацию программ формирования современной городской среды</t>
  </si>
  <si>
    <t>2 02 25555 14 0000 150</t>
  </si>
  <si>
    <t>2 02 25576 14 0000 150</t>
  </si>
  <si>
    <t>Субсидии бюджетам муниципальных округов на обеспечение комплексного развития сельских территорий</t>
  </si>
  <si>
    <t>2 02 29999 14 0000 150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</si>
  <si>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</si>
  <si>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Федерации</t>
  </si>
  <si>
    <t xml:space="preserve">2 02 30024 14 0000 150 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</si>
  <si>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</si>
  <si>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</si>
  <si>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2 02 35303 14 0000 150</t>
  </si>
  <si>
    <t>2 02 36900 14 0000 150</t>
  </si>
  <si>
    <t>2026 год</t>
  </si>
  <si>
    <t xml:space="preserve">Объем доходов бюджета округа, формируемый за счет налоговых и неналоговых доходов, а также безвозмездных поступлений на 2024 год и плановый период 2025 и 2026 годов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</si>
  <si>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</si>
  <si>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</si>
  <si>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</si>
  <si>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</si>
  <si>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</si>
  <si>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</si>
  <si>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</si>
  <si>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1 06 00000 00 0000 000</t>
  </si>
  <si>
    <t>1 06 01000 00 0000 110</t>
  </si>
  <si>
    <t>1 06 06000 00 0000 110</t>
  </si>
  <si>
    <t>1 06 06030 00 0000 110</t>
  </si>
  <si>
    <t>1 06 06040 00 0000 110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</si>
  <si>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</si>
  <si>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</si>
  <si>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1 11 05024 14 0000 120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</si>
  <si>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</si>
  <si>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</si>
  <si>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</si>
  <si>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</si>
  <si>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БЕЗВОЗМЕЗДНЫЕ ПОСТУПЛЕНИЯ ОТ ДРУГИХ БЮДЖЕТОВ БЮДЖЕТНОЙ СИСТЕМЫ РОССИЙСКОЙ ФЕДЕРАЦИИ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</si>
  <si>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</si>
  <si>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</si>
  <si>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>2 02 15002 14 0000 150</t>
  </si>
  <si>
    <t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</si>
  <si>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2 02 25098 14 0000 150</t>
  </si>
  <si>
    <t xml:space="preserve">2 02 25599 14 0000 150 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</si>
  <si>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</si>
  <si>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</si>
  <si>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2 02 35179 14 0000 150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</si>
  <si>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</si>
  <si>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Единая субвенция бюджетам муниципальных округов из бюджета субъекта Российской Федерации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</si>
  <si>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</si>
  <si>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</si>
  <si>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2 07 00000 00 0000 000</t>
  </si>
  <si>
    <t>ПРОЧИЕ БЕЗВОЗМЕЗДНЫЕ ПОСТУПЛЕНИЯ</t>
  </si>
  <si>
    <t>2 07 04020 14 0000 150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</si>
  <si>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</si>
  <si>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Плата за выбросы загрязняющих веществ в атмосферный воздух стационарными объектами</t>
  </si>
  <si>
    <t>ДОХОДЫ ОТ ИСПОЛЬЗОВАНИЯ ИМУЩЕСТВА, НАХОДЯЩЕГОСЯ В ГОСУДАРСТВЕННОЙ И МУНИЦИПАЛЬНОЙ СОБСТВЕННОСТИ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</si>
  <si>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</si>
  <si>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 xml:space="preserve">Земельный налог с организации </t>
  </si>
  <si>
    <t>1 11 05074 14 0000 120</t>
  </si>
  <si>
    <t>Доходы от сдачи в аренду имущества, составляющего казну муниципальных округов (за исключением земельных участков)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</si>
  <si>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</si>
  <si>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</si>
  <si>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</si>
  <si>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</si>
  <si>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к    Решению     Представительного     Собрания    от  15.12.2023 г  №  282 "О  бюджете округа  на   2024  год и плановый период 2025 и 2026 годов"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</si>
  <si>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</si>
  <si>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</si>
  <si>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1 14 02042 14 0000 410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</si>
  <si>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</si>
  <si>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2 02 20077 14 0000 150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</si>
  <si>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</si>
  <si>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2 02 25513 14 0000 150</t>
  </si>
  <si>
    <t>Субсидии бюджетам муниципальных округов на развитие сети учреждений культурно-досугового типа</t>
  </si>
  <si>
    <t>2 02 49999 14 0000 150</t>
  </si>
  <si>
    <t>Прочие межбюджетные трансферты, передаваемые бюджетам муниципальных округов</t>
  </si>
  <si>
    <t>2 02 40000 00 0000 150</t>
  </si>
  <si>
    <t>Иные межбюджетные трансферты</t>
  </si>
  <si>
    <t xml:space="preserve"> Приложение 2 к решению  Представительного  Собрания от 19.09.2024 г. № 358 "О внесении изменений в решение от 15.12.2023 г.  № 282   "О  бюджете округа на  2024 год и плановый период 2025 и 2026 годов"</t>
  </si>
  <si>
    <t>2 02 39999 14 0000 150</t>
  </si>
  <si>
    <t>Прочие субвенции бюджетам муниципальных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</si>
</sst>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_ ;[Red]\-#,##0.0\ "/>
  </numFmts>
  <fonts count="20" x14ac:knownFonts="1">
    <font>
      <sz val="10"/>
      <name val="Arial Cyr"/>
      <family val="2"/>
      <charset val="204"/>
    </font>
    <font>
      <sz val="10"/>
      <name val="Arial"/>
      <charset val="204"/>
    </font>
    <font>
      <sz val="9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Arial Cyr"/>
      <family val="2"/>
      <charset val="204"/>
    </font>
    <font>
      <b/>
      <sz val="11"/>
      <color theme="1"/>
      <name val="Arial Cyr"/>
      <family val="2"/>
      <charset val="204"/>
    </font>
    <font>
      <b/>
      <sz val="10"/>
      <color theme="1"/>
      <name val="Arial Cyr"/>
      <charset val="204"/>
    </font>
    <font>
      <sz val="10"/>
      <color theme="1"/>
      <name val="Arial Cyr"/>
      <charset val="204"/>
    </font>
    <font>
      <sz val="10"/>
      <color theme="1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6" fillId="0" borderId="0"/>
    <xf numFmtId="0" fontId="1" fillId="0" borderId="0"/>
    <xf numFmtId="0" fontId="9" fillId="0" borderId="0"/>
    <xf numFmtId="0" fontId="14" fillId="0" borderId="0"/>
  </cellStyleXfs>
  <cellXfs count="153">
    <xf numFmtId="0" fontId="0" fillId="0" borderId="0" xfId="0"/>
    <xf numFmtId="0" fontId="0" fillId="0" borderId="0" xfId="0" applyFill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right" wrapText="1"/>
    </xf>
    <xf numFmtId="0" fontId="0" fillId="0" borderId="0" xfId="0" applyFill="1" applyBorder="1"/>
    <xf numFmtId="164" fontId="0" fillId="0" borderId="0" xfId="0" applyNumberFormat="1" applyFont="1" applyFill="1" applyBorder="1"/>
    <xf numFmtId="0" fontId="2" fillId="0" borderId="0" xfId="0" applyFont="1" applyFill="1"/>
    <xf numFmtId="0" fontId="8" fillId="0" borderId="0" xfId="0" applyFont="1" applyFill="1"/>
    <xf numFmtId="0" fontId="0" fillId="0" borderId="0" xfId="0" applyFont="1" applyFill="1"/>
    <xf numFmtId="0" fontId="13" fillId="0" borderId="0" xfId="0" applyFont="1" applyFill="1"/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/>
    </xf>
    <xf numFmtId="0" fontId="16" fillId="0" borderId="11" xfId="0" applyFont="1" applyFill="1" applyBorder="1" applyAlignment="1">
      <alignment horizontal="justify" vertical="justify" shrinkToFit="1"/>
    </xf>
    <xf numFmtId="164" fontId="5" fillId="0" borderId="12" xfId="0" applyNumberFormat="1" applyFont="1" applyFill="1" applyBorder="1" applyAlignment="1">
      <alignment horizontal="right"/>
    </xf>
    <xf numFmtId="0" fontId="15" fillId="0" borderId="11" xfId="0" applyFont="1" applyFill="1" applyBorder="1" applyAlignment="1">
      <alignment horizontal="justify" vertical="justify" shrinkToFit="1"/>
    </xf>
    <xf numFmtId="164" fontId="4" fillId="0" borderId="5" xfId="0" applyNumberFormat="1" applyFont="1" applyFill="1" applyBorder="1" applyAlignment="1">
      <alignment horizontal="right"/>
    </xf>
    <xf numFmtId="0" fontId="0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justify" vertical="justify" shrinkToFit="1"/>
    </xf>
    <xf numFmtId="164" fontId="8" fillId="0" borderId="5" xfId="0" applyNumberFormat="1" applyFont="1" applyFill="1" applyBorder="1" applyAlignment="1">
      <alignment horizontal="right"/>
    </xf>
    <xf numFmtId="0" fontId="7" fillId="0" borderId="13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justify" vertical="justify" shrinkToFit="1"/>
    </xf>
    <xf numFmtId="0" fontId="7" fillId="0" borderId="10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justify" vertical="justify" shrinkToFit="1"/>
    </xf>
    <xf numFmtId="0" fontId="9" fillId="0" borderId="10" xfId="1" applyNumberFormat="1" applyFont="1" applyFill="1" applyBorder="1" applyAlignment="1" applyProtection="1">
      <alignment horizontal="center" wrapText="1"/>
      <protection hidden="1"/>
    </xf>
    <xf numFmtId="0" fontId="10" fillId="0" borderId="5" xfId="1" applyNumberFormat="1" applyFont="1" applyFill="1" applyBorder="1" applyAlignment="1" applyProtection="1">
      <alignment horizontal="justify" vertical="justify" shrinkToFit="1"/>
      <protection hidden="1"/>
    </xf>
    <xf numFmtId="165" fontId="9" fillId="0" borderId="5" xfId="0" applyNumberFormat="1" applyFont="1" applyFill="1" applyBorder="1" applyAlignment="1">
      <alignment horizontal="right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justify" vertical="justify" shrinkToFit="1"/>
    </xf>
    <xf numFmtId="165" fontId="7" fillId="0" borderId="5" xfId="0" applyNumberFormat="1" applyFont="1" applyFill="1" applyBorder="1" applyAlignment="1">
      <alignment horizontal="right" vertical="top" wrapText="1"/>
    </xf>
    <xf numFmtId="165" fontId="7" fillId="0" borderId="5" xfId="0" applyNumberFormat="1" applyFont="1" applyFill="1" applyBorder="1" applyAlignment="1">
      <alignment horizontal="right" wrapText="1"/>
    </xf>
    <xf numFmtId="0" fontId="11" fillId="0" borderId="10" xfId="0" applyFont="1" applyFill="1" applyBorder="1" applyAlignment="1">
      <alignment horizontal="right" wrapText="1"/>
    </xf>
    <xf numFmtId="0" fontId="11" fillId="0" borderId="5" xfId="0" applyFont="1" applyFill="1" applyBorder="1" applyAlignment="1">
      <alignment horizontal="justify" vertical="justify" shrinkToFit="1"/>
    </xf>
    <xf numFmtId="0" fontId="12" fillId="0" borderId="5" xfId="0" applyFont="1" applyFill="1" applyBorder="1" applyAlignment="1">
      <alignment horizontal="justify" vertical="justify" shrinkToFit="1"/>
    </xf>
    <xf numFmtId="164" fontId="13" fillId="0" borderId="5" xfId="0" applyNumberFormat="1" applyFont="1" applyFill="1" applyBorder="1" applyAlignment="1">
      <alignment horizontal="right"/>
    </xf>
    <xf numFmtId="164" fontId="0" fillId="0" borderId="5" xfId="0" applyNumberFormat="1" applyFont="1" applyFill="1" applyBorder="1" applyAlignment="1">
      <alignment horizontal="right"/>
    </xf>
    <xf numFmtId="0" fontId="12" fillId="0" borderId="11" xfId="0" applyFont="1" applyFill="1" applyBorder="1" applyAlignment="1">
      <alignment horizontal="justify" shrinkToFit="1"/>
    </xf>
    <xf numFmtId="0" fontId="11" fillId="0" borderId="11" xfId="0" applyFont="1" applyFill="1" applyBorder="1" applyAlignment="1">
      <alignment horizontal="justify" vertical="justify" shrinkToFit="1"/>
    </xf>
    <xf numFmtId="0" fontId="0" fillId="0" borderId="11" xfId="0" applyFont="1" applyFill="1" applyBorder="1" applyAlignment="1">
      <alignment horizontal="justify" vertical="justify" shrinkToFit="1"/>
    </xf>
    <xf numFmtId="0" fontId="4" fillId="0" borderId="5" xfId="0" applyNumberFormat="1" applyFont="1" applyFill="1" applyBorder="1" applyAlignment="1">
      <alignment horizontal="justify" vertical="justify" shrinkToFit="1"/>
    </xf>
    <xf numFmtId="0" fontId="0" fillId="0" borderId="5" xfId="0" applyFont="1" applyFill="1" applyBorder="1" applyAlignment="1">
      <alignment horizontal="justify" vertical="justify" shrinkToFit="1"/>
    </xf>
    <xf numFmtId="0" fontId="0" fillId="0" borderId="10" xfId="0" applyFont="1" applyFill="1" applyBorder="1" applyAlignment="1">
      <alignment horizontal="left" wrapText="1"/>
    </xf>
    <xf numFmtId="0" fontId="13" fillId="0" borderId="10" xfId="0" applyFont="1" applyFill="1" applyBorder="1" applyAlignment="1">
      <alignment horizontal="center"/>
    </xf>
    <xf numFmtId="0" fontId="13" fillId="0" borderId="5" xfId="0" applyFont="1" applyFill="1" applyBorder="1" applyAlignment="1">
      <alignment horizontal="justify" vertical="justify" shrinkToFit="1"/>
    </xf>
    <xf numFmtId="164" fontId="17" fillId="0" borderId="5" xfId="0" applyNumberFormat="1" applyFont="1" applyFill="1" applyBorder="1" applyAlignment="1">
      <alignment horizontal="right"/>
    </xf>
    <xf numFmtId="0" fontId="6" fillId="0" borderId="0" xfId="0" applyFont="1" applyFill="1" applyBorder="1"/>
    <xf numFmtId="164" fontId="18" fillId="0" borderId="5" xfId="0" applyNumberFormat="1" applyFont="1" applyFill="1" applyBorder="1" applyAlignment="1">
      <alignment horizontal="right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justify" vertical="justify" wrapText="1" shrinkToFit="1"/>
    </xf>
    <xf numFmtId="0" fontId="4" fillId="0" borderId="5" xfId="0" applyFont="1" applyFill="1" applyBorder="1" applyAlignment="1">
      <alignment horizontal="justify" vertical="justify" shrinkToFit="1"/>
    </xf>
    <xf numFmtId="0" fontId="0" fillId="0" borderId="5" xfId="0" applyFont="1" applyFill="1" applyBorder="1" applyAlignment="1">
      <alignment horizontal="justify" shrinkToFit="1"/>
    </xf>
    <xf numFmtId="164" fontId="4" fillId="0" borderId="5" xfId="0" applyNumberFormat="1" applyFont="1" applyFill="1" applyBorder="1" applyAlignment="1">
      <alignment horizontal="justify" vertical="justify" shrinkToFit="1"/>
    </xf>
    <xf numFmtId="0" fontId="9" fillId="0" borderId="9" xfId="1" applyNumberFormat="1" applyFont="1" applyFill="1" applyBorder="1" applyAlignment="1" applyProtection="1">
      <alignment wrapText="1"/>
      <protection hidden="1"/>
    </xf>
    <xf numFmtId="0" fontId="9" fillId="0" borderId="15" xfId="1" applyFont="1" applyFill="1" applyBorder="1" applyAlignment="1" applyProtection="1">
      <alignment horizontal="justify" wrapText="1"/>
      <protection hidden="1"/>
    </xf>
    <xf numFmtId="164" fontId="15" fillId="0" borderId="5" xfId="0" applyNumberFormat="1" applyFont="1" applyFill="1" applyBorder="1" applyAlignment="1">
      <alignment horizontal="right"/>
    </xf>
    <xf numFmtId="0" fontId="8" fillId="0" borderId="10" xfId="0" applyFont="1" applyFill="1" applyBorder="1" applyAlignment="1">
      <alignment horizontal="center"/>
    </xf>
    <xf numFmtId="0" fontId="8" fillId="0" borderId="5" xfId="0" applyNumberFormat="1" applyFont="1" applyFill="1" applyBorder="1" applyAlignment="1">
      <alignment horizontal="justify" vertical="justify" shrinkToFit="1"/>
    </xf>
    <xf numFmtId="0" fontId="0" fillId="0" borderId="5" xfId="0" applyNumberFormat="1" applyFont="1" applyFill="1" applyBorder="1" applyAlignment="1">
      <alignment horizontal="justify" vertical="justify" shrinkToFit="1"/>
    </xf>
    <xf numFmtId="164" fontId="19" fillId="0" borderId="5" xfId="0" applyNumberFormat="1" applyFont="1" applyFill="1" applyBorder="1" applyAlignment="1">
      <alignment horizontal="right"/>
    </xf>
    <xf numFmtId="0" fontId="9" fillId="0" borderId="10" xfId="0" applyFont="1" applyFill="1" applyBorder="1" applyAlignment="1">
      <alignment horizontal="center" wrapText="1"/>
    </xf>
    <xf numFmtId="0" fontId="9" fillId="0" borderId="5" xfId="0" applyFont="1" applyFill="1" applyBorder="1" applyAlignment="1">
      <alignment horizontal="justify" vertical="justify" shrinkToFit="1"/>
    </xf>
    <xf numFmtId="0" fontId="4" fillId="0" borderId="16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justify" shrinkToFit="1"/>
    </xf>
    <xf numFmtId="0" fontId="4" fillId="0" borderId="9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justify" shrinkToFit="1"/>
    </xf>
    <xf numFmtId="164" fontId="4" fillId="0" borderId="4" xfId="0" applyNumberFormat="1" applyFont="1" applyFill="1" applyBorder="1" applyAlignment="1">
      <alignment horizontal="right"/>
    </xf>
    <xf numFmtId="0" fontId="0" fillId="0" borderId="9" xfId="0" applyFont="1" applyFill="1" applyBorder="1" applyAlignment="1">
      <alignment horizontal="center"/>
    </xf>
    <xf numFmtId="0" fontId="0" fillId="0" borderId="9" xfId="0" applyFont="1" applyFill="1" applyBorder="1" applyAlignment="1">
      <alignment horizontal="justify" shrinkToFit="1"/>
    </xf>
    <xf numFmtId="164" fontId="0" fillId="0" borderId="4" xfId="0" applyNumberFormat="1" applyFont="1" applyFill="1" applyBorder="1" applyAlignment="1">
      <alignment horizontal="right"/>
    </xf>
    <xf numFmtId="164" fontId="0" fillId="0" borderId="17" xfId="0" applyNumberFormat="1" applyFont="1" applyFill="1" applyBorder="1" applyAlignment="1">
      <alignment horizontal="right"/>
    </xf>
    <xf numFmtId="0" fontId="0" fillId="0" borderId="18" xfId="0" applyFont="1" applyFill="1" applyBorder="1" applyAlignment="1">
      <alignment horizontal="justify" shrinkToFit="1"/>
    </xf>
    <xf numFmtId="164" fontId="0" fillId="0" borderId="18" xfId="0" applyNumberFormat="1" applyFont="1" applyFill="1" applyBorder="1" applyAlignment="1">
      <alignment horizontal="right"/>
    </xf>
    <xf numFmtId="164" fontId="0" fillId="0" borderId="19" xfId="0" applyNumberFormat="1" applyFont="1" applyFill="1" applyBorder="1" applyAlignment="1">
      <alignment horizontal="right"/>
    </xf>
    <xf numFmtId="0" fontId="0" fillId="0" borderId="13" xfId="0" applyFont="1" applyFill="1" applyBorder="1" applyAlignment="1">
      <alignment horizontal="center"/>
    </xf>
    <xf numFmtId="164" fontId="0" fillId="0" borderId="9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justify" vertical="justify" wrapText="1" shrinkToFit="1"/>
    </xf>
    <xf numFmtId="164" fontId="13" fillId="0" borderId="12" xfId="0" applyNumberFormat="1" applyFont="1" applyFill="1" applyBorder="1" applyAlignment="1">
      <alignment horizontal="right"/>
    </xf>
    <xf numFmtId="0" fontId="9" fillId="0" borderId="15" xfId="3" applyNumberFormat="1" applyFont="1" applyFill="1" applyBorder="1" applyAlignment="1" applyProtection="1">
      <alignment horizontal="left" wrapText="1"/>
      <protection hidden="1"/>
    </xf>
    <xf numFmtId="0" fontId="7" fillId="0" borderId="0" xfId="3" applyNumberFormat="1" applyFont="1" applyFill="1" applyBorder="1" applyAlignment="1" applyProtection="1">
      <alignment horizontal="left" wrapText="1"/>
      <protection hidden="1"/>
    </xf>
    <xf numFmtId="0" fontId="4" fillId="0" borderId="10" xfId="0" applyFont="1" applyFill="1" applyBorder="1" applyAlignment="1"/>
    <xf numFmtId="0" fontId="3" fillId="0" borderId="5" xfId="0" applyFont="1" applyFill="1" applyBorder="1" applyAlignment="1">
      <alignment horizontal="justify"/>
    </xf>
    <xf numFmtId="164" fontId="3" fillId="0" borderId="5" xfId="0" applyNumberFormat="1" applyFont="1" applyFill="1" applyBorder="1"/>
    <xf numFmtId="0" fontId="13" fillId="0" borderId="10" xfId="0" applyFont="1" applyFill="1" applyBorder="1" applyAlignment="1"/>
    <xf numFmtId="164" fontId="13" fillId="0" borderId="5" xfId="0" applyNumberFormat="1" applyFont="1" applyFill="1" applyBorder="1" applyAlignment="1">
      <alignment horizontal="justify" wrapText="1"/>
    </xf>
    <xf numFmtId="164" fontId="13" fillId="0" borderId="5" xfId="0" applyNumberFormat="1" applyFont="1" applyFill="1" applyBorder="1"/>
    <xf numFmtId="0" fontId="4" fillId="0" borderId="5" xfId="0" applyFont="1" applyFill="1" applyBorder="1" applyAlignment="1">
      <alignment horizontal="justify" wrapText="1"/>
    </xf>
    <xf numFmtId="164" fontId="4" fillId="0" borderId="5" xfId="0" applyNumberFormat="1" applyFont="1" applyFill="1" applyBorder="1"/>
    <xf numFmtId="0" fontId="9" fillId="0" borderId="17" xfId="0" applyFont="1" applyFill="1" applyBorder="1"/>
    <xf numFmtId="0" fontId="0" fillId="0" borderId="5" xfId="0" applyFont="1" applyFill="1" applyBorder="1" applyAlignment="1">
      <alignment horizontal="justify" wrapText="1"/>
    </xf>
    <xf numFmtId="164" fontId="0" fillId="0" borderId="9" xfId="0" applyNumberFormat="1" applyFill="1" applyBorder="1"/>
    <xf numFmtId="0" fontId="0" fillId="0" borderId="9" xfId="0" applyFill="1" applyBorder="1"/>
    <xf numFmtId="0" fontId="9" fillId="0" borderId="13" xfId="0" applyFont="1" applyFill="1" applyBorder="1"/>
    <xf numFmtId="0" fontId="0" fillId="0" borderId="10" xfId="0" applyFont="1" applyFill="1" applyBorder="1" applyAlignment="1"/>
    <xf numFmtId="0" fontId="4" fillId="0" borderId="16" xfId="0" applyFont="1" applyFill="1" applyBorder="1" applyAlignment="1"/>
    <xf numFmtId="0" fontId="4" fillId="0" borderId="14" xfId="0" applyFont="1" applyFill="1" applyBorder="1" applyAlignment="1">
      <alignment horizontal="justify" wrapText="1"/>
    </xf>
    <xf numFmtId="164" fontId="4" fillId="0" borderId="14" xfId="0" applyNumberFormat="1" applyFont="1" applyFill="1" applyBorder="1"/>
    <xf numFmtId="0" fontId="8" fillId="0" borderId="9" xfId="0" applyFont="1" applyFill="1" applyBorder="1" applyAlignment="1"/>
    <xf numFmtId="0" fontId="8" fillId="0" borderId="9" xfId="0" applyFont="1" applyFill="1" applyBorder="1" applyAlignment="1">
      <alignment horizontal="justify" wrapText="1"/>
    </xf>
    <xf numFmtId="164" fontId="8" fillId="0" borderId="9" xfId="0" applyNumberFormat="1" applyFont="1" applyFill="1" applyBorder="1"/>
    <xf numFmtId="0" fontId="0" fillId="0" borderId="9" xfId="0" applyFont="1" applyFill="1" applyBorder="1" applyAlignment="1"/>
    <xf numFmtId="0" fontId="9" fillId="0" borderId="18" xfId="0" applyFont="1" applyFill="1" applyBorder="1" applyAlignment="1">
      <alignment horizontal="justify" wrapText="1"/>
    </xf>
    <xf numFmtId="164" fontId="0" fillId="0" borderId="9" xfId="0" applyNumberFormat="1" applyFont="1" applyFill="1" applyBorder="1"/>
    <xf numFmtId="164" fontId="0" fillId="0" borderId="5" xfId="0" applyNumberFormat="1" applyFont="1" applyFill="1" applyBorder="1"/>
    <xf numFmtId="0" fontId="9" fillId="0" borderId="9" xfId="0" applyFont="1" applyFill="1" applyBorder="1" applyAlignment="1">
      <alignment horizontal="justify" wrapText="1"/>
    </xf>
    <xf numFmtId="164" fontId="8" fillId="0" borderId="20" xfId="0" applyNumberFormat="1" applyFont="1" applyFill="1" applyBorder="1"/>
    <xf numFmtId="164" fontId="8" fillId="0" borderId="12" xfId="0" applyNumberFormat="1" applyFont="1" applyFill="1" applyBorder="1"/>
    <xf numFmtId="0" fontId="0" fillId="0" borderId="21" xfId="0" applyFont="1" applyFill="1" applyBorder="1" applyAlignment="1"/>
    <xf numFmtId="0" fontId="9" fillId="0" borderId="22" xfId="0" applyFont="1" applyFill="1" applyBorder="1" applyAlignment="1">
      <alignment horizontal="justify" wrapText="1"/>
    </xf>
    <xf numFmtId="0" fontId="9" fillId="0" borderId="23" xfId="0" applyFont="1" applyFill="1" applyBorder="1" applyAlignment="1">
      <alignment horizontal="justify" wrapText="1"/>
    </xf>
    <xf numFmtId="164" fontId="0" fillId="0" borderId="4" xfId="0" applyNumberFormat="1" applyFont="1" applyFill="1" applyBorder="1"/>
    <xf numFmtId="0" fontId="0" fillId="0" borderId="24" xfId="0" applyFont="1" applyFill="1" applyBorder="1" applyAlignment="1"/>
    <xf numFmtId="0" fontId="9" fillId="0" borderId="24" xfId="0" applyFont="1" applyFill="1" applyBorder="1" applyAlignment="1">
      <alignment horizontal="justify"/>
    </xf>
    <xf numFmtId="164" fontId="0" fillId="0" borderId="20" xfId="0" applyNumberFormat="1" applyFont="1" applyFill="1" applyBorder="1"/>
    <xf numFmtId="0" fontId="4" fillId="0" borderId="7" xfId="0" applyFont="1" applyFill="1" applyBorder="1" applyAlignment="1"/>
    <xf numFmtId="0" fontId="4" fillId="0" borderId="12" xfId="0" applyFont="1" applyFill="1" applyBorder="1" applyAlignment="1">
      <alignment horizontal="justify" wrapText="1"/>
    </xf>
    <xf numFmtId="0" fontId="9" fillId="0" borderId="5" xfId="0" applyFont="1" applyFill="1" applyBorder="1" applyAlignment="1">
      <alignment horizontal="justify" vertical="top" wrapText="1"/>
    </xf>
    <xf numFmtId="164" fontId="19" fillId="0" borderId="5" xfId="0" applyNumberFormat="1" applyFont="1" applyFill="1" applyBorder="1"/>
    <xf numFmtId="0" fontId="4" fillId="0" borderId="9" xfId="0" applyFont="1" applyFill="1" applyBorder="1" applyAlignment="1"/>
    <xf numFmtId="164" fontId="4" fillId="0" borderId="24" xfId="0" applyNumberFormat="1" applyFont="1" applyFill="1" applyBorder="1"/>
    <xf numFmtId="0" fontId="9" fillId="0" borderId="9" xfId="0" applyFont="1" applyFill="1" applyBorder="1" applyAlignment="1">
      <alignment horizontal="justify" vertical="top" wrapText="1"/>
    </xf>
    <xf numFmtId="164" fontId="0" fillId="0" borderId="24" xfId="0" applyNumberFormat="1" applyFill="1" applyBorder="1"/>
    <xf numFmtId="0" fontId="0" fillId="0" borderId="25" xfId="0" applyFont="1" applyFill="1" applyBorder="1"/>
    <xf numFmtId="0" fontId="4" fillId="0" borderId="24" xfId="0" applyFont="1" applyFill="1" applyBorder="1"/>
    <xf numFmtId="0" fontId="9" fillId="0" borderId="0" xfId="0" applyFont="1" applyFill="1" applyBorder="1" applyAlignment="1">
      <alignment horizontal="justify" vertical="top" wrapText="1"/>
    </xf>
    <xf numFmtId="0" fontId="0" fillId="0" borderId="17" xfId="0" applyFont="1" applyFill="1" applyBorder="1" applyAlignment="1"/>
    <xf numFmtId="0" fontId="9" fillId="0" borderId="26" xfId="0" applyFont="1" applyFill="1" applyBorder="1" applyAlignment="1">
      <alignment horizontal="justify" vertical="top" wrapText="1"/>
    </xf>
    <xf numFmtId="0" fontId="7" fillId="0" borderId="9" xfId="0" applyFont="1" applyFill="1" applyBorder="1" applyAlignment="1">
      <alignment horizontal="justify" wrapText="1"/>
    </xf>
    <xf numFmtId="164" fontId="4" fillId="0" borderId="9" xfId="0" applyNumberFormat="1" applyFont="1" applyFill="1" applyBorder="1"/>
    <xf numFmtId="0" fontId="4" fillId="0" borderId="9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0" fillId="0" borderId="27" xfId="0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9" xfId="0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/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right" wrapText="1"/>
    </xf>
    <xf numFmtId="0" fontId="0" fillId="0" borderId="0" xfId="0" applyFill="1" applyAlignment="1">
      <alignment horizontal="right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3"/>
  <sheetViews>
    <sheetView tabSelected="1" workbookViewId="0">
      <selection activeCell="M110" sqref="M110"/>
    </sheetView>
  </sheetViews>
  <sheetFormatPr defaultColWidth="8.85546875" defaultRowHeight="12.75" x14ac:dyDescent="0.2"/>
  <cols>
    <col min="1" max="1" width="21.42578125" style="1" customWidth="1"/>
    <col min="2" max="2" width="53" style="1" customWidth="1"/>
    <col min="3" max="4" width="12.42578125" style="1" customWidth="1"/>
    <col min="5" max="5" width="13.85546875" style="1" customWidth="1"/>
    <col min="6" max="9" width="0" style="1" hidden="1" customWidth="1"/>
    <col min="10" max="10" width="9.7109375" style="1" customWidth="1"/>
    <col min="11" max="11" width="10.42578125" style="1" customWidth="1"/>
    <col min="12" max="12" width="10.140625" style="1" customWidth="1"/>
    <col min="13" max="16384" width="8.85546875" style="1"/>
  </cols>
  <sheetData>
    <row r="1" spans="1:10" ht="12.75" customHeight="1" x14ac:dyDescent="0.2">
      <c r="C1" s="151" t="s">
        <v>187</v>
      </c>
      <c r="D1" s="152"/>
      <c r="E1" s="152"/>
    </row>
    <row r="2" spans="1:10" ht="73.5" customHeight="1" x14ac:dyDescent="0.2">
      <c r="C2" s="152"/>
      <c r="D2" s="152"/>
      <c r="E2" s="152"/>
    </row>
    <row r="3" spans="1:10" ht="25.5" customHeight="1" x14ac:dyDescent="0.2">
      <c r="B3" s="2"/>
      <c r="C3" s="146" t="s">
        <v>49</v>
      </c>
      <c r="D3" s="147"/>
      <c r="E3" s="147"/>
      <c r="F3" s="2"/>
      <c r="G3" s="2"/>
      <c r="H3" s="2"/>
      <c r="I3" s="2"/>
    </row>
    <row r="4" spans="1:10" ht="26.45" customHeight="1" x14ac:dyDescent="0.2">
      <c r="B4" s="3"/>
      <c r="C4" s="150" t="s">
        <v>174</v>
      </c>
      <c r="D4" s="150"/>
      <c r="E4" s="150"/>
    </row>
    <row r="5" spans="1:10" ht="20.25" customHeight="1" x14ac:dyDescent="0.2">
      <c r="B5" s="3"/>
      <c r="C5" s="150"/>
      <c r="D5" s="150"/>
      <c r="E5" s="150"/>
    </row>
    <row r="6" spans="1:10" ht="21.2" customHeight="1" x14ac:dyDescent="0.2">
      <c r="B6" s="3"/>
      <c r="C6" s="4"/>
      <c r="D6" s="4"/>
      <c r="E6" s="4"/>
    </row>
    <row r="7" spans="1:10" ht="10.5" customHeight="1" x14ac:dyDescent="0.2">
      <c r="A7" s="142" t="s">
        <v>126</v>
      </c>
      <c r="B7" s="142"/>
      <c r="C7" s="142"/>
      <c r="D7" s="142"/>
      <c r="E7" s="142"/>
      <c r="F7" s="142"/>
      <c r="G7" s="142"/>
      <c r="H7" s="142"/>
      <c r="I7" s="142"/>
    </row>
    <row r="8" spans="1:10" ht="10.5" customHeight="1" x14ac:dyDescent="0.2">
      <c r="A8" s="142"/>
      <c r="B8" s="142"/>
      <c r="C8" s="142"/>
      <c r="D8" s="142"/>
      <c r="E8" s="142"/>
      <c r="F8" s="142"/>
      <c r="G8" s="142"/>
      <c r="H8" s="142"/>
      <c r="I8" s="142"/>
    </row>
    <row r="9" spans="1:10" ht="13.7" customHeight="1" x14ac:dyDescent="0.2">
      <c r="A9" s="142"/>
      <c r="B9" s="142"/>
      <c r="C9" s="142"/>
      <c r="D9" s="142"/>
      <c r="E9" s="142"/>
      <c r="F9" s="142"/>
      <c r="G9" s="142"/>
      <c r="H9" s="142"/>
      <c r="I9" s="142"/>
    </row>
    <row r="10" spans="1:10" ht="17.45" customHeight="1" x14ac:dyDescent="0.2">
      <c r="A10" s="11"/>
      <c r="B10" s="11"/>
      <c r="C10" s="148" t="s">
        <v>6</v>
      </c>
      <c r="D10" s="149"/>
      <c r="E10" s="149"/>
      <c r="F10" s="11"/>
      <c r="G10" s="11"/>
      <c r="H10" s="11"/>
      <c r="I10" s="11"/>
      <c r="J10" s="5"/>
    </row>
    <row r="11" spans="1:10" ht="16.5" customHeight="1" x14ac:dyDescent="0.2">
      <c r="A11" s="139" t="s">
        <v>7</v>
      </c>
      <c r="B11" s="139" t="s">
        <v>8</v>
      </c>
      <c r="C11" s="145" t="s">
        <v>48</v>
      </c>
      <c r="D11" s="145"/>
      <c r="E11" s="145"/>
      <c r="F11" s="12"/>
      <c r="G11" s="12"/>
      <c r="H11" s="12"/>
      <c r="I11" s="12"/>
    </row>
    <row r="12" spans="1:10" ht="6" customHeight="1" x14ac:dyDescent="0.2">
      <c r="A12" s="139"/>
      <c r="B12" s="139"/>
      <c r="C12" s="143" t="s">
        <v>64</v>
      </c>
      <c r="D12" s="143" t="s">
        <v>69</v>
      </c>
      <c r="E12" s="140" t="s">
        <v>125</v>
      </c>
      <c r="F12" s="13"/>
      <c r="G12" s="14"/>
      <c r="H12" s="14"/>
      <c r="I12" s="15"/>
      <c r="J12" s="5"/>
    </row>
    <row r="13" spans="1:10" ht="7.5" customHeight="1" x14ac:dyDescent="0.2">
      <c r="A13" s="139"/>
      <c r="B13" s="139"/>
      <c r="C13" s="144"/>
      <c r="D13" s="144"/>
      <c r="E13" s="141"/>
      <c r="F13" s="16"/>
      <c r="G13" s="17"/>
      <c r="H13" s="17"/>
      <c r="I13" s="18"/>
      <c r="J13" s="5"/>
    </row>
    <row r="14" spans="1:10" ht="28.5" customHeight="1" x14ac:dyDescent="0.2">
      <c r="A14" s="139"/>
      <c r="B14" s="139"/>
      <c r="C14" s="144"/>
      <c r="D14" s="144"/>
      <c r="E14" s="141"/>
      <c r="F14" s="16"/>
      <c r="G14" s="17"/>
      <c r="H14" s="17"/>
      <c r="I14" s="18"/>
      <c r="J14" s="5"/>
    </row>
    <row r="15" spans="1:10" ht="3" customHeight="1" x14ac:dyDescent="0.2">
      <c r="A15" s="139"/>
      <c r="B15" s="139"/>
      <c r="C15" s="144"/>
      <c r="D15" s="144"/>
      <c r="E15" s="141"/>
      <c r="F15" s="16"/>
      <c r="G15" s="17"/>
      <c r="H15" s="17"/>
      <c r="I15" s="18"/>
      <c r="J15" s="5"/>
    </row>
    <row r="16" spans="1:10" x14ac:dyDescent="0.2">
      <c r="A16" s="19">
        <v>1</v>
      </c>
      <c r="B16" s="20">
        <v>2</v>
      </c>
      <c r="C16" s="21">
        <v>3</v>
      </c>
      <c r="D16" s="21">
        <v>4</v>
      </c>
      <c r="E16" s="22">
        <v>5</v>
      </c>
    </row>
    <row r="17" spans="1:5" ht="15" x14ac:dyDescent="0.25">
      <c r="A17" s="23" t="s">
        <v>0</v>
      </c>
      <c r="B17" s="24" t="s">
        <v>1</v>
      </c>
      <c r="C17" s="25">
        <f>C18+C24+C30+C36+C44+C47+C55+C59+C61+C68</f>
        <v>189202.6</v>
      </c>
      <c r="D17" s="25">
        <f>D18+D24+D30+D36+D44+D47+D55+D59+D61+D68</f>
        <v>196191</v>
      </c>
      <c r="E17" s="25">
        <f>E18+E24+E30+E36+E44+E47+E55+E59+E61+E68</f>
        <v>205557</v>
      </c>
    </row>
    <row r="18" spans="1:5" x14ac:dyDescent="0.2">
      <c r="A18" s="23" t="s">
        <v>9</v>
      </c>
      <c r="B18" s="26" t="s">
        <v>10</v>
      </c>
      <c r="C18" s="27">
        <f>C19</f>
        <v>119719</v>
      </c>
      <c r="D18" s="27">
        <f>D19</f>
        <v>126554</v>
      </c>
      <c r="E18" s="27">
        <f>E19</f>
        <v>133968</v>
      </c>
    </row>
    <row r="19" spans="1:5" x14ac:dyDescent="0.2">
      <c r="A19" s="23" t="s">
        <v>11</v>
      </c>
      <c r="B19" s="26" t="s">
        <v>12</v>
      </c>
      <c r="C19" s="27">
        <f>C20+C21+C22+C23</f>
        <v>119719</v>
      </c>
      <c r="D19" s="27">
        <f>D20+D21+D22+D23</f>
        <v>126554</v>
      </c>
      <c r="E19" s="27">
        <f>E20+E21+E22+E23</f>
        <v>133968</v>
      </c>
    </row>
    <row r="20" spans="1:5" ht="105" customHeight="1" x14ac:dyDescent="0.2">
      <c r="A20" s="28" t="s">
        <v>13</v>
      </c>
      <c r="B20" s="29" t="s">
        <v>175</v>
      </c>
      <c r="C20" s="30">
        <v>118722</v>
      </c>
      <c r="D20" s="30">
        <v>125526</v>
      </c>
      <c r="E20" s="30">
        <v>132908</v>
      </c>
    </row>
    <row r="21" spans="1:5" ht="91.5" customHeight="1" x14ac:dyDescent="0.2">
      <c r="A21" s="28" t="s">
        <v>14</v>
      </c>
      <c r="B21" s="29" t="s">
        <v>127</v>
      </c>
      <c r="C21" s="30">
        <v>116</v>
      </c>
      <c r="D21" s="30">
        <v>121</v>
      </c>
      <c r="E21" s="30">
        <v>126</v>
      </c>
    </row>
    <row r="22" spans="1:5" ht="77.25" customHeight="1" x14ac:dyDescent="0.2">
      <c r="A22" s="28" t="s">
        <v>15</v>
      </c>
      <c r="B22" s="29" t="s">
        <v>176</v>
      </c>
      <c r="C22" s="30">
        <v>660</v>
      </c>
      <c r="D22" s="30">
        <v>686</v>
      </c>
      <c r="E22" s="30">
        <v>713</v>
      </c>
    </row>
    <row r="23" spans="1:5" ht="77.25" customHeight="1" x14ac:dyDescent="0.2">
      <c r="A23" s="28" t="s">
        <v>16</v>
      </c>
      <c r="B23" s="29" t="s">
        <v>128</v>
      </c>
      <c r="C23" s="30">
        <v>221</v>
      </c>
      <c r="D23" s="30">
        <v>221</v>
      </c>
      <c r="E23" s="30">
        <v>221</v>
      </c>
    </row>
    <row r="24" spans="1:5" ht="38.25" x14ac:dyDescent="0.2">
      <c r="A24" s="31" t="s">
        <v>17</v>
      </c>
      <c r="B24" s="32" t="s">
        <v>18</v>
      </c>
      <c r="C24" s="27">
        <f>C25</f>
        <v>15667</v>
      </c>
      <c r="D24" s="27">
        <f>D25</f>
        <v>16072</v>
      </c>
      <c r="E24" s="27">
        <f>E25</f>
        <v>16807</v>
      </c>
    </row>
    <row r="25" spans="1:5" ht="27.75" customHeight="1" x14ac:dyDescent="0.2">
      <c r="A25" s="33" t="s">
        <v>19</v>
      </c>
      <c r="B25" s="34" t="s">
        <v>20</v>
      </c>
      <c r="C25" s="27">
        <f>C26+C27+C28+C29</f>
        <v>15667</v>
      </c>
      <c r="D25" s="27">
        <f>D26+D27+D28+D29</f>
        <v>16072</v>
      </c>
      <c r="E25" s="27">
        <f>E26+E27+E28+E29</f>
        <v>16807</v>
      </c>
    </row>
    <row r="26" spans="1:5" ht="93" customHeight="1" x14ac:dyDescent="0.2">
      <c r="A26" s="35" t="s">
        <v>55</v>
      </c>
      <c r="B26" s="36" t="s">
        <v>129</v>
      </c>
      <c r="C26" s="37">
        <v>8128</v>
      </c>
      <c r="D26" s="37">
        <v>8330</v>
      </c>
      <c r="E26" s="37">
        <v>8698</v>
      </c>
    </row>
    <row r="27" spans="1:5" ht="108" customHeight="1" x14ac:dyDescent="0.2">
      <c r="A27" s="35" t="s">
        <v>56</v>
      </c>
      <c r="B27" s="36" t="s">
        <v>130</v>
      </c>
      <c r="C27" s="37">
        <v>40</v>
      </c>
      <c r="D27" s="37">
        <v>45</v>
      </c>
      <c r="E27" s="37">
        <v>48</v>
      </c>
    </row>
    <row r="28" spans="1:5" ht="103.5" customHeight="1" x14ac:dyDescent="0.2">
      <c r="A28" s="35" t="s">
        <v>57</v>
      </c>
      <c r="B28" s="36" t="s">
        <v>131</v>
      </c>
      <c r="C28" s="37">
        <v>8403</v>
      </c>
      <c r="D28" s="37">
        <v>8646</v>
      </c>
      <c r="E28" s="37">
        <v>9073</v>
      </c>
    </row>
    <row r="29" spans="1:5" ht="96" customHeight="1" x14ac:dyDescent="0.2">
      <c r="A29" s="35" t="s">
        <v>58</v>
      </c>
      <c r="B29" s="36" t="s">
        <v>132</v>
      </c>
      <c r="C29" s="37">
        <v>-904</v>
      </c>
      <c r="D29" s="37">
        <v>-949</v>
      </c>
      <c r="E29" s="37">
        <v>-1012</v>
      </c>
    </row>
    <row r="30" spans="1:5" x14ac:dyDescent="0.2">
      <c r="A30" s="38" t="s">
        <v>21</v>
      </c>
      <c r="B30" s="39" t="s">
        <v>133</v>
      </c>
      <c r="C30" s="40">
        <f>C31+C34</f>
        <v>31501</v>
      </c>
      <c r="D30" s="40">
        <f>D31+D34</f>
        <v>32437</v>
      </c>
      <c r="E30" s="40">
        <f>E31+E34</f>
        <v>33651</v>
      </c>
    </row>
    <row r="31" spans="1:5" ht="25.5" customHeight="1" x14ac:dyDescent="0.2">
      <c r="A31" s="38" t="s">
        <v>22</v>
      </c>
      <c r="B31" s="39" t="s">
        <v>61</v>
      </c>
      <c r="C31" s="41">
        <f>C32+C33</f>
        <v>30038</v>
      </c>
      <c r="D31" s="41">
        <f>D32+D33</f>
        <v>30956</v>
      </c>
      <c r="E31" s="41">
        <f>E32+E33</f>
        <v>32152</v>
      </c>
    </row>
    <row r="32" spans="1:5" ht="24.75" customHeight="1" x14ac:dyDescent="0.2">
      <c r="A32" s="42" t="s">
        <v>46</v>
      </c>
      <c r="B32" s="43" t="s">
        <v>23</v>
      </c>
      <c r="C32" s="37">
        <v>20509</v>
      </c>
      <c r="D32" s="37">
        <v>21136</v>
      </c>
      <c r="E32" s="37">
        <v>21953</v>
      </c>
    </row>
    <row r="33" spans="1:9" ht="52.5" customHeight="1" x14ac:dyDescent="0.2">
      <c r="A33" s="42" t="s">
        <v>47</v>
      </c>
      <c r="B33" s="43" t="s">
        <v>66</v>
      </c>
      <c r="C33" s="37">
        <v>9529</v>
      </c>
      <c r="D33" s="37">
        <v>9820</v>
      </c>
      <c r="E33" s="37">
        <v>10199</v>
      </c>
    </row>
    <row r="34" spans="1:9" ht="27.75" customHeight="1" x14ac:dyDescent="0.2">
      <c r="A34" s="28" t="s">
        <v>24</v>
      </c>
      <c r="B34" s="44" t="s">
        <v>25</v>
      </c>
      <c r="C34" s="45">
        <f>C35</f>
        <v>1463</v>
      </c>
      <c r="D34" s="45">
        <f>D35</f>
        <v>1481</v>
      </c>
      <c r="E34" s="45">
        <f>E35</f>
        <v>1499</v>
      </c>
    </row>
    <row r="35" spans="1:9" ht="39" customHeight="1" x14ac:dyDescent="0.2">
      <c r="A35" s="28" t="s">
        <v>84</v>
      </c>
      <c r="B35" s="43" t="s">
        <v>83</v>
      </c>
      <c r="C35" s="46">
        <v>1463</v>
      </c>
      <c r="D35" s="46">
        <v>1481</v>
      </c>
      <c r="E35" s="46">
        <v>1499</v>
      </c>
    </row>
    <row r="36" spans="1:9" ht="15" customHeight="1" x14ac:dyDescent="0.2">
      <c r="A36" s="38" t="s">
        <v>134</v>
      </c>
      <c r="B36" s="47" t="s">
        <v>87</v>
      </c>
      <c r="C36" s="27">
        <f>C37+C39</f>
        <v>5593</v>
      </c>
      <c r="D36" s="27">
        <f>D37+D39</f>
        <v>5593</v>
      </c>
      <c r="E36" s="27">
        <f>E37+E39</f>
        <v>5593</v>
      </c>
    </row>
    <row r="37" spans="1:9" ht="17.25" customHeight="1" x14ac:dyDescent="0.2">
      <c r="A37" s="38" t="s">
        <v>135</v>
      </c>
      <c r="B37" s="47" t="s">
        <v>88</v>
      </c>
      <c r="C37" s="27">
        <f>C38</f>
        <v>3031</v>
      </c>
      <c r="D37" s="27">
        <f>D38</f>
        <v>3031</v>
      </c>
      <c r="E37" s="27">
        <f>E38</f>
        <v>3031</v>
      </c>
    </row>
    <row r="38" spans="1:9" ht="39" customHeight="1" x14ac:dyDescent="0.2">
      <c r="A38" s="28" t="s">
        <v>90</v>
      </c>
      <c r="B38" s="48" t="s">
        <v>89</v>
      </c>
      <c r="C38" s="46">
        <v>3031</v>
      </c>
      <c r="D38" s="46">
        <v>3031</v>
      </c>
      <c r="E38" s="46">
        <v>3031</v>
      </c>
    </row>
    <row r="39" spans="1:9" ht="15.75" customHeight="1" x14ac:dyDescent="0.2">
      <c r="A39" s="38" t="s">
        <v>136</v>
      </c>
      <c r="B39" s="47" t="s">
        <v>91</v>
      </c>
      <c r="C39" s="27">
        <f>C40+C42</f>
        <v>2562</v>
      </c>
      <c r="D39" s="27">
        <f>D40+D43</f>
        <v>2562</v>
      </c>
      <c r="E39" s="27">
        <f>E40+E43</f>
        <v>2562</v>
      </c>
    </row>
    <row r="40" spans="1:9" ht="15" customHeight="1" x14ac:dyDescent="0.2">
      <c r="A40" s="38" t="s">
        <v>137</v>
      </c>
      <c r="B40" s="47" t="s">
        <v>167</v>
      </c>
      <c r="C40" s="27">
        <f>C41</f>
        <v>734</v>
      </c>
      <c r="D40" s="27">
        <f>D41</f>
        <v>734</v>
      </c>
      <c r="E40" s="27">
        <f>E41</f>
        <v>734</v>
      </c>
    </row>
    <row r="41" spans="1:9" ht="39" customHeight="1" x14ac:dyDescent="0.2">
      <c r="A41" s="28" t="s">
        <v>93</v>
      </c>
      <c r="B41" s="48" t="s">
        <v>92</v>
      </c>
      <c r="C41" s="46">
        <v>734</v>
      </c>
      <c r="D41" s="46">
        <v>734</v>
      </c>
      <c r="E41" s="46">
        <v>734</v>
      </c>
    </row>
    <row r="42" spans="1:9" ht="15" customHeight="1" x14ac:dyDescent="0.2">
      <c r="A42" s="38" t="s">
        <v>138</v>
      </c>
      <c r="B42" s="47" t="s">
        <v>94</v>
      </c>
      <c r="C42" s="27">
        <f>C43</f>
        <v>1828</v>
      </c>
      <c r="D42" s="27">
        <f>D43</f>
        <v>1828</v>
      </c>
      <c r="E42" s="27">
        <f>E43</f>
        <v>1828</v>
      </c>
    </row>
    <row r="43" spans="1:9" ht="41.25" customHeight="1" x14ac:dyDescent="0.2">
      <c r="A43" s="28" t="s">
        <v>96</v>
      </c>
      <c r="B43" s="48" t="s">
        <v>95</v>
      </c>
      <c r="C43" s="46">
        <v>1828</v>
      </c>
      <c r="D43" s="46">
        <v>1828</v>
      </c>
      <c r="E43" s="46">
        <v>1828</v>
      </c>
    </row>
    <row r="44" spans="1:9" x14ac:dyDescent="0.2">
      <c r="A44" s="38" t="s">
        <v>26</v>
      </c>
      <c r="B44" s="39" t="s">
        <v>27</v>
      </c>
      <c r="C44" s="27">
        <f>C45+C46</f>
        <v>859</v>
      </c>
      <c r="D44" s="27">
        <f>D45+D46</f>
        <v>859</v>
      </c>
      <c r="E44" s="27">
        <f>E45+E46</f>
        <v>859</v>
      </c>
    </row>
    <row r="45" spans="1:9" ht="40.5" customHeight="1" x14ac:dyDescent="0.2">
      <c r="A45" s="28" t="s">
        <v>28</v>
      </c>
      <c r="B45" s="49" t="s">
        <v>139</v>
      </c>
      <c r="C45" s="30">
        <v>845</v>
      </c>
      <c r="D45" s="30">
        <v>845</v>
      </c>
      <c r="E45" s="30">
        <v>845</v>
      </c>
    </row>
    <row r="46" spans="1:9" ht="66" customHeight="1" x14ac:dyDescent="0.2">
      <c r="A46" s="28" t="s">
        <v>85</v>
      </c>
      <c r="B46" s="49" t="s">
        <v>86</v>
      </c>
      <c r="C46" s="30">
        <v>14</v>
      </c>
      <c r="D46" s="30">
        <v>14</v>
      </c>
      <c r="E46" s="30">
        <v>14</v>
      </c>
    </row>
    <row r="47" spans="1:9" ht="42" customHeight="1" x14ac:dyDescent="0.2">
      <c r="A47" s="38" t="s">
        <v>29</v>
      </c>
      <c r="B47" s="39" t="s">
        <v>165</v>
      </c>
      <c r="C47" s="27">
        <f>C48+C53+C51</f>
        <v>4107</v>
      </c>
      <c r="D47" s="27">
        <f>D48+D53+D51</f>
        <v>4107</v>
      </c>
      <c r="E47" s="27">
        <f>E48+E53+E51</f>
        <v>4107</v>
      </c>
      <c r="F47" s="27" t="e">
        <f>#REF!+F48+F53+F51</f>
        <v>#REF!</v>
      </c>
      <c r="G47" s="27" t="e">
        <f>#REF!+G48+G53+G51</f>
        <v>#REF!</v>
      </c>
      <c r="H47" s="27" t="e">
        <f>#REF!+H48+H53+H51</f>
        <v>#REF!</v>
      </c>
      <c r="I47" s="27" t="e">
        <f>#REF!+I48+I53+I51</f>
        <v>#REF!</v>
      </c>
    </row>
    <row r="48" spans="1:9" ht="91.5" customHeight="1" x14ac:dyDescent="0.2">
      <c r="A48" s="38" t="s">
        <v>30</v>
      </c>
      <c r="B48" s="50" t="s">
        <v>140</v>
      </c>
      <c r="C48" s="27">
        <f>C49+C50</f>
        <v>3986</v>
      </c>
      <c r="D48" s="27">
        <f>D49+D50</f>
        <v>3986</v>
      </c>
      <c r="E48" s="27">
        <f>E49+E50</f>
        <v>3986</v>
      </c>
    </row>
    <row r="49" spans="1:11" ht="78.75" customHeight="1" x14ac:dyDescent="0.2">
      <c r="A49" s="28" t="s">
        <v>78</v>
      </c>
      <c r="B49" s="51" t="s">
        <v>79</v>
      </c>
      <c r="C49" s="30">
        <v>3860</v>
      </c>
      <c r="D49" s="30">
        <v>3860</v>
      </c>
      <c r="E49" s="30">
        <v>3860</v>
      </c>
    </row>
    <row r="50" spans="1:11" ht="77.25" customHeight="1" x14ac:dyDescent="0.2">
      <c r="A50" s="52" t="s">
        <v>141</v>
      </c>
      <c r="B50" s="51" t="s">
        <v>82</v>
      </c>
      <c r="C50" s="30">
        <v>126</v>
      </c>
      <c r="D50" s="30">
        <v>126</v>
      </c>
      <c r="E50" s="30">
        <v>126</v>
      </c>
    </row>
    <row r="51" spans="1:11" ht="41.25" customHeight="1" x14ac:dyDescent="0.2">
      <c r="A51" s="53" t="s">
        <v>170</v>
      </c>
      <c r="B51" s="54" t="s">
        <v>171</v>
      </c>
      <c r="C51" s="55">
        <f>C52</f>
        <v>71</v>
      </c>
      <c r="D51" s="55">
        <f>D52</f>
        <v>71</v>
      </c>
      <c r="E51" s="55">
        <f>E52</f>
        <v>71</v>
      </c>
      <c r="F51" s="56"/>
      <c r="G51" s="56"/>
    </row>
    <row r="52" spans="1:11" ht="38.25" customHeight="1" x14ac:dyDescent="0.2">
      <c r="A52" s="28" t="s">
        <v>168</v>
      </c>
      <c r="B52" s="51" t="s">
        <v>169</v>
      </c>
      <c r="C52" s="57">
        <v>71</v>
      </c>
      <c r="D52" s="30">
        <v>71</v>
      </c>
      <c r="E52" s="30">
        <v>71</v>
      </c>
      <c r="F52" s="56"/>
      <c r="G52" s="56"/>
    </row>
    <row r="53" spans="1:11" ht="77.25" customHeight="1" x14ac:dyDescent="0.2">
      <c r="A53" s="58" t="s">
        <v>142</v>
      </c>
      <c r="B53" s="59" t="s">
        <v>143</v>
      </c>
      <c r="C53" s="55">
        <f>C54</f>
        <v>50</v>
      </c>
      <c r="D53" s="55">
        <f>D54</f>
        <v>50</v>
      </c>
      <c r="E53" s="55">
        <f>E54</f>
        <v>50</v>
      </c>
      <c r="F53" s="56"/>
      <c r="G53" s="56"/>
      <c r="K53" s="10"/>
    </row>
    <row r="54" spans="1:11" ht="79.5" customHeight="1" x14ac:dyDescent="0.2">
      <c r="A54" s="28" t="s">
        <v>80</v>
      </c>
      <c r="B54" s="51" t="s">
        <v>81</v>
      </c>
      <c r="C54" s="57">
        <v>50</v>
      </c>
      <c r="D54" s="57">
        <v>50</v>
      </c>
      <c r="E54" s="57">
        <v>50</v>
      </c>
      <c r="F54" s="56"/>
      <c r="G54" s="56"/>
    </row>
    <row r="55" spans="1:11" ht="25.5" x14ac:dyDescent="0.2">
      <c r="A55" s="38" t="s">
        <v>31</v>
      </c>
      <c r="B55" s="60" t="s">
        <v>32</v>
      </c>
      <c r="C55" s="27">
        <f>C56</f>
        <v>38</v>
      </c>
      <c r="D55" s="27">
        <f>D56</f>
        <v>40</v>
      </c>
      <c r="E55" s="27">
        <f>E56</f>
        <v>43</v>
      </c>
    </row>
    <row r="56" spans="1:11" ht="25.5" x14ac:dyDescent="0.2">
      <c r="A56" s="38" t="s">
        <v>33</v>
      </c>
      <c r="B56" s="60" t="s">
        <v>34</v>
      </c>
      <c r="C56" s="27">
        <f>C57+C58</f>
        <v>38</v>
      </c>
      <c r="D56" s="27">
        <f>D57+D58</f>
        <v>40</v>
      </c>
      <c r="E56" s="27">
        <f>E57+E58</f>
        <v>43</v>
      </c>
    </row>
    <row r="57" spans="1:11" ht="26.25" customHeight="1" x14ac:dyDescent="0.2">
      <c r="A57" s="28" t="s">
        <v>50</v>
      </c>
      <c r="B57" s="51" t="s">
        <v>164</v>
      </c>
      <c r="C57" s="30">
        <v>34</v>
      </c>
      <c r="D57" s="30">
        <v>36</v>
      </c>
      <c r="E57" s="30">
        <v>38</v>
      </c>
    </row>
    <row r="58" spans="1:11" ht="15.75" customHeight="1" x14ac:dyDescent="0.2">
      <c r="A58" s="28" t="s">
        <v>51</v>
      </c>
      <c r="B58" s="61" t="s">
        <v>35</v>
      </c>
      <c r="C58" s="30">
        <v>4</v>
      </c>
      <c r="D58" s="30">
        <v>4</v>
      </c>
      <c r="E58" s="30">
        <v>5</v>
      </c>
    </row>
    <row r="59" spans="1:11" ht="25.5" x14ac:dyDescent="0.2">
      <c r="A59" s="38" t="s">
        <v>36</v>
      </c>
      <c r="B59" s="62" t="s">
        <v>106</v>
      </c>
      <c r="C59" s="27">
        <f>C60</f>
        <v>4624</v>
      </c>
      <c r="D59" s="27">
        <f>D60</f>
        <v>4624</v>
      </c>
      <c r="E59" s="27">
        <f>E60</f>
        <v>4624</v>
      </c>
    </row>
    <row r="60" spans="1:11" ht="28.5" customHeight="1" x14ac:dyDescent="0.2">
      <c r="A60" s="63" t="s">
        <v>70</v>
      </c>
      <c r="B60" s="64" t="s">
        <v>71</v>
      </c>
      <c r="C60" s="30">
        <v>4624</v>
      </c>
      <c r="D60" s="30">
        <v>4624</v>
      </c>
      <c r="E60" s="30">
        <v>4624</v>
      </c>
    </row>
    <row r="61" spans="1:11" ht="25.5" x14ac:dyDescent="0.2">
      <c r="A61" s="38" t="s">
        <v>37</v>
      </c>
      <c r="B61" s="60" t="s">
        <v>38</v>
      </c>
      <c r="C61" s="27">
        <f>C62+C65</f>
        <v>1354.6</v>
      </c>
      <c r="D61" s="27">
        <f>D62+D65</f>
        <v>165</v>
      </c>
      <c r="E61" s="27">
        <f>E62+E65</f>
        <v>165</v>
      </c>
    </row>
    <row r="62" spans="1:11" ht="77.25" customHeight="1" x14ac:dyDescent="0.2">
      <c r="A62" s="38" t="s">
        <v>39</v>
      </c>
      <c r="B62" s="50" t="s">
        <v>144</v>
      </c>
      <c r="C62" s="65">
        <f>C64+C63</f>
        <v>1199.5999999999999</v>
      </c>
      <c r="D62" s="65">
        <f>D64+D63</f>
        <v>10</v>
      </c>
      <c r="E62" s="65">
        <f>E64+E63</f>
        <v>10</v>
      </c>
    </row>
    <row r="63" spans="1:11" ht="77.25" customHeight="1" x14ac:dyDescent="0.2">
      <c r="A63" s="66" t="s">
        <v>177</v>
      </c>
      <c r="B63" s="67" t="s">
        <v>178</v>
      </c>
      <c r="C63" s="57">
        <v>699.6</v>
      </c>
      <c r="D63" s="57">
        <v>0</v>
      </c>
      <c r="E63" s="57">
        <v>0</v>
      </c>
    </row>
    <row r="64" spans="1:11" ht="82.5" customHeight="1" x14ac:dyDescent="0.2">
      <c r="A64" s="28" t="s">
        <v>72</v>
      </c>
      <c r="B64" s="68" t="s">
        <v>73</v>
      </c>
      <c r="C64" s="69">
        <v>500</v>
      </c>
      <c r="D64" s="69">
        <v>10</v>
      </c>
      <c r="E64" s="69">
        <v>10</v>
      </c>
    </row>
    <row r="65" spans="1:12" ht="38.25" customHeight="1" x14ac:dyDescent="0.2">
      <c r="A65" s="38" t="s">
        <v>40</v>
      </c>
      <c r="B65" s="50" t="s">
        <v>67</v>
      </c>
      <c r="C65" s="27">
        <f>C66+C67</f>
        <v>155</v>
      </c>
      <c r="D65" s="27">
        <f>D66+D67</f>
        <v>155</v>
      </c>
      <c r="E65" s="27">
        <f>E66+E67</f>
        <v>155</v>
      </c>
    </row>
    <row r="66" spans="1:12" ht="42" customHeight="1" x14ac:dyDescent="0.2">
      <c r="A66" s="28" t="s">
        <v>74</v>
      </c>
      <c r="B66" s="51" t="s">
        <v>75</v>
      </c>
      <c r="C66" s="30">
        <v>150</v>
      </c>
      <c r="D66" s="30">
        <v>150</v>
      </c>
      <c r="E66" s="30">
        <v>150</v>
      </c>
    </row>
    <row r="67" spans="1:12" ht="54" customHeight="1" x14ac:dyDescent="0.2">
      <c r="A67" s="70" t="s">
        <v>76</v>
      </c>
      <c r="B67" s="71" t="s">
        <v>77</v>
      </c>
      <c r="C67" s="30">
        <v>5</v>
      </c>
      <c r="D67" s="30">
        <v>5</v>
      </c>
      <c r="E67" s="30">
        <v>5</v>
      </c>
    </row>
    <row r="68" spans="1:12" ht="21" customHeight="1" x14ac:dyDescent="0.2">
      <c r="A68" s="72" t="s">
        <v>41</v>
      </c>
      <c r="B68" s="73" t="s">
        <v>42</v>
      </c>
      <c r="C68" s="27">
        <f>C69+C74+C76</f>
        <v>5740</v>
      </c>
      <c r="D68" s="27">
        <f>D69+D74+D76</f>
        <v>5740</v>
      </c>
      <c r="E68" s="27">
        <f>E69+E74+E76</f>
        <v>5740</v>
      </c>
    </row>
    <row r="69" spans="1:12" ht="38.25" customHeight="1" x14ac:dyDescent="0.2">
      <c r="A69" s="74" t="s">
        <v>97</v>
      </c>
      <c r="B69" s="75" t="s">
        <v>98</v>
      </c>
      <c r="C69" s="76">
        <f>SUM(C70:C73)</f>
        <v>539.70000000000005</v>
      </c>
      <c r="D69" s="76">
        <f>SUM(D70:D73)</f>
        <v>539.70000000000005</v>
      </c>
      <c r="E69" s="76">
        <f>SUM(E70:E73)</f>
        <v>539.70000000000005</v>
      </c>
    </row>
    <row r="70" spans="1:12" ht="77.25" customHeight="1" x14ac:dyDescent="0.2">
      <c r="A70" s="77" t="s">
        <v>62</v>
      </c>
      <c r="B70" s="78" t="s">
        <v>63</v>
      </c>
      <c r="C70" s="79">
        <v>243.9</v>
      </c>
      <c r="D70" s="46">
        <v>243.9</v>
      </c>
      <c r="E70" s="46">
        <v>243.9</v>
      </c>
    </row>
    <row r="71" spans="1:12" ht="88.5" customHeight="1" x14ac:dyDescent="0.2">
      <c r="A71" s="77" t="s">
        <v>99</v>
      </c>
      <c r="B71" s="78" t="s">
        <v>100</v>
      </c>
      <c r="C71" s="80">
        <v>36.1</v>
      </c>
      <c r="D71" s="80">
        <v>36.1</v>
      </c>
      <c r="E71" s="80">
        <v>36.1</v>
      </c>
    </row>
    <row r="72" spans="1:12" ht="76.5" customHeight="1" x14ac:dyDescent="0.2">
      <c r="A72" s="77" t="s">
        <v>101</v>
      </c>
      <c r="B72" s="81" t="s">
        <v>65</v>
      </c>
      <c r="C72" s="82">
        <v>164.8</v>
      </c>
      <c r="D72" s="83">
        <v>164.8</v>
      </c>
      <c r="E72" s="46">
        <v>164.8</v>
      </c>
    </row>
    <row r="73" spans="1:12" ht="78" customHeight="1" x14ac:dyDescent="0.2">
      <c r="A73" s="84" t="s">
        <v>158</v>
      </c>
      <c r="B73" s="78" t="s">
        <v>159</v>
      </c>
      <c r="C73" s="85">
        <v>94.9</v>
      </c>
      <c r="D73" s="85">
        <v>94.9</v>
      </c>
      <c r="E73" s="85">
        <v>94.9</v>
      </c>
    </row>
    <row r="74" spans="1:12" ht="26.25" customHeight="1" x14ac:dyDescent="0.2">
      <c r="A74" s="58" t="s">
        <v>105</v>
      </c>
      <c r="B74" s="86" t="s">
        <v>104</v>
      </c>
      <c r="C74" s="87">
        <f>C75</f>
        <v>2528.1</v>
      </c>
      <c r="D74" s="87">
        <f>D75</f>
        <v>2528.1</v>
      </c>
      <c r="E74" s="45">
        <f>E75</f>
        <v>2528.1</v>
      </c>
    </row>
    <row r="75" spans="1:12" ht="64.5" customHeight="1" x14ac:dyDescent="0.2">
      <c r="A75" s="28" t="s">
        <v>60</v>
      </c>
      <c r="B75" s="88" t="s">
        <v>68</v>
      </c>
      <c r="C75" s="30">
        <v>2528.1</v>
      </c>
      <c r="D75" s="30">
        <v>2528.1</v>
      </c>
      <c r="E75" s="30">
        <v>2528.1</v>
      </c>
    </row>
    <row r="76" spans="1:12" x14ac:dyDescent="0.2">
      <c r="A76" s="38" t="s">
        <v>102</v>
      </c>
      <c r="B76" s="89" t="s">
        <v>103</v>
      </c>
      <c r="C76" s="45">
        <f>C77</f>
        <v>2672.2</v>
      </c>
      <c r="D76" s="45">
        <f>D77</f>
        <v>2672.2</v>
      </c>
      <c r="E76" s="45">
        <f>E77</f>
        <v>2672.2</v>
      </c>
    </row>
    <row r="77" spans="1:12" ht="102.75" customHeight="1" x14ac:dyDescent="0.2">
      <c r="A77" s="28" t="s">
        <v>59</v>
      </c>
      <c r="B77" s="51" t="s">
        <v>145</v>
      </c>
      <c r="C77" s="30">
        <v>2672.2</v>
      </c>
      <c r="D77" s="30">
        <v>2672.2</v>
      </c>
      <c r="E77" s="30">
        <v>2672.2</v>
      </c>
    </row>
    <row r="78" spans="1:12" ht="15.75" x14ac:dyDescent="0.25">
      <c r="A78" s="90" t="s">
        <v>2</v>
      </c>
      <c r="B78" s="91" t="s">
        <v>3</v>
      </c>
      <c r="C78" s="92">
        <f>C79+C104</f>
        <v>981760.7</v>
      </c>
      <c r="D78" s="92">
        <f>D79+D104</f>
        <v>461959.69999999995</v>
      </c>
      <c r="E78" s="92">
        <f>E79+E104</f>
        <v>452136.69999999995</v>
      </c>
      <c r="J78" s="7"/>
      <c r="K78" s="7"/>
      <c r="L78" s="7"/>
    </row>
    <row r="79" spans="1:12" ht="39.75" customHeight="1" x14ac:dyDescent="0.2">
      <c r="A79" s="93" t="s">
        <v>4</v>
      </c>
      <c r="B79" s="94" t="s">
        <v>146</v>
      </c>
      <c r="C79" s="95">
        <f>C80+C84+C94+C102</f>
        <v>980156.2</v>
      </c>
      <c r="D79" s="95">
        <f>D80+D84+D94+D102</f>
        <v>461959.69999999995</v>
      </c>
      <c r="E79" s="95">
        <f>E80+E84+E94+E102</f>
        <v>452136.69999999995</v>
      </c>
    </row>
    <row r="80" spans="1:12" ht="28.5" customHeight="1" x14ac:dyDescent="0.2">
      <c r="A80" s="90" t="s">
        <v>52</v>
      </c>
      <c r="B80" s="96" t="s">
        <v>43</v>
      </c>
      <c r="C80" s="97">
        <f>SUM(C81:C83)</f>
        <v>230647.09999999998</v>
      </c>
      <c r="D80" s="97">
        <f>SUM(D81:D83)</f>
        <v>186166.59999999998</v>
      </c>
      <c r="E80" s="97">
        <f>SUM(E81:E83)</f>
        <v>182584.3</v>
      </c>
    </row>
    <row r="81" spans="1:10" ht="38.25" x14ac:dyDescent="0.2">
      <c r="A81" s="98" t="s">
        <v>107</v>
      </c>
      <c r="B81" s="99" t="s">
        <v>147</v>
      </c>
      <c r="C81" s="100">
        <v>110692.3</v>
      </c>
      <c r="D81" s="101">
        <v>93757.7</v>
      </c>
      <c r="E81" s="101">
        <v>75909</v>
      </c>
    </row>
    <row r="82" spans="1:10" ht="32.25" customHeight="1" x14ac:dyDescent="0.2">
      <c r="A82" s="102" t="s">
        <v>149</v>
      </c>
      <c r="B82" s="99" t="s">
        <v>148</v>
      </c>
      <c r="C82" s="100">
        <v>35985.5</v>
      </c>
      <c r="D82" s="101">
        <v>3899.9</v>
      </c>
      <c r="E82" s="101">
        <v>15857.3</v>
      </c>
    </row>
    <row r="83" spans="1:10" ht="40.5" customHeight="1" x14ac:dyDescent="0.2">
      <c r="A83" s="103" t="s">
        <v>108</v>
      </c>
      <c r="B83" s="99" t="s">
        <v>166</v>
      </c>
      <c r="C83" s="100">
        <v>83969.3</v>
      </c>
      <c r="D83" s="100">
        <v>88509</v>
      </c>
      <c r="E83" s="100">
        <v>90818</v>
      </c>
    </row>
    <row r="84" spans="1:10" ht="28.15" customHeight="1" x14ac:dyDescent="0.2">
      <c r="A84" s="104" t="s">
        <v>53</v>
      </c>
      <c r="B84" s="105" t="s">
        <v>44</v>
      </c>
      <c r="C84" s="106">
        <f>SUM(C85:C93)</f>
        <v>516880.4</v>
      </c>
      <c r="D84" s="106">
        <f>SUM(D85:D93)</f>
        <v>48522</v>
      </c>
      <c r="E84" s="106">
        <f>SUM(E85:E93)</f>
        <v>29174</v>
      </c>
    </row>
    <row r="85" spans="1:10" ht="41.25" customHeight="1" x14ac:dyDescent="0.2">
      <c r="A85" s="107" t="s">
        <v>179</v>
      </c>
      <c r="B85" s="108" t="s">
        <v>180</v>
      </c>
      <c r="C85" s="109">
        <v>26371.7</v>
      </c>
      <c r="D85" s="109">
        <v>0</v>
      </c>
      <c r="E85" s="109">
        <v>0</v>
      </c>
    </row>
    <row r="86" spans="1:10" ht="66" customHeight="1" x14ac:dyDescent="0.2">
      <c r="A86" s="110" t="s">
        <v>151</v>
      </c>
      <c r="B86" s="111" t="s">
        <v>150</v>
      </c>
      <c r="C86" s="112">
        <v>1145.8</v>
      </c>
      <c r="D86" s="112">
        <v>0</v>
      </c>
      <c r="E86" s="112">
        <v>0</v>
      </c>
    </row>
    <row r="87" spans="1:10" ht="42" customHeight="1" x14ac:dyDescent="0.2">
      <c r="A87" s="110" t="s">
        <v>110</v>
      </c>
      <c r="B87" s="111" t="s">
        <v>109</v>
      </c>
      <c r="C87" s="100">
        <v>148895.4</v>
      </c>
      <c r="D87" s="100">
        <v>0</v>
      </c>
      <c r="E87" s="113">
        <v>0</v>
      </c>
    </row>
    <row r="88" spans="1:10" ht="65.25" customHeight="1" x14ac:dyDescent="0.2">
      <c r="A88" s="110" t="s">
        <v>111</v>
      </c>
      <c r="B88" s="114" t="s">
        <v>112</v>
      </c>
      <c r="C88" s="100">
        <v>6353.5</v>
      </c>
      <c r="D88" s="100">
        <v>6210.1</v>
      </c>
      <c r="E88" s="100">
        <v>6033.6</v>
      </c>
      <c r="J88" s="9"/>
    </row>
    <row r="89" spans="1:10" ht="32.25" customHeight="1" x14ac:dyDescent="0.2">
      <c r="A89" s="110" t="s">
        <v>181</v>
      </c>
      <c r="B89" s="114" t="s">
        <v>182</v>
      </c>
      <c r="C89" s="100">
        <v>6304</v>
      </c>
      <c r="D89" s="100">
        <v>0</v>
      </c>
      <c r="E89" s="100">
        <v>0</v>
      </c>
      <c r="J89" s="9"/>
    </row>
    <row r="90" spans="1:10" s="8" customFormat="1" ht="39.75" customHeight="1" x14ac:dyDescent="0.2">
      <c r="A90" s="107" t="s">
        <v>114</v>
      </c>
      <c r="B90" s="108" t="s">
        <v>113</v>
      </c>
      <c r="C90" s="115">
        <v>2204</v>
      </c>
      <c r="D90" s="116">
        <v>0</v>
      </c>
      <c r="E90" s="116">
        <v>0</v>
      </c>
    </row>
    <row r="91" spans="1:10" ht="27.75" customHeight="1" x14ac:dyDescent="0.2">
      <c r="A91" s="117" t="s">
        <v>115</v>
      </c>
      <c r="B91" s="118" t="s">
        <v>116</v>
      </c>
      <c r="C91" s="100">
        <v>1863.7</v>
      </c>
      <c r="D91" s="113">
        <v>0</v>
      </c>
      <c r="E91" s="113">
        <v>0</v>
      </c>
    </row>
    <row r="92" spans="1:10" ht="40.5" customHeight="1" x14ac:dyDescent="0.2">
      <c r="A92" s="110" t="s">
        <v>152</v>
      </c>
      <c r="B92" s="119" t="s">
        <v>153</v>
      </c>
      <c r="C92" s="100">
        <v>13.5</v>
      </c>
      <c r="D92" s="120">
        <v>0</v>
      </c>
      <c r="E92" s="113">
        <v>0</v>
      </c>
    </row>
    <row r="93" spans="1:10" ht="16.899999999999999" customHeight="1" x14ac:dyDescent="0.2">
      <c r="A93" s="121" t="s">
        <v>117</v>
      </c>
      <c r="B93" s="122" t="s">
        <v>118</v>
      </c>
      <c r="C93" s="123">
        <v>323728.8</v>
      </c>
      <c r="D93" s="113">
        <v>42311.9</v>
      </c>
      <c r="E93" s="113">
        <v>23140.400000000001</v>
      </c>
    </row>
    <row r="94" spans="1:10" ht="28.9" customHeight="1" x14ac:dyDescent="0.2">
      <c r="A94" s="124" t="s">
        <v>54</v>
      </c>
      <c r="B94" s="125" t="s">
        <v>45</v>
      </c>
      <c r="C94" s="97">
        <f>SUM(C95:C101)</f>
        <v>228405.7</v>
      </c>
      <c r="D94" s="97">
        <f>SUM(D95:D101)</f>
        <v>227271.09999999998</v>
      </c>
      <c r="E94" s="97">
        <f>SUM(E95:E101)</f>
        <v>240378.4</v>
      </c>
    </row>
    <row r="95" spans="1:10" ht="41.25" customHeight="1" x14ac:dyDescent="0.2">
      <c r="A95" s="103" t="s">
        <v>120</v>
      </c>
      <c r="B95" s="126" t="s">
        <v>119</v>
      </c>
      <c r="C95" s="113">
        <v>208604.5</v>
      </c>
      <c r="D95" s="113">
        <v>214859.9</v>
      </c>
      <c r="E95" s="113">
        <v>227671.4</v>
      </c>
    </row>
    <row r="96" spans="1:10" ht="54.75" customHeight="1" x14ac:dyDescent="0.2">
      <c r="A96" s="103" t="s">
        <v>172</v>
      </c>
      <c r="B96" s="126" t="s">
        <v>173</v>
      </c>
      <c r="C96" s="113">
        <v>800.6</v>
      </c>
      <c r="D96" s="113">
        <v>880</v>
      </c>
      <c r="E96" s="113">
        <v>960.8</v>
      </c>
    </row>
    <row r="97" spans="1:11" ht="53.25" customHeight="1" x14ac:dyDescent="0.2">
      <c r="A97" s="103" t="s">
        <v>121</v>
      </c>
      <c r="B97" s="126" t="s">
        <v>122</v>
      </c>
      <c r="C97" s="113">
        <v>1.8</v>
      </c>
      <c r="D97" s="113">
        <v>1.8</v>
      </c>
      <c r="E97" s="113">
        <v>12.2</v>
      </c>
    </row>
    <row r="98" spans="1:11" ht="66" customHeight="1" x14ac:dyDescent="0.2">
      <c r="A98" s="103" t="s">
        <v>155</v>
      </c>
      <c r="B98" s="126" t="s">
        <v>156</v>
      </c>
      <c r="C98" s="113">
        <v>782.8</v>
      </c>
      <c r="D98" s="113">
        <v>782.8</v>
      </c>
      <c r="E98" s="127">
        <v>943.5</v>
      </c>
    </row>
    <row r="99" spans="1:11" ht="102.75" customHeight="1" x14ac:dyDescent="0.2">
      <c r="A99" s="103" t="s">
        <v>123</v>
      </c>
      <c r="B99" s="126" t="s">
        <v>154</v>
      </c>
      <c r="C99" s="113">
        <v>16343.6</v>
      </c>
      <c r="D99" s="113">
        <v>9043.6</v>
      </c>
      <c r="E99" s="113">
        <v>9088.7999999999993</v>
      </c>
    </row>
    <row r="100" spans="1:11" ht="26.45" customHeight="1" x14ac:dyDescent="0.2">
      <c r="A100" s="135" t="s">
        <v>124</v>
      </c>
      <c r="B100" s="136" t="s">
        <v>157</v>
      </c>
      <c r="C100" s="100">
        <v>1725.7</v>
      </c>
      <c r="D100" s="100">
        <v>1703</v>
      </c>
      <c r="E100" s="100">
        <v>1701.7</v>
      </c>
    </row>
    <row r="101" spans="1:11" ht="16.5" customHeight="1" x14ac:dyDescent="0.2">
      <c r="A101" s="110" t="s">
        <v>188</v>
      </c>
      <c r="B101" s="119" t="s">
        <v>189</v>
      </c>
      <c r="C101" s="100">
        <v>146.69999999999999</v>
      </c>
      <c r="D101" s="100">
        <v>0</v>
      </c>
      <c r="E101" s="100">
        <v>0</v>
      </c>
    </row>
    <row r="102" spans="1:11" ht="19.5" customHeight="1" x14ac:dyDescent="0.2">
      <c r="A102" s="128" t="s">
        <v>185</v>
      </c>
      <c r="B102" s="137" t="s">
        <v>186</v>
      </c>
      <c r="C102" s="138">
        <f>C103</f>
        <v>4223</v>
      </c>
      <c r="D102" s="138">
        <f>D103</f>
        <v>0</v>
      </c>
      <c r="E102" s="138">
        <f>E103</f>
        <v>0</v>
      </c>
    </row>
    <row r="103" spans="1:11" ht="27.75" customHeight="1" x14ac:dyDescent="0.2">
      <c r="A103" s="121" t="s">
        <v>183</v>
      </c>
      <c r="B103" s="134" t="s">
        <v>184</v>
      </c>
      <c r="C103" s="131">
        <v>4223</v>
      </c>
      <c r="D103" s="131">
        <v>0</v>
      </c>
      <c r="E103" s="131">
        <v>0</v>
      </c>
    </row>
    <row r="104" spans="1:11" ht="17.25" customHeight="1" x14ac:dyDescent="0.2">
      <c r="A104" s="128" t="s">
        <v>160</v>
      </c>
      <c r="B104" s="137" t="s">
        <v>161</v>
      </c>
      <c r="C104" s="129">
        <f>C105</f>
        <v>1604.5</v>
      </c>
      <c r="D104" s="129">
        <f>D105</f>
        <v>0</v>
      </c>
      <c r="E104" s="129">
        <f>E105</f>
        <v>0</v>
      </c>
    </row>
    <row r="105" spans="1:11" ht="40.5" customHeight="1" x14ac:dyDescent="0.2">
      <c r="A105" s="110" t="s">
        <v>162</v>
      </c>
      <c r="B105" s="130" t="s">
        <v>163</v>
      </c>
      <c r="C105" s="131">
        <v>1604.5</v>
      </c>
      <c r="D105" s="131">
        <v>0</v>
      </c>
      <c r="E105" s="131">
        <v>0</v>
      </c>
    </row>
    <row r="106" spans="1:11" ht="16.5" customHeight="1" x14ac:dyDescent="0.2">
      <c r="A106" s="132"/>
      <c r="B106" s="133" t="s">
        <v>5</v>
      </c>
      <c r="C106" s="129">
        <f>C17+C78</f>
        <v>1170963.3</v>
      </c>
      <c r="D106" s="129">
        <f>D17+D78</f>
        <v>658150.69999999995</v>
      </c>
      <c r="E106" s="129">
        <f>E17+E78</f>
        <v>657693.69999999995</v>
      </c>
    </row>
    <row r="107" spans="1:11" x14ac:dyDescent="0.2">
      <c r="B107" s="5"/>
      <c r="C107" s="6"/>
      <c r="D107" s="6"/>
      <c r="E107" s="6"/>
    </row>
    <row r="108" spans="1:11" x14ac:dyDescent="0.2">
      <c r="B108" s="5"/>
      <c r="C108" s="5"/>
      <c r="D108" s="5"/>
      <c r="E108" s="5"/>
    </row>
    <row r="110" spans="1:11" ht="12.75" customHeight="1" x14ac:dyDescent="0.2"/>
    <row r="112" spans="1:11" x14ac:dyDescent="0.2">
      <c r="F112" s="5"/>
      <c r="G112" s="5"/>
      <c r="H112" s="5"/>
      <c r="I112" s="5"/>
      <c r="J112" s="5"/>
      <c r="K112" s="5"/>
    </row>
    <row r="113" spans="6:11" x14ac:dyDescent="0.2">
      <c r="F113" s="5"/>
      <c r="G113" s="5"/>
      <c r="H113" s="5"/>
      <c r="I113" s="5"/>
      <c r="J113" s="5"/>
      <c r="K113" s="5"/>
    </row>
  </sheetData>
  <sheetProtection selectLockedCells="1" selectUnlockedCells="1"/>
  <mergeCells count="11">
    <mergeCell ref="C3:E3"/>
    <mergeCell ref="C10:E10"/>
    <mergeCell ref="C4:E5"/>
    <mergeCell ref="C1:E2"/>
    <mergeCell ref="A11:A15"/>
    <mergeCell ref="B11:B15"/>
    <mergeCell ref="E12:E15"/>
    <mergeCell ref="A7:I9"/>
    <mergeCell ref="C12:C15"/>
    <mergeCell ref="D12:D15"/>
    <mergeCell ref="C11:E11"/>
  </mergeCells>
  <phoneticPr fontId="6" type="noConversion"/>
  <pageMargins left="0.98425196850393704" right="0" top="0.59055118110236227" bottom="0.39370078740157483" header="0.51181102362204722" footer="0.51181102362204722"/>
  <pageSetup paperSize="9" scale="70" firstPageNumber="0" fitToWidth="3" fitToHeight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Пользователь</cp:lastModifiedBy>
  <cp:lastPrinted>2024-09-19T11:21:24Z</cp:lastPrinted>
  <dcterms:created xsi:type="dcterms:W3CDTF">2020-12-23T11:18:27Z</dcterms:created>
  <dcterms:modified xsi:type="dcterms:W3CDTF">2024-09-24T08:55:32Z</dcterms:modified>
</cp:coreProperties>
</file>