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ИП\Постановления, Распоряжения\Дороги\11 внесение изменений без дат № 101 от 05.02.2024 г\"/>
    </mc:Choice>
  </mc:AlternateContent>
  <bookViews>
    <workbookView xWindow="360" yWindow="495" windowWidth="13395" windowHeight="7140"/>
  </bookViews>
  <sheets>
    <sheet name="22-26" sheetId="2" r:id="rId1"/>
  </sheets>
  <definedNames>
    <definedName name="_xlnm.Print_Area" localSheetId="0">'22-26'!$A$1:$F$54</definedName>
  </definedNames>
  <calcPr calcId="162913"/>
</workbook>
</file>

<file path=xl/calcChain.xml><?xml version="1.0" encoding="utf-8"?>
<calcChain xmlns="http://schemas.openxmlformats.org/spreadsheetml/2006/main">
  <c r="E8" i="2" l="1"/>
  <c r="C28" i="2"/>
  <c r="E28" i="2"/>
  <c r="D28" i="2"/>
  <c r="C39" i="2"/>
  <c r="E39" i="2" s="1"/>
  <c r="D38" i="2"/>
  <c r="C38" i="2" s="1"/>
  <c r="E38" i="2" s="1"/>
  <c r="D37" i="2"/>
  <c r="C37" i="2" s="1"/>
  <c r="E37" i="2" s="1"/>
  <c r="D36" i="2"/>
  <c r="C36" i="2" s="1"/>
  <c r="E36" i="2" s="1"/>
  <c r="D35" i="2"/>
  <c r="C35" i="2" s="1"/>
  <c r="E35" i="2" s="1"/>
  <c r="E34" i="2"/>
  <c r="D34" i="2"/>
  <c r="C34" i="2"/>
  <c r="E50" i="2" l="1"/>
  <c r="E44" i="2"/>
  <c r="D44" i="2"/>
  <c r="C17" i="2"/>
  <c r="D17" i="2"/>
  <c r="E17" i="2"/>
  <c r="C10" i="2"/>
  <c r="D10" i="2"/>
  <c r="E10" i="2"/>
  <c r="D50" i="2"/>
  <c r="D8" i="2" l="1"/>
  <c r="C50" i="2"/>
  <c r="C44" i="2"/>
  <c r="C8" i="2" s="1"/>
</calcChain>
</file>

<file path=xl/sharedStrings.xml><?xml version="1.0" encoding="utf-8"?>
<sst xmlns="http://schemas.openxmlformats.org/spreadsheetml/2006/main" count="89" uniqueCount="70">
  <si>
    <t>№ п/п</t>
  </si>
  <si>
    <t>Наименование мероприятий</t>
  </si>
  <si>
    <t>Объем финансирования</t>
  </si>
  <si>
    <t>Всего</t>
  </si>
  <si>
    <t>В том числе</t>
  </si>
  <si>
    <t>2023 год</t>
  </si>
  <si>
    <t>2024 год</t>
  </si>
  <si>
    <t>2025 год</t>
  </si>
  <si>
    <t>2026 год</t>
  </si>
  <si>
    <t>Ремонт ул. Верхняя Надречная в с.им. Бабушкина Вологодской области</t>
  </si>
  <si>
    <t>Ремонт ул. Октябрьская в с.им. Бабушкина Вологодской области</t>
  </si>
  <si>
    <t>Бабушкинский муниципальный округ</t>
  </si>
  <si>
    <t>Текущий ремонт дорожного покрытия ул. Юбилейная в с. им. Бабушкина</t>
  </si>
  <si>
    <t>Работы по содержанию автомобильных дорог местного значения на территории территориальных секторов Бабушкинский, Березниковский, Миньковский, Подболотный, Рослятинский, Тимановский Бабушкинского муниципального округа Вологодской области</t>
  </si>
  <si>
    <t>Текущий ремонт ул. Нижняя Надречная в с им. Бабушкина для доступа к земельным участкам семей имеющих трех и более детей</t>
  </si>
  <si>
    <t>Ремонт дорожного покрытия пер. Советский в с.им. Бабушкина Вологодской области</t>
  </si>
  <si>
    <t>Разработка проекта организации дорожного движения и обустройства на дорожно-уличной сети</t>
  </si>
  <si>
    <t>км, п.м., ед.</t>
  </si>
  <si>
    <t>Местный бюджет, тыс. рублей</t>
  </si>
  <si>
    <t>Областной бюджет, тыс. рублей</t>
  </si>
  <si>
    <r>
      <rPr>
        <b/>
        <sz val="8"/>
        <color theme="1"/>
        <rFont val="Times New Roman"/>
        <family val="1"/>
        <charset val="204"/>
      </rPr>
      <t>Перечень программных мероприятий муниципальной программы
«Развитие сети автомобильных дорог местного
значения на территории Бабушкинского муниципального округа Вологодской области»</t>
    </r>
    <r>
      <rPr>
        <b/>
        <sz val="7"/>
        <color theme="1"/>
        <rFont val="Times New Roman"/>
        <family val="1"/>
        <charset val="204"/>
      </rPr>
      <t xml:space="preserve">
</t>
    </r>
  </si>
  <si>
    <t>Транспортное обслуживанеи населения</t>
  </si>
  <si>
    <t>Ремонт ул. Нижняя Надречная в с.им. Бабушкина Вологодской области</t>
  </si>
  <si>
    <t>Ремонт ул. Первомайская в с.им. Бабушкина Вологодской области</t>
  </si>
  <si>
    <t>Ремонт ул. Спортивная в с.им. Бабушкина Вологодской области</t>
  </si>
  <si>
    <t>Содержание, строительство и реконструкция автомобильных дорог и искуственных сооружений из Дорожного фонда округа</t>
  </si>
  <si>
    <t>Разработка проекта организации дорожного движения и обустройства на дорожно-уличной сети из Дорожного фонда округа</t>
  </si>
  <si>
    <t xml:space="preserve">Приложение 13 
к мунципальной программе  «Развитие сети автомобильных дорог местного значения на территории 
Бабушкинского муниципального округа 
Вологодской области»
</t>
  </si>
  <si>
    <t>Объем финансирования, тыс. рублей</t>
  </si>
  <si>
    <t>2022 год</t>
  </si>
  <si>
    <t>Текущий ремонт дорожного покрытия ул. Восточная в с.им. Бабушкина</t>
  </si>
  <si>
    <t>Благоустройство пешеходной зоны по ул. Школьная в с.им. Бабушкина</t>
  </si>
  <si>
    <t>Текущий ремонт дорог в мкр "Аэропорт" с им. Бабушкина для доступа к земельным участкам семей имеющих трех и более детей</t>
  </si>
  <si>
    <t>Текущий ремонт ул. Поселковая в с. им. Бабушкина</t>
  </si>
  <si>
    <t>Текущий ремонт ул. Рождественская в с им. Бабушкина для доступа к земельным участкам семей имеющих трех и более детей</t>
  </si>
  <si>
    <t>Текущий ремонт ул. Молодежная в с. им. Бабушкина</t>
  </si>
  <si>
    <t>Текущий ремонт ул. Мелиоративная в с.им. Бабушкина</t>
  </si>
  <si>
    <t>Текущий ремонт дорог мкр "Аэропорт"Бабушкина для доступа к земельным участкам семей имеющих трех и более детей</t>
  </si>
  <si>
    <t>Текущий ремонт ул. Мелиоративная в с им. Бабушкина для доступа к земельным участкам семей имеющих трех и более детей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</si>
  <si>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Демьяновский Погост, д. Косиково, п. Юрманга)"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</si>
  <si>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(с. Воскресенское, д. Васильево)"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</si>
  <si>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Великий Двор, д. Кулибарово, п. Ида, с. Миньково)"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</si>
  <si>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Безгачиха, д. Логдуз)"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</si>
  <si>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Жубрино, п. Зайчики, п. Красота, с. Рослятино)"</t>
  </si>
  <si>
    <t>"Текущее содержание опорной сети  автомобильных дорог общего пользования местного значения на территории Бабушкинского муниципального округа (д. Тиманова Гора, п. Берёзовка)"</t>
  </si>
  <si>
    <t>0,8 км</t>
  </si>
  <si>
    <t>0,58 км</t>
  </si>
  <si>
    <t>388,13 км/52 п.м.</t>
  </si>
  <si>
    <t>2 ед</t>
  </si>
  <si>
    <t>1,1 км</t>
  </si>
  <si>
    <t>0,6 км</t>
  </si>
  <si>
    <t>0,9 км</t>
  </si>
  <si>
    <t>0,5 км</t>
  </si>
  <si>
    <t>373,01 км</t>
  </si>
  <si>
    <t>0,4 км</t>
  </si>
  <si>
    <t>373,01 км/52 п.м.</t>
  </si>
  <si>
    <t>3 ед</t>
  </si>
  <si>
    <t>1 ед</t>
  </si>
  <si>
    <t>1,09 км</t>
  </si>
  <si>
    <t>0,54 км</t>
  </si>
  <si>
    <t>11,1 км</t>
  </si>
  <si>
    <t>13,4 км</t>
  </si>
  <si>
    <t>34,15 км</t>
  </si>
  <si>
    <t>12,2 км</t>
  </si>
  <si>
    <t>22,85 км</t>
  </si>
  <si>
    <t>5,52 км</t>
  </si>
  <si>
    <t>1 ус.ед</t>
  </si>
  <si>
    <t>0,24 км</t>
  </si>
  <si>
    <t>366,05 км/186 п.м</t>
  </si>
  <si>
    <t>366,05 км/186 п.м.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</si>
</sst>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3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7"/>
  <sheetViews>
    <sheetView tabSelected="1" zoomScaleNormal="100" zoomScaleSheetLayoutView="100" workbookViewId="0">
      <selection activeCell="K46" sqref="K46"/>
    </sheetView>
  </sheetViews>
  <sheetFormatPr defaultColWidth="9.140625" defaultRowHeight="9" x14ac:dyDescent="0.25"/>
  <cols>
    <col min="1" max="1" width="3" style="1" customWidth="1"/>
    <col min="2" max="2" width="28.42578125" style="1" customWidth="1"/>
    <col min="3" max="3" width="15.42578125" style="1" customWidth="1"/>
    <col min="4" max="4" width="15.140625" style="1" customWidth="1"/>
    <col min="5" max="5" width="14.7109375" style="1" customWidth="1"/>
    <col min="6" max="6" width="8.85546875" style="1" customWidth="1"/>
    <col min="7" max="7" width="5.5703125" style="1" customWidth="1"/>
    <col min="8" max="8" width="9.140625" style="1" hidden="1" customWidth="1"/>
    <col min="9" max="11" width="9.140625" style="1" customWidth="1"/>
    <col min="12" max="12" width="8.140625" style="1" customWidth="1"/>
    <col min="13" max="13" width="14.5703125" style="1" customWidth="1"/>
    <col min="14" max="24" width="29.85546875" style="1" customWidth="1"/>
    <col min="25" max="25" width="9.140625" style="1" hidden="1" customWidth="1"/>
    <col min="26" max="26" width="0.42578125" style="1" customWidth="1"/>
    <col min="27" max="28" width="9.140625" style="1" hidden="1" customWidth="1"/>
    <col min="29" max="29" width="0.7109375" style="1" customWidth="1"/>
    <col min="30" max="32" width="9.140625" style="1" hidden="1" customWidth="1"/>
    <col min="33" max="33" width="9.140625" style="1"/>
    <col min="34" max="34" width="4.140625" style="1" customWidth="1"/>
    <col min="35" max="36" width="9.140625" style="1" hidden="1" customWidth="1"/>
    <col min="37" max="37" width="9.140625" style="1"/>
    <col min="38" max="38" width="6" style="1" customWidth="1"/>
    <col min="39" max="40" width="9.140625" style="1" hidden="1" customWidth="1"/>
    <col min="41" max="41" width="9.140625" style="1"/>
    <col min="42" max="42" width="4.28515625" style="1" customWidth="1"/>
    <col min="43" max="43" width="9.140625" style="1" hidden="1" customWidth="1"/>
    <col min="44" max="44" width="9.140625" style="1"/>
    <col min="45" max="45" width="0.7109375" style="1" customWidth="1"/>
    <col min="46" max="46" width="9.140625" style="1" hidden="1" customWidth="1"/>
    <col min="47" max="47" width="9.140625" style="1"/>
    <col min="48" max="48" width="4.5703125" style="1" customWidth="1"/>
    <col min="49" max="16384" width="9.140625" style="1"/>
  </cols>
  <sheetData>
    <row r="1" spans="1:6" ht="82.9" customHeight="1" x14ac:dyDescent="0.25">
      <c r="A1" s="30"/>
      <c r="B1" s="30"/>
      <c r="C1" s="71" t="s">
        <v>27</v>
      </c>
      <c r="D1" s="71"/>
      <c r="E1" s="71"/>
      <c r="F1" s="71"/>
    </row>
    <row r="2" spans="1:6" ht="51" customHeight="1" x14ac:dyDescent="0.25">
      <c r="A2" s="74" t="s">
        <v>20</v>
      </c>
      <c r="B2" s="75"/>
      <c r="C2" s="75"/>
      <c r="D2" s="75"/>
      <c r="E2" s="75"/>
      <c r="F2" s="75"/>
    </row>
    <row r="3" spans="1:6" ht="10.5" x14ac:dyDescent="0.25">
      <c r="A3" s="76" t="s">
        <v>0</v>
      </c>
      <c r="B3" s="76" t="s">
        <v>1</v>
      </c>
      <c r="C3" s="76" t="s">
        <v>2</v>
      </c>
      <c r="D3" s="76"/>
      <c r="E3" s="76"/>
      <c r="F3" s="76"/>
    </row>
    <row r="4" spans="1:6" ht="10.5" x14ac:dyDescent="0.25">
      <c r="A4" s="76"/>
      <c r="B4" s="76"/>
      <c r="C4" s="77" t="s">
        <v>3</v>
      </c>
      <c r="D4" s="77"/>
      <c r="E4" s="77"/>
      <c r="F4" s="77"/>
    </row>
    <row r="5" spans="1:6" ht="11.25" customHeight="1" x14ac:dyDescent="0.25">
      <c r="A5" s="76"/>
      <c r="B5" s="76"/>
      <c r="C5" s="78" t="s">
        <v>28</v>
      </c>
      <c r="D5" s="80" t="s">
        <v>4</v>
      </c>
      <c r="E5" s="81"/>
      <c r="F5" s="72" t="s">
        <v>17</v>
      </c>
    </row>
    <row r="6" spans="1:6" ht="51" customHeight="1" x14ac:dyDescent="0.25">
      <c r="A6" s="76"/>
      <c r="B6" s="76"/>
      <c r="C6" s="79"/>
      <c r="D6" s="44" t="s">
        <v>19</v>
      </c>
      <c r="E6" s="44" t="s">
        <v>18</v>
      </c>
      <c r="F6" s="73"/>
    </row>
    <row r="7" spans="1:6" ht="10.5" x14ac:dyDescent="0.25">
      <c r="A7" s="31">
        <v>1</v>
      </c>
      <c r="B7" s="31">
        <v>2</v>
      </c>
      <c r="C7" s="31">
        <v>3</v>
      </c>
      <c r="D7" s="31">
        <v>4</v>
      </c>
      <c r="E7" s="44">
        <v>5</v>
      </c>
      <c r="F7" s="31">
        <v>6</v>
      </c>
    </row>
    <row r="8" spans="1:6" ht="27" customHeight="1" x14ac:dyDescent="0.25">
      <c r="A8" s="31"/>
      <c r="B8" s="7" t="s">
        <v>11</v>
      </c>
      <c r="C8" s="4">
        <f>C10+C17+C28+C44+C50</f>
        <v>294361.14469595958</v>
      </c>
      <c r="D8" s="4">
        <f>D10+D17+D28+D44+D50</f>
        <v>197427.80909</v>
      </c>
      <c r="E8" s="4">
        <f>E10+E17+E28+E44+E50</f>
        <v>96933.335605959597</v>
      </c>
      <c r="F8" s="9"/>
    </row>
    <row r="9" spans="1:6" ht="20.25" customHeight="1" x14ac:dyDescent="0.25">
      <c r="A9" s="68" t="s">
        <v>29</v>
      </c>
      <c r="B9" s="69"/>
      <c r="C9" s="69"/>
      <c r="D9" s="69"/>
      <c r="E9" s="69"/>
      <c r="F9" s="70"/>
    </row>
    <row r="10" spans="1:6" ht="20.25" customHeight="1" x14ac:dyDescent="0.25">
      <c r="A10" s="51"/>
      <c r="B10" s="51"/>
      <c r="C10" s="49">
        <f>C11+C12+C13+C14+C15</f>
        <v>31090.370000000003</v>
      </c>
      <c r="D10" s="49">
        <f>D11+D12+D13+D14+D15</f>
        <v>12186.14</v>
      </c>
      <c r="E10" s="49">
        <f>E11+E12+E13+E14+E15</f>
        <v>18904.230000000003</v>
      </c>
      <c r="F10" s="33"/>
    </row>
    <row r="11" spans="1:6" ht="33.75" customHeight="1" x14ac:dyDescent="0.25">
      <c r="A11" s="53">
        <v>1</v>
      </c>
      <c r="B11" s="6" t="s">
        <v>30</v>
      </c>
      <c r="C11" s="56">
        <v>5122.5</v>
      </c>
      <c r="D11" s="56">
        <v>5020</v>
      </c>
      <c r="E11" s="56">
        <v>102.5</v>
      </c>
      <c r="F11" s="57" t="s">
        <v>45</v>
      </c>
    </row>
    <row r="12" spans="1:6" ht="27" customHeight="1" x14ac:dyDescent="0.25">
      <c r="A12" s="53">
        <v>2</v>
      </c>
      <c r="B12" s="6" t="s">
        <v>31</v>
      </c>
      <c r="C12" s="56">
        <v>6051.77</v>
      </c>
      <c r="D12" s="56">
        <v>5930.74</v>
      </c>
      <c r="E12" s="56">
        <v>121.03</v>
      </c>
      <c r="F12" s="57" t="s">
        <v>46</v>
      </c>
    </row>
    <row r="13" spans="1:6" ht="49.5" customHeight="1" x14ac:dyDescent="0.25">
      <c r="A13" s="53">
        <v>3</v>
      </c>
      <c r="B13" s="6" t="s">
        <v>32</v>
      </c>
      <c r="C13" s="56">
        <v>1260.7</v>
      </c>
      <c r="D13" s="56">
        <v>1235.4000000000001</v>
      </c>
      <c r="E13" s="56">
        <v>25.3</v>
      </c>
      <c r="F13" s="57" t="s">
        <v>45</v>
      </c>
    </row>
    <row r="14" spans="1:6" ht="49.5" customHeight="1" x14ac:dyDescent="0.25">
      <c r="A14" s="60">
        <v>4</v>
      </c>
      <c r="B14" s="8" t="s">
        <v>25</v>
      </c>
      <c r="C14" s="56">
        <v>17736.400000000001</v>
      </c>
      <c r="D14" s="57">
        <v>0</v>
      </c>
      <c r="E14" s="56">
        <v>17736.400000000001</v>
      </c>
      <c r="F14" s="57" t="s">
        <v>47</v>
      </c>
    </row>
    <row r="15" spans="1:6" ht="42.75" customHeight="1" x14ac:dyDescent="0.25">
      <c r="A15" s="60">
        <v>5</v>
      </c>
      <c r="B15" s="8" t="s">
        <v>16</v>
      </c>
      <c r="C15" s="56">
        <v>919</v>
      </c>
      <c r="D15" s="57">
        <v>0</v>
      </c>
      <c r="E15" s="56">
        <v>919</v>
      </c>
      <c r="F15" s="57" t="s">
        <v>48</v>
      </c>
    </row>
    <row r="16" spans="1:6" ht="16.5" customHeight="1" x14ac:dyDescent="0.25">
      <c r="A16" s="68" t="s">
        <v>5</v>
      </c>
      <c r="B16" s="82"/>
      <c r="C16" s="82"/>
      <c r="D16" s="82"/>
      <c r="E16" s="82"/>
      <c r="F16" s="81"/>
    </row>
    <row r="17" spans="1:6" ht="16.5" customHeight="1" x14ac:dyDescent="0.25">
      <c r="A17" s="51"/>
      <c r="B17" s="52"/>
      <c r="C17" s="49">
        <f>C18+C19+C20+C21+C22+C23+C24+C25+C26</f>
        <v>82155.544689999995</v>
      </c>
      <c r="D17" s="49">
        <f>D18+D19+D20+D21+D22+D23+D24+D25+D26</f>
        <v>58015.656089999997</v>
      </c>
      <c r="E17" s="49">
        <f>E18+E19+E20+E21+E22+E23+E24+E25+E26</f>
        <v>24139.888600000002</v>
      </c>
      <c r="F17" s="8"/>
    </row>
    <row r="18" spans="1:6" ht="46.5" customHeight="1" x14ac:dyDescent="0.25">
      <c r="A18" s="8">
        <v>1</v>
      </c>
      <c r="B18" s="8" t="s">
        <v>9</v>
      </c>
      <c r="C18" s="49">
        <v>23050.701649999999</v>
      </c>
      <c r="D18" s="39">
        <v>22589.687620000001</v>
      </c>
      <c r="E18" s="39">
        <v>461.01402999999999</v>
      </c>
      <c r="F18" s="38" t="s">
        <v>49</v>
      </c>
    </row>
    <row r="19" spans="1:6" ht="46.5" customHeight="1" x14ac:dyDescent="0.25">
      <c r="A19" s="8">
        <v>2</v>
      </c>
      <c r="B19" s="8" t="s">
        <v>10</v>
      </c>
      <c r="C19" s="39">
        <v>21195.462</v>
      </c>
      <c r="D19" s="39">
        <v>20771.552759999999</v>
      </c>
      <c r="E19" s="39">
        <v>423.90924000000001</v>
      </c>
      <c r="F19" s="38" t="s">
        <v>50</v>
      </c>
    </row>
    <row r="20" spans="1:6" ht="51.75" customHeight="1" x14ac:dyDescent="0.25">
      <c r="A20" s="55">
        <v>3</v>
      </c>
      <c r="B20" s="32" t="s">
        <v>12</v>
      </c>
      <c r="C20" s="40">
        <v>2601.4148799999998</v>
      </c>
      <c r="D20" s="40">
        <v>2549.4148799999998</v>
      </c>
      <c r="E20" s="36">
        <v>52</v>
      </c>
      <c r="F20" s="35" t="s">
        <v>51</v>
      </c>
    </row>
    <row r="21" spans="1:6" ht="55.5" customHeight="1" x14ac:dyDescent="0.25">
      <c r="A21" s="55">
        <v>4</v>
      </c>
      <c r="B21" s="32" t="s">
        <v>15</v>
      </c>
      <c r="C21" s="48">
        <v>5590.8729599999997</v>
      </c>
      <c r="D21" s="40">
        <v>5479.0675000000001</v>
      </c>
      <c r="E21" s="40">
        <v>111.80546</v>
      </c>
      <c r="F21" s="35" t="s">
        <v>52</v>
      </c>
    </row>
    <row r="22" spans="1:6" ht="108" customHeight="1" x14ac:dyDescent="0.25">
      <c r="A22" s="55">
        <v>5</v>
      </c>
      <c r="B22" s="32" t="s">
        <v>13</v>
      </c>
      <c r="C22" s="48">
        <v>1693.56339</v>
      </c>
      <c r="D22" s="40">
        <v>1659.6921199999999</v>
      </c>
      <c r="E22" s="42">
        <v>33.871270000000003</v>
      </c>
      <c r="F22" s="35" t="s">
        <v>53</v>
      </c>
    </row>
    <row r="23" spans="1:6" ht="62.25" customHeight="1" x14ac:dyDescent="0.25">
      <c r="A23" s="8">
        <v>6</v>
      </c>
      <c r="B23" s="8" t="s">
        <v>14</v>
      </c>
      <c r="C23" s="41">
        <v>659.42980999999997</v>
      </c>
      <c r="D23" s="39">
        <v>646.24121000000002</v>
      </c>
      <c r="E23" s="39">
        <v>13.188599999999999</v>
      </c>
      <c r="F23" s="8" t="s">
        <v>54</v>
      </c>
    </row>
    <row r="24" spans="1:6" ht="62.25" customHeight="1" x14ac:dyDescent="0.25">
      <c r="A24" s="8">
        <v>7</v>
      </c>
      <c r="B24" s="8" t="s">
        <v>25</v>
      </c>
      <c r="C24" s="41">
        <v>22149.4</v>
      </c>
      <c r="D24" s="33">
        <v>0</v>
      </c>
      <c r="E24" s="39">
        <v>22149.4</v>
      </c>
      <c r="F24" s="8" t="s">
        <v>55</v>
      </c>
    </row>
    <row r="25" spans="1:6" ht="62.25" customHeight="1" x14ac:dyDescent="0.25">
      <c r="A25" s="8">
        <v>8</v>
      </c>
      <c r="B25" s="8" t="s">
        <v>16</v>
      </c>
      <c r="C25" s="41">
        <v>894.7</v>
      </c>
      <c r="D25" s="33">
        <v>0</v>
      </c>
      <c r="E25" s="39">
        <v>894.7</v>
      </c>
      <c r="F25" s="8" t="s">
        <v>56</v>
      </c>
    </row>
    <row r="26" spans="1:6" ht="62.25" customHeight="1" x14ac:dyDescent="0.25">
      <c r="A26" s="8">
        <v>9</v>
      </c>
      <c r="B26" s="8" t="s">
        <v>21</v>
      </c>
      <c r="C26" s="47">
        <v>4320</v>
      </c>
      <c r="D26" s="33">
        <v>4320</v>
      </c>
      <c r="E26" s="62">
        <v>0</v>
      </c>
      <c r="F26" s="8" t="s">
        <v>57</v>
      </c>
    </row>
    <row r="27" spans="1:6" ht="21.75" customHeight="1" x14ac:dyDescent="0.25">
      <c r="A27" s="68" t="s">
        <v>6</v>
      </c>
      <c r="B27" s="69"/>
      <c r="C27" s="69"/>
      <c r="D27" s="69"/>
      <c r="E27" s="69"/>
      <c r="F27" s="70"/>
    </row>
    <row r="28" spans="1:6" ht="19.5" customHeight="1" x14ac:dyDescent="0.25">
      <c r="A28" s="51"/>
      <c r="B28" s="51"/>
      <c r="C28" s="49">
        <f>C29+C30+C31+C32+C33+C34+C35+C36+C37+C38+C39+C40+C41+C42</f>
        <v>130573.58306595958</v>
      </c>
      <c r="D28" s="49">
        <f>D29+D30+D31+D32+D33+D34+D35+D36+D37+D38+D39+D40+D41+D42</f>
        <v>109916.67100000002</v>
      </c>
      <c r="E28" s="49">
        <f>E29+E30+E31+E32+E33+E34+E35+E36+E37+E38+E39+E40+E41+E42</f>
        <v>20656.912065959597</v>
      </c>
      <c r="F28" s="51"/>
    </row>
    <row r="29" spans="1:6" ht="33.75" customHeight="1" x14ac:dyDescent="0.25">
      <c r="A29" s="8">
        <v>1</v>
      </c>
      <c r="B29" s="8" t="s">
        <v>22</v>
      </c>
      <c r="C29" s="49">
        <v>29387</v>
      </c>
      <c r="D29" s="49">
        <v>28800</v>
      </c>
      <c r="E29" s="49">
        <v>587</v>
      </c>
      <c r="F29" s="8" t="s">
        <v>58</v>
      </c>
    </row>
    <row r="30" spans="1:6" ht="33.75" customHeight="1" x14ac:dyDescent="0.25">
      <c r="A30" s="8">
        <v>2</v>
      </c>
      <c r="B30" s="6" t="s">
        <v>23</v>
      </c>
      <c r="C30" s="58">
        <v>28366</v>
      </c>
      <c r="D30" s="58">
        <v>27800</v>
      </c>
      <c r="E30" s="58">
        <v>566</v>
      </c>
      <c r="F30" s="6" t="s">
        <v>50</v>
      </c>
    </row>
    <row r="31" spans="1:6" ht="33.75" customHeight="1" x14ac:dyDescent="0.25">
      <c r="A31" s="8">
        <v>3</v>
      </c>
      <c r="B31" s="6" t="s">
        <v>24</v>
      </c>
      <c r="C31" s="58">
        <v>32042.9</v>
      </c>
      <c r="D31" s="58">
        <v>31400</v>
      </c>
      <c r="E31" s="58">
        <v>642.9</v>
      </c>
      <c r="F31" s="6" t="s">
        <v>59</v>
      </c>
    </row>
    <row r="32" spans="1:6" ht="33.75" customHeight="1" x14ac:dyDescent="0.25">
      <c r="A32" s="8">
        <v>4</v>
      </c>
      <c r="B32" s="6" t="s">
        <v>33</v>
      </c>
      <c r="C32" s="58">
        <v>3314.3</v>
      </c>
      <c r="D32" s="58">
        <v>3248</v>
      </c>
      <c r="E32" s="58">
        <v>66.3</v>
      </c>
      <c r="F32" s="6" t="s">
        <v>50</v>
      </c>
    </row>
    <row r="33" spans="1:6" ht="59.25" customHeight="1" x14ac:dyDescent="0.25">
      <c r="A33" s="8">
        <v>5</v>
      </c>
      <c r="B33" s="6" t="s">
        <v>34</v>
      </c>
      <c r="C33" s="59">
        <v>1179.4000000000001</v>
      </c>
      <c r="D33" s="58">
        <v>1155.8</v>
      </c>
      <c r="E33" s="58">
        <v>23.6</v>
      </c>
      <c r="F33" s="8" t="s">
        <v>45</v>
      </c>
    </row>
    <row r="34" spans="1:6" ht="85.5" customHeight="1" x14ac:dyDescent="0.25">
      <c r="A34" s="8">
        <v>6</v>
      </c>
      <c r="B34" s="63" t="s">
        <v>39</v>
      </c>
      <c r="C34" s="64">
        <f t="shared" ref="C34:C39" si="0">D34*100/99</f>
        <v>2334.679797979798</v>
      </c>
      <c r="D34" s="65">
        <f>2311.353-0.02</f>
        <v>2311.3330000000001</v>
      </c>
      <c r="E34" s="66">
        <f t="shared" ref="E34:E39" si="1">C34-D34</f>
        <v>23.346797979797884</v>
      </c>
      <c r="F34" s="8" t="s">
        <v>60</v>
      </c>
    </row>
    <row r="35" spans="1:6" ht="77.25" customHeight="1" x14ac:dyDescent="0.25">
      <c r="A35" s="8">
        <v>7</v>
      </c>
      <c r="B35" s="63" t="s">
        <v>40</v>
      </c>
      <c r="C35" s="64">
        <f t="shared" si="0"/>
        <v>887.36656565656574</v>
      </c>
      <c r="D35" s="67">
        <f>878.504-0.01-0.0011</f>
        <v>878.49290000000008</v>
      </c>
      <c r="E35" s="66">
        <f t="shared" si="1"/>
        <v>8.8736656565656631</v>
      </c>
      <c r="F35" s="8" t="s">
        <v>61</v>
      </c>
    </row>
    <row r="36" spans="1:6" ht="85.5" customHeight="1" x14ac:dyDescent="0.25">
      <c r="A36" s="8">
        <v>8</v>
      </c>
      <c r="B36" s="63" t="s">
        <v>41</v>
      </c>
      <c r="C36" s="64">
        <f t="shared" si="0"/>
        <v>2937.7</v>
      </c>
      <c r="D36" s="67">
        <f>2908.333-0.01</f>
        <v>2908.3229999999999</v>
      </c>
      <c r="E36" s="66">
        <f t="shared" si="1"/>
        <v>29.376999999999953</v>
      </c>
      <c r="F36" s="8" t="s">
        <v>62</v>
      </c>
    </row>
    <row r="37" spans="1:6" ht="76.5" customHeight="1" x14ac:dyDescent="0.25">
      <c r="A37" s="8">
        <v>9</v>
      </c>
      <c r="B37" s="63" t="s">
        <v>42</v>
      </c>
      <c r="C37" s="64">
        <f t="shared" si="0"/>
        <v>1269.0666666666666</v>
      </c>
      <c r="D37" s="67">
        <f>1672.836-416.46</f>
        <v>1256.376</v>
      </c>
      <c r="E37" s="66">
        <f t="shared" si="1"/>
        <v>12.69066666666663</v>
      </c>
      <c r="F37" s="8" t="s">
        <v>63</v>
      </c>
    </row>
    <row r="38" spans="1:6" ht="78" customHeight="1" x14ac:dyDescent="0.25">
      <c r="A38" s="8">
        <v>10</v>
      </c>
      <c r="B38" s="63" t="s">
        <v>43</v>
      </c>
      <c r="C38" s="64">
        <f t="shared" si="0"/>
        <v>4806.1065656565661</v>
      </c>
      <c r="D38" s="67">
        <f>4758.0555-0.01</f>
        <v>4758.0455000000002</v>
      </c>
      <c r="E38" s="66">
        <f t="shared" si="1"/>
        <v>48.061065656565916</v>
      </c>
      <c r="F38" s="8" t="s">
        <v>64</v>
      </c>
    </row>
    <row r="39" spans="1:6" ht="78" customHeight="1" x14ac:dyDescent="0.25">
      <c r="A39" s="8">
        <v>11</v>
      </c>
      <c r="B39" s="63" t="s">
        <v>44</v>
      </c>
      <c r="C39" s="64">
        <f t="shared" si="0"/>
        <v>1161.04</v>
      </c>
      <c r="D39" s="67">
        <v>1149.4295999999999</v>
      </c>
      <c r="E39" s="66">
        <f t="shared" si="1"/>
        <v>11.610400000000027</v>
      </c>
      <c r="F39" s="8" t="s">
        <v>65</v>
      </c>
    </row>
    <row r="40" spans="1:6" ht="55.5" customHeight="1" x14ac:dyDescent="0.25">
      <c r="A40" s="8">
        <v>12</v>
      </c>
      <c r="B40" s="8" t="s">
        <v>25</v>
      </c>
      <c r="C40" s="37">
        <v>18436.400000000001</v>
      </c>
      <c r="D40" s="34">
        <v>0</v>
      </c>
      <c r="E40" s="34">
        <v>18436.400000000001</v>
      </c>
      <c r="F40" s="83" t="s">
        <v>68</v>
      </c>
    </row>
    <row r="41" spans="1:6" ht="57" customHeight="1" x14ac:dyDescent="0.25">
      <c r="A41" s="8">
        <v>13</v>
      </c>
      <c r="B41" s="8" t="s">
        <v>26</v>
      </c>
      <c r="C41" s="37">
        <v>114</v>
      </c>
      <c r="D41" s="34">
        <v>0</v>
      </c>
      <c r="E41" s="34">
        <v>114</v>
      </c>
      <c r="F41" s="8" t="s">
        <v>57</v>
      </c>
    </row>
    <row r="42" spans="1:6" ht="33" customHeight="1" x14ac:dyDescent="0.25">
      <c r="A42" s="8">
        <v>14</v>
      </c>
      <c r="B42" s="8" t="s">
        <v>21</v>
      </c>
      <c r="C42" s="61">
        <v>4337.6234700000005</v>
      </c>
      <c r="D42" s="58">
        <v>4250.8710000000001</v>
      </c>
      <c r="E42" s="58">
        <v>86.752470000000002</v>
      </c>
      <c r="F42" s="8" t="s">
        <v>66</v>
      </c>
    </row>
    <row r="43" spans="1:6" ht="21" customHeight="1" x14ac:dyDescent="0.25">
      <c r="A43" s="68" t="s">
        <v>7</v>
      </c>
      <c r="B43" s="69"/>
      <c r="C43" s="69"/>
      <c r="D43" s="69"/>
      <c r="E43" s="69"/>
      <c r="F43" s="70"/>
    </row>
    <row r="44" spans="1:6" ht="24.75" customHeight="1" x14ac:dyDescent="0.25">
      <c r="A44" s="50"/>
      <c r="B44" s="51"/>
      <c r="C44" s="49">
        <f>C45+C46+C47+C48</f>
        <v>24903.323470000003</v>
      </c>
      <c r="D44" s="49">
        <f>D45+D46+D47+D48</f>
        <v>8654.6710000000003</v>
      </c>
      <c r="E44" s="49">
        <f>E45+E46+E47+E48</f>
        <v>16248.652469999999</v>
      </c>
      <c r="F44" s="54"/>
    </row>
    <row r="45" spans="1:6" ht="34.5" customHeight="1" x14ac:dyDescent="0.25">
      <c r="A45" s="8">
        <v>1</v>
      </c>
      <c r="B45" s="6" t="s">
        <v>35</v>
      </c>
      <c r="C45" s="58">
        <v>3314.3</v>
      </c>
      <c r="D45" s="58">
        <v>3248</v>
      </c>
      <c r="E45" s="58">
        <v>66.3</v>
      </c>
      <c r="F45" s="34" t="s">
        <v>51</v>
      </c>
    </row>
    <row r="46" spans="1:6" ht="50.25" customHeight="1" x14ac:dyDescent="0.25">
      <c r="A46" s="8">
        <v>2</v>
      </c>
      <c r="B46" s="6" t="s">
        <v>37</v>
      </c>
      <c r="C46" s="59">
        <v>1179.4000000000001</v>
      </c>
      <c r="D46" s="49">
        <v>1155.8</v>
      </c>
      <c r="E46" s="49">
        <v>23.6</v>
      </c>
      <c r="F46" s="33" t="s">
        <v>67</v>
      </c>
    </row>
    <row r="47" spans="1:6" ht="54" customHeight="1" x14ac:dyDescent="0.25">
      <c r="A47" s="8">
        <v>3</v>
      </c>
      <c r="B47" s="8" t="s">
        <v>25</v>
      </c>
      <c r="C47" s="59">
        <v>16072</v>
      </c>
      <c r="D47" s="49">
        <v>0</v>
      </c>
      <c r="E47" s="49">
        <v>16072</v>
      </c>
      <c r="F47" s="8" t="s">
        <v>68</v>
      </c>
    </row>
    <row r="48" spans="1:6" ht="31.5" customHeight="1" x14ac:dyDescent="0.25">
      <c r="A48" s="8">
        <v>4</v>
      </c>
      <c r="B48" s="8" t="s">
        <v>21</v>
      </c>
      <c r="C48" s="59">
        <v>4337.6234700000005</v>
      </c>
      <c r="D48" s="58">
        <v>4250.8710000000001</v>
      </c>
      <c r="E48" s="58">
        <v>86.752470000000002</v>
      </c>
      <c r="F48" s="39" t="s">
        <v>66</v>
      </c>
    </row>
    <row r="49" spans="1:50" ht="20.25" customHeight="1" x14ac:dyDescent="0.25">
      <c r="A49" s="68" t="s">
        <v>8</v>
      </c>
      <c r="B49" s="69"/>
      <c r="C49" s="69"/>
      <c r="D49" s="69"/>
      <c r="E49" s="69"/>
      <c r="F49" s="70"/>
    </row>
    <row r="50" spans="1:50" ht="20.25" customHeight="1" x14ac:dyDescent="0.25">
      <c r="A50" s="51"/>
      <c r="B50" s="51"/>
      <c r="C50" s="49">
        <f>C51+C52+C53+C54</f>
        <v>25638.323470000003</v>
      </c>
      <c r="D50" s="49">
        <f>D51+D52+D53+D54</f>
        <v>8654.6710000000003</v>
      </c>
      <c r="E50" s="49">
        <f>E51+E52+E53+E54</f>
        <v>16983.652470000001</v>
      </c>
      <c r="F50" s="51"/>
    </row>
    <row r="51" spans="1:50" ht="50.25" customHeight="1" x14ac:dyDescent="0.25">
      <c r="A51" s="8">
        <v>1</v>
      </c>
      <c r="B51" s="8" t="s">
        <v>36</v>
      </c>
      <c r="C51" s="49">
        <v>3314.3</v>
      </c>
      <c r="D51" s="49">
        <v>3248</v>
      </c>
      <c r="E51" s="49">
        <v>66.3</v>
      </c>
      <c r="F51" s="8" t="s">
        <v>54</v>
      </c>
    </row>
    <row r="52" spans="1:50" ht="50.25" customHeight="1" x14ac:dyDescent="0.25">
      <c r="A52" s="8">
        <v>2</v>
      </c>
      <c r="B52" s="6" t="s">
        <v>38</v>
      </c>
      <c r="C52" s="49">
        <v>1179.4000000000001</v>
      </c>
      <c r="D52" s="49">
        <v>1155.8</v>
      </c>
      <c r="E52" s="49">
        <v>23.6</v>
      </c>
      <c r="F52" s="8" t="s">
        <v>54</v>
      </c>
    </row>
    <row r="53" spans="1:50" ht="50.25" customHeight="1" x14ac:dyDescent="0.25">
      <c r="A53" s="8">
        <v>3</v>
      </c>
      <c r="B53" s="8" t="s">
        <v>25</v>
      </c>
      <c r="C53" s="49">
        <v>16807</v>
      </c>
      <c r="D53" s="49">
        <v>0</v>
      </c>
      <c r="E53" s="49">
        <v>16807</v>
      </c>
      <c r="F53" s="8" t="s">
        <v>69</v>
      </c>
    </row>
    <row r="54" spans="1:50" ht="34.5" customHeight="1" x14ac:dyDescent="0.25">
      <c r="A54" s="8">
        <v>4</v>
      </c>
      <c r="B54" s="8" t="s">
        <v>21</v>
      </c>
      <c r="C54" s="49">
        <v>4337.6234700000005</v>
      </c>
      <c r="D54" s="58">
        <v>4250.8710000000001</v>
      </c>
      <c r="E54" s="58">
        <v>86.752470000000002</v>
      </c>
      <c r="F54" s="8" t="s">
        <v>66</v>
      </c>
    </row>
    <row r="55" spans="1:50" ht="20.25" customHeight="1" x14ac:dyDescent="0.25">
      <c r="A55" s="10"/>
      <c r="B55" s="11"/>
      <c r="C55" s="10"/>
      <c r="D55" s="10"/>
      <c r="E55" s="10"/>
      <c r="F55" s="10"/>
    </row>
    <row r="56" spans="1:50" ht="39.75" customHeight="1" x14ac:dyDescent="0.25">
      <c r="A56" s="10"/>
      <c r="B56" s="11"/>
      <c r="C56" s="10"/>
      <c r="D56" s="10"/>
      <c r="E56" s="10"/>
      <c r="F56" s="10"/>
    </row>
    <row r="57" spans="1:50" ht="52.5" customHeight="1" x14ac:dyDescent="0.25">
      <c r="A57" s="10"/>
      <c r="B57" s="11"/>
      <c r="C57" s="10"/>
      <c r="D57" s="10"/>
      <c r="E57" s="10"/>
      <c r="F57" s="10"/>
    </row>
    <row r="58" spans="1:50" ht="3" hidden="1" customHeight="1" x14ac:dyDescent="0.25">
      <c r="A58" s="10"/>
      <c r="B58" s="11"/>
      <c r="C58" s="10"/>
      <c r="D58" s="10"/>
      <c r="E58" s="10"/>
      <c r="F58" s="10"/>
    </row>
    <row r="59" spans="1:50" ht="36" hidden="1" customHeight="1" x14ac:dyDescent="0.25">
      <c r="A59" s="10"/>
      <c r="B59" s="11"/>
      <c r="C59" s="10"/>
      <c r="D59" s="10"/>
      <c r="E59" s="10"/>
      <c r="F59" s="10"/>
    </row>
    <row r="60" spans="1:50" ht="57" customHeight="1" x14ac:dyDescent="0.25">
      <c r="A60" s="10"/>
      <c r="B60" s="11"/>
      <c r="C60" s="10"/>
      <c r="D60" s="10"/>
      <c r="E60" s="10"/>
      <c r="F60" s="10"/>
      <c r="G60" s="2"/>
      <c r="H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3"/>
      <c r="AH60" s="2"/>
      <c r="AI60" s="2"/>
      <c r="AJ60" s="2"/>
      <c r="AK60" s="3"/>
      <c r="AL60" s="2"/>
      <c r="AM60" s="2"/>
      <c r="AN60" s="2"/>
      <c r="AO60" s="3"/>
      <c r="AP60" s="2"/>
      <c r="AQ60" s="2"/>
      <c r="AR60" s="3"/>
      <c r="AS60" s="2"/>
      <c r="AT60" s="2"/>
      <c r="AU60" s="3"/>
      <c r="AV60" s="2"/>
      <c r="AW60" s="2"/>
    </row>
    <row r="61" spans="1:50" ht="38.25" customHeight="1" x14ac:dyDescent="0.25">
      <c r="A61" s="10"/>
      <c r="B61" s="11"/>
      <c r="C61" s="10"/>
      <c r="D61" s="10"/>
      <c r="E61" s="10"/>
      <c r="F61" s="10"/>
      <c r="G61" s="28"/>
      <c r="H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9"/>
      <c r="AH61" s="28"/>
      <c r="AI61" s="28"/>
      <c r="AJ61" s="28"/>
      <c r="AK61" s="29"/>
      <c r="AL61" s="28"/>
      <c r="AM61" s="28"/>
      <c r="AN61" s="28"/>
      <c r="AO61" s="29"/>
      <c r="AP61" s="28"/>
      <c r="AQ61" s="28"/>
      <c r="AR61" s="29"/>
      <c r="AS61" s="28"/>
      <c r="AT61" s="28"/>
      <c r="AU61" s="29"/>
      <c r="AV61" s="28"/>
      <c r="AW61" s="28"/>
    </row>
    <row r="62" spans="1:50" ht="57.75" customHeight="1" x14ac:dyDescent="0.25">
      <c r="A62" s="10"/>
      <c r="B62" s="11"/>
      <c r="C62" s="10"/>
      <c r="D62" s="10"/>
      <c r="E62" s="10"/>
      <c r="F62" s="10"/>
      <c r="G62" s="2"/>
      <c r="H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3"/>
      <c r="AH62" s="2"/>
      <c r="AI62" s="2"/>
      <c r="AJ62" s="2"/>
      <c r="AK62" s="3"/>
      <c r="AL62" s="2"/>
      <c r="AM62" s="2"/>
      <c r="AN62" s="2"/>
      <c r="AO62" s="3"/>
      <c r="AP62" s="2"/>
      <c r="AQ62" s="2"/>
      <c r="AR62" s="3"/>
      <c r="AS62" s="2"/>
      <c r="AT62" s="2"/>
      <c r="AU62" s="3"/>
      <c r="AV62" s="2"/>
      <c r="AW62" s="2"/>
      <c r="AX62" s="3"/>
    </row>
    <row r="63" spans="1:50" ht="11.25" customHeight="1" x14ac:dyDescent="0.25">
      <c r="A63" s="10"/>
      <c r="B63" s="11"/>
      <c r="C63" s="10"/>
      <c r="D63" s="10"/>
      <c r="E63" s="10"/>
      <c r="F63" s="10"/>
      <c r="G63" s="2"/>
      <c r="H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3"/>
      <c r="AV63" s="3"/>
      <c r="AW63" s="2"/>
      <c r="AX63" s="3"/>
    </row>
    <row r="64" spans="1:50" ht="34.5" customHeight="1" x14ac:dyDescent="0.25">
      <c r="A64" s="10"/>
      <c r="B64" s="11"/>
      <c r="C64" s="10"/>
      <c r="D64" s="10"/>
      <c r="E64" s="10"/>
      <c r="F64" s="10"/>
      <c r="G64" s="2"/>
      <c r="H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3"/>
      <c r="AH64" s="2"/>
      <c r="AI64" s="2"/>
      <c r="AJ64" s="2"/>
      <c r="AK64" s="3"/>
      <c r="AL64" s="2"/>
      <c r="AM64" s="2"/>
      <c r="AN64" s="2"/>
      <c r="AO64" s="3"/>
      <c r="AP64" s="2"/>
      <c r="AQ64" s="2"/>
      <c r="AR64" s="3"/>
      <c r="AS64" s="2"/>
      <c r="AT64" s="2"/>
      <c r="AU64" s="3"/>
      <c r="AV64" s="2"/>
      <c r="AW64" s="2"/>
      <c r="AX64" s="3"/>
    </row>
    <row r="65" spans="1:50" ht="11.25" x14ac:dyDescent="0.25">
      <c r="A65" s="10"/>
      <c r="B65" s="11"/>
      <c r="C65" s="10"/>
      <c r="D65" s="10"/>
      <c r="E65" s="10"/>
      <c r="F65" s="10"/>
      <c r="G65" s="2"/>
      <c r="H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3"/>
      <c r="AH65" s="2"/>
      <c r="AI65" s="2"/>
      <c r="AJ65" s="2"/>
      <c r="AK65" s="3"/>
      <c r="AL65" s="2"/>
      <c r="AM65" s="2"/>
      <c r="AN65" s="2"/>
      <c r="AO65" s="3"/>
      <c r="AP65" s="2"/>
      <c r="AQ65" s="2"/>
      <c r="AR65" s="3"/>
      <c r="AS65" s="2"/>
      <c r="AT65" s="2"/>
      <c r="AU65" s="3"/>
      <c r="AV65" s="2"/>
      <c r="AW65" s="2"/>
      <c r="AX65" s="3"/>
    </row>
    <row r="66" spans="1:50" ht="11.25" x14ac:dyDescent="0.25">
      <c r="A66" s="10"/>
      <c r="B66" s="11"/>
      <c r="C66" s="10"/>
      <c r="D66" s="10"/>
      <c r="E66" s="10"/>
      <c r="F66" s="10"/>
      <c r="G66" s="2"/>
      <c r="H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2"/>
      <c r="AI66" s="2"/>
      <c r="AJ66" s="2"/>
      <c r="AK66" s="3"/>
      <c r="AL66" s="2"/>
      <c r="AM66" s="2"/>
      <c r="AN66" s="2"/>
      <c r="AO66" s="3"/>
      <c r="AP66" s="2"/>
      <c r="AQ66" s="2"/>
      <c r="AR66" s="3"/>
      <c r="AS66" s="2"/>
      <c r="AT66" s="2"/>
      <c r="AU66" s="3"/>
      <c r="AV66" s="2"/>
      <c r="AW66" s="2"/>
      <c r="AX66" s="3"/>
    </row>
    <row r="67" spans="1:50" ht="11.25" x14ac:dyDescent="0.25">
      <c r="A67" s="10"/>
      <c r="B67" s="11"/>
      <c r="C67" s="10"/>
      <c r="D67" s="10"/>
      <c r="E67" s="10"/>
      <c r="F67" s="10"/>
      <c r="G67" s="2"/>
      <c r="H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3"/>
    </row>
    <row r="68" spans="1:50" ht="11.25" x14ac:dyDescent="0.25">
      <c r="A68" s="10"/>
      <c r="B68" s="11"/>
      <c r="C68" s="10"/>
      <c r="D68" s="10"/>
      <c r="E68" s="10"/>
      <c r="F68" s="10"/>
      <c r="G68" s="2"/>
      <c r="H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3"/>
    </row>
    <row r="69" spans="1:50" ht="11.25" x14ac:dyDescent="0.25">
      <c r="A69" s="10"/>
      <c r="B69" s="11"/>
      <c r="C69" s="10"/>
      <c r="D69" s="10"/>
      <c r="E69" s="10"/>
      <c r="F69" s="10"/>
      <c r="G69" s="2"/>
      <c r="H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3"/>
    </row>
    <row r="70" spans="1:50" ht="11.25" x14ac:dyDescent="0.25">
      <c r="A70" s="10"/>
      <c r="B70" s="11"/>
      <c r="C70" s="10"/>
      <c r="D70" s="10"/>
      <c r="E70" s="10"/>
      <c r="F70" s="10"/>
      <c r="G70" s="2"/>
      <c r="H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3"/>
    </row>
    <row r="71" spans="1:50" ht="11.25" x14ac:dyDescent="0.25">
      <c r="A71" s="10"/>
      <c r="B71" s="11"/>
      <c r="C71" s="10"/>
      <c r="D71" s="10"/>
      <c r="E71" s="10"/>
      <c r="F71" s="10"/>
      <c r="G71" s="2"/>
      <c r="H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3"/>
    </row>
    <row r="72" spans="1:50" ht="11.25" x14ac:dyDescent="0.25">
      <c r="A72" s="10"/>
      <c r="B72" s="11"/>
      <c r="C72" s="10"/>
      <c r="D72" s="10"/>
      <c r="E72" s="10"/>
      <c r="F72" s="10"/>
      <c r="G72" s="2"/>
      <c r="H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3"/>
    </row>
    <row r="73" spans="1:50" ht="11.25" x14ac:dyDescent="0.25">
      <c r="A73" s="10"/>
      <c r="B73" s="11"/>
      <c r="C73" s="10"/>
      <c r="D73" s="10"/>
      <c r="E73" s="10"/>
      <c r="F73" s="10"/>
      <c r="G73" s="2"/>
      <c r="H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3"/>
    </row>
    <row r="74" spans="1:50" ht="11.25" x14ac:dyDescent="0.25">
      <c r="A74" s="10"/>
      <c r="B74" s="11"/>
      <c r="C74" s="10"/>
      <c r="D74" s="10"/>
      <c r="E74" s="10"/>
      <c r="F74" s="10"/>
      <c r="G74" s="2"/>
      <c r="H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3"/>
    </row>
    <row r="75" spans="1:50" ht="11.25" x14ac:dyDescent="0.25">
      <c r="A75" s="10"/>
      <c r="B75" s="11"/>
      <c r="C75" s="10"/>
      <c r="D75" s="10"/>
      <c r="E75" s="10"/>
      <c r="F75" s="10"/>
      <c r="G75" s="2"/>
      <c r="H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3"/>
    </row>
    <row r="76" spans="1:50" ht="11.25" x14ac:dyDescent="0.25">
      <c r="A76" s="10"/>
      <c r="B76" s="11"/>
      <c r="C76" s="10"/>
      <c r="D76" s="10"/>
      <c r="E76" s="10"/>
      <c r="F76" s="10"/>
      <c r="G76" s="2"/>
      <c r="H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3"/>
    </row>
    <row r="77" spans="1:50" ht="11.25" x14ac:dyDescent="0.25">
      <c r="A77" s="10"/>
      <c r="B77" s="11"/>
      <c r="C77" s="10"/>
      <c r="D77" s="10"/>
      <c r="E77" s="10"/>
      <c r="F77" s="10"/>
      <c r="G77" s="2"/>
      <c r="H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3"/>
    </row>
    <row r="78" spans="1:50" ht="11.25" x14ac:dyDescent="0.25">
      <c r="A78" s="10"/>
      <c r="B78" s="11"/>
      <c r="C78" s="10"/>
      <c r="D78" s="10"/>
      <c r="E78" s="10"/>
      <c r="F78" s="10"/>
      <c r="G78" s="2"/>
      <c r="H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3"/>
    </row>
    <row r="79" spans="1:50" ht="15.75" x14ac:dyDescent="0.25">
      <c r="A79" s="45"/>
      <c r="B79" s="46"/>
      <c r="C79" s="46"/>
      <c r="D79" s="46"/>
      <c r="E79" s="46"/>
      <c r="F79" s="46"/>
      <c r="G79" s="2"/>
      <c r="H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3"/>
    </row>
    <row r="80" spans="1:50" ht="38.25" customHeight="1" x14ac:dyDescent="0.25">
      <c r="A80" s="3"/>
      <c r="B80" s="11"/>
      <c r="C80" s="12"/>
      <c r="D80" s="12"/>
      <c r="E80" s="12"/>
      <c r="F80" s="13"/>
      <c r="G80" s="2"/>
      <c r="H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3"/>
    </row>
    <row r="81" spans="1:49" ht="39" customHeight="1" x14ac:dyDescent="0.25">
      <c r="A81" s="3"/>
      <c r="B81" s="11"/>
      <c r="C81" s="14"/>
      <c r="D81" s="14"/>
      <c r="E81" s="14"/>
      <c r="F81" s="1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44.25" customHeight="1" x14ac:dyDescent="0.25">
      <c r="A82" s="3"/>
      <c r="B82" s="11"/>
      <c r="C82" s="12"/>
      <c r="D82" s="12"/>
      <c r="E82" s="12"/>
      <c r="F82" s="13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2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49" ht="45" customHeight="1" x14ac:dyDescent="0.25">
      <c r="A83" s="3"/>
      <c r="B83" s="11"/>
      <c r="C83" s="12"/>
      <c r="D83" s="12"/>
      <c r="E83" s="12"/>
      <c r="F83" s="1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ht="51.75" customHeight="1" x14ac:dyDescent="0.25">
      <c r="A84" s="3"/>
      <c r="B84" s="11"/>
      <c r="C84" s="12"/>
      <c r="D84" s="12"/>
      <c r="E84" s="12"/>
      <c r="F84" s="10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spans="1:49" ht="60.75" customHeight="1" x14ac:dyDescent="0.25">
      <c r="A85" s="3"/>
      <c r="B85" s="11"/>
      <c r="C85" s="12"/>
      <c r="D85" s="12"/>
      <c r="E85" s="12"/>
      <c r="F85" s="10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49" ht="11.25" x14ac:dyDescent="0.25">
      <c r="A86" s="3"/>
      <c r="B86" s="11"/>
      <c r="C86" s="12"/>
      <c r="D86" s="12"/>
      <c r="E86" s="12"/>
      <c r="F86" s="1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spans="1:49" ht="11.25" x14ac:dyDescent="0.25">
      <c r="A87" s="3"/>
      <c r="B87" s="11"/>
      <c r="C87" s="12"/>
      <c r="D87" s="16"/>
      <c r="E87" s="12"/>
      <c r="F87" s="10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49" ht="11.25" x14ac:dyDescent="0.25">
      <c r="A88" s="3"/>
      <c r="B88" s="11"/>
      <c r="C88" s="12"/>
      <c r="D88" s="16"/>
      <c r="E88" s="12"/>
      <c r="F88" s="10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49" ht="11.25" x14ac:dyDescent="0.25">
      <c r="A89" s="3"/>
      <c r="B89" s="11"/>
      <c r="C89" s="12"/>
      <c r="D89" s="16"/>
      <c r="E89" s="12"/>
      <c r="F89" s="10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49" ht="11.25" x14ac:dyDescent="0.25">
      <c r="A90" s="3"/>
      <c r="B90" s="11"/>
      <c r="C90" s="12"/>
      <c r="D90" s="16"/>
      <c r="E90" s="12"/>
      <c r="F90" s="10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49" ht="11.25" x14ac:dyDescent="0.25">
      <c r="A91" s="3"/>
      <c r="B91" s="17"/>
      <c r="C91" s="10"/>
      <c r="D91" s="10"/>
      <c r="E91" s="10"/>
      <c r="F91" s="10"/>
    </row>
    <row r="92" spans="1:49" ht="15.75" x14ac:dyDescent="0.25">
      <c r="A92" s="45"/>
      <c r="B92" s="46"/>
      <c r="C92" s="46"/>
      <c r="D92" s="46"/>
      <c r="E92" s="46"/>
      <c r="F92" s="46"/>
    </row>
    <row r="93" spans="1:49" ht="17.25" customHeight="1" x14ac:dyDescent="0.25">
      <c r="A93" s="18"/>
      <c r="B93" s="18"/>
      <c r="C93" s="19"/>
      <c r="D93" s="19"/>
      <c r="E93" s="19"/>
      <c r="F93" s="20"/>
    </row>
    <row r="94" spans="1:49" ht="10.5" x14ac:dyDescent="0.25">
      <c r="A94" s="18"/>
      <c r="B94" s="18"/>
      <c r="C94" s="19"/>
      <c r="D94" s="19"/>
      <c r="E94" s="19"/>
      <c r="F94" s="21"/>
    </row>
    <row r="95" spans="1:49" ht="10.5" x14ac:dyDescent="0.25">
      <c r="A95" s="18"/>
      <c r="B95" s="18"/>
      <c r="C95" s="19"/>
      <c r="D95" s="19"/>
      <c r="E95" s="19"/>
      <c r="F95" s="20"/>
    </row>
    <row r="96" spans="1:49" ht="10.5" x14ac:dyDescent="0.25">
      <c r="A96" s="18"/>
      <c r="B96" s="18"/>
      <c r="C96" s="19"/>
      <c r="D96" s="19"/>
      <c r="E96" s="19"/>
      <c r="F96" s="20"/>
    </row>
    <row r="97" spans="1:6" ht="10.5" x14ac:dyDescent="0.25">
      <c r="A97" s="18"/>
      <c r="B97" s="18"/>
      <c r="C97" s="19"/>
      <c r="D97" s="19"/>
      <c r="E97" s="19"/>
      <c r="F97" s="20"/>
    </row>
    <row r="98" spans="1:6" ht="10.5" x14ac:dyDescent="0.25">
      <c r="A98" s="22"/>
      <c r="B98" s="22"/>
      <c r="C98" s="23"/>
      <c r="D98" s="23"/>
      <c r="E98" s="23"/>
      <c r="F98" s="24"/>
    </row>
    <row r="99" spans="1:6" ht="10.5" x14ac:dyDescent="0.25">
      <c r="A99" s="22"/>
      <c r="B99" s="22"/>
      <c r="C99" s="23"/>
      <c r="D99" s="23"/>
      <c r="E99" s="23"/>
      <c r="F99" s="24"/>
    </row>
    <row r="100" spans="1:6" ht="15.75" x14ac:dyDescent="0.25">
      <c r="A100" s="45"/>
      <c r="B100" s="46"/>
      <c r="C100" s="46"/>
      <c r="D100" s="46"/>
      <c r="E100" s="46"/>
      <c r="F100" s="46"/>
    </row>
    <row r="101" spans="1:6" ht="10.5" x14ac:dyDescent="0.25">
      <c r="A101" s="10"/>
      <c r="B101" s="25"/>
      <c r="C101" s="26"/>
      <c r="D101" s="26"/>
      <c r="E101" s="26"/>
      <c r="F101" s="22"/>
    </row>
    <row r="102" spans="1:6" ht="10.5" x14ac:dyDescent="0.25">
      <c r="A102" s="10"/>
      <c r="B102" s="25"/>
      <c r="C102" s="26"/>
      <c r="D102" s="26"/>
      <c r="E102" s="26"/>
      <c r="F102" s="22"/>
    </row>
    <row r="103" spans="1:6" ht="10.5" x14ac:dyDescent="0.25">
      <c r="A103" s="10"/>
      <c r="B103" s="25"/>
      <c r="C103" s="26"/>
      <c r="D103" s="26"/>
      <c r="E103" s="26"/>
      <c r="F103" s="22"/>
    </row>
    <row r="104" spans="1:6" ht="10.5" x14ac:dyDescent="0.25">
      <c r="A104" s="10"/>
      <c r="B104" s="18"/>
      <c r="C104" s="27"/>
      <c r="D104" s="27"/>
      <c r="E104" s="27"/>
      <c r="F104" s="22"/>
    </row>
    <row r="105" spans="1:6" ht="10.5" x14ac:dyDescent="0.25">
      <c r="A105" s="10"/>
      <c r="B105" s="22"/>
      <c r="C105" s="27"/>
      <c r="D105" s="27"/>
      <c r="E105" s="27"/>
      <c r="F105" s="22"/>
    </row>
    <row r="106" spans="1:6" ht="18.75" customHeight="1" x14ac:dyDescent="0.25">
      <c r="A106" s="10"/>
      <c r="B106" s="25"/>
      <c r="C106" s="26"/>
      <c r="D106" s="26"/>
      <c r="E106" s="26"/>
      <c r="F106" s="22"/>
    </row>
    <row r="107" spans="1:6" ht="36.75" customHeight="1" x14ac:dyDescent="0.25">
      <c r="A107" s="3"/>
      <c r="B107" s="25"/>
      <c r="C107" s="27"/>
      <c r="D107" s="27"/>
      <c r="E107" s="27"/>
      <c r="F107" s="22"/>
    </row>
    <row r="108" spans="1:6" ht="40.5" customHeight="1" x14ac:dyDescent="0.25">
      <c r="A108" s="45"/>
      <c r="B108" s="46"/>
      <c r="C108" s="46"/>
      <c r="D108" s="46"/>
      <c r="E108" s="46"/>
      <c r="F108" s="46"/>
    </row>
    <row r="109" spans="1:6" ht="41.25" customHeight="1" x14ac:dyDescent="0.25">
      <c r="A109" s="10"/>
      <c r="B109" s="25"/>
      <c r="C109" s="26"/>
      <c r="D109" s="26"/>
      <c r="E109" s="26"/>
      <c r="F109" s="10"/>
    </row>
    <row r="110" spans="1:6" ht="41.25" customHeight="1" x14ac:dyDescent="0.25">
      <c r="A110" s="10"/>
      <c r="B110" s="25"/>
      <c r="C110" s="26"/>
      <c r="D110" s="26"/>
      <c r="E110" s="26"/>
      <c r="F110" s="10"/>
    </row>
    <row r="111" spans="1:6" ht="42" customHeight="1" x14ac:dyDescent="0.25">
      <c r="A111" s="10"/>
      <c r="B111" s="25"/>
      <c r="C111" s="26"/>
      <c r="D111" s="26"/>
      <c r="E111" s="26"/>
      <c r="F111" s="10"/>
    </row>
    <row r="112" spans="1:6" ht="42" customHeight="1" x14ac:dyDescent="0.25">
      <c r="A112" s="45"/>
      <c r="B112" s="43"/>
      <c r="C112" s="43"/>
      <c r="D112" s="43"/>
      <c r="E112" s="43"/>
      <c r="F112" s="43"/>
    </row>
    <row r="113" spans="1:6" ht="42" customHeight="1" x14ac:dyDescent="0.25">
      <c r="A113" s="10"/>
      <c r="B113" s="25"/>
      <c r="C113" s="26"/>
      <c r="D113" s="26"/>
      <c r="E113" s="26"/>
      <c r="F113" s="10"/>
    </row>
    <row r="114" spans="1:6" ht="15" customHeight="1" x14ac:dyDescent="0.25">
      <c r="A114" s="10"/>
      <c r="B114" s="25"/>
      <c r="C114" s="26"/>
      <c r="D114" s="26"/>
      <c r="E114" s="26"/>
      <c r="F114" s="10"/>
    </row>
    <row r="115" spans="1:6" ht="30.75" customHeight="1" x14ac:dyDescent="0.25"/>
    <row r="116" spans="1:6" ht="30.75" customHeight="1" x14ac:dyDescent="0.25"/>
    <row r="117" spans="1:6" ht="32.25" customHeight="1" x14ac:dyDescent="0.25"/>
    <row r="118" spans="1:6" ht="27.75" customHeight="1" x14ac:dyDescent="0.25"/>
    <row r="119" spans="1:6" ht="31.5" customHeight="1" x14ac:dyDescent="0.25"/>
    <row r="120" spans="1:6" ht="34.5" customHeight="1" x14ac:dyDescent="0.25"/>
    <row r="121" spans="1:6" ht="33" customHeight="1" x14ac:dyDescent="0.25"/>
    <row r="122" spans="1:6" ht="17.25" customHeight="1" x14ac:dyDescent="0.25"/>
    <row r="123" spans="1:6" ht="23.25" customHeight="1" x14ac:dyDescent="0.25"/>
    <row r="124" spans="1:6" ht="20.25" customHeight="1" x14ac:dyDescent="0.25"/>
    <row r="125" spans="1:6" ht="33.75" customHeight="1" x14ac:dyDescent="0.25"/>
    <row r="126" spans="1:6" ht="15" customHeight="1" x14ac:dyDescent="0.25"/>
    <row r="127" spans="1:6" ht="28.5" customHeight="1" x14ac:dyDescent="0.25"/>
  </sheetData>
  <mergeCells count="14">
    <mergeCell ref="A49:F49"/>
    <mergeCell ref="A43:F43"/>
    <mergeCell ref="A27:F27"/>
    <mergeCell ref="C1:F1"/>
    <mergeCell ref="F5:F6"/>
    <mergeCell ref="A2:F2"/>
    <mergeCell ref="A3:A6"/>
    <mergeCell ref="B3:B6"/>
    <mergeCell ref="C3:F3"/>
    <mergeCell ref="C4:F4"/>
    <mergeCell ref="C5:C6"/>
    <mergeCell ref="D5:E5"/>
    <mergeCell ref="A16:F16"/>
    <mergeCell ref="A9:F9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22-26</vt:lpstr>
      <vt:lpstr>'22-26'!Область_печати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2024-02-08T06:00:15Z</cp:lastPrinted>
  <dcterms:created xsi:type="dcterms:W3CDTF">2018-03-13T13:00:49Z</dcterms:created>
  <dcterms:modified xsi:type="dcterms:W3CDTF">2024-02-08T06:00:18Z</dcterms:modified>
</cp:coreProperties>
</file>