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56" i="1" l="1"/>
  <c r="D56" i="1"/>
  <c r="E56" i="1"/>
  <c r="C85" i="1"/>
  <c r="D106" i="1"/>
  <c r="E106" i="1"/>
  <c r="C106" i="1"/>
  <c r="D108" i="1"/>
  <c r="E108" i="1"/>
  <c r="C108" i="1"/>
  <c r="E99" i="1"/>
  <c r="D99" i="1"/>
  <c r="C99" i="1"/>
  <c r="C89" i="1"/>
  <c r="E21" i="1"/>
  <c r="E20" i="1"/>
  <c r="D74" i="1"/>
  <c r="E74" i="1"/>
  <c r="C74" i="1"/>
  <c r="C73" i="1"/>
  <c r="D79" i="1"/>
  <c r="D73" i="1"/>
  <c r="E79" i="1"/>
  <c r="E73" i="1"/>
  <c r="C79" i="1"/>
  <c r="D81" i="1"/>
  <c r="E81" i="1"/>
  <c r="C81" i="1"/>
  <c r="D44" i="1"/>
  <c r="E44" i="1"/>
  <c r="C44" i="1"/>
  <c r="D42" i="1"/>
  <c r="D41" i="1"/>
  <c r="D38" i="1"/>
  <c r="E42" i="1"/>
  <c r="E41" i="1"/>
  <c r="E38" i="1"/>
  <c r="C42" i="1"/>
  <c r="C41" i="1"/>
  <c r="C38" i="1"/>
  <c r="D39" i="1"/>
  <c r="E39" i="1"/>
  <c r="C39" i="1"/>
  <c r="D46" i="1"/>
  <c r="E46" i="1"/>
  <c r="C46" i="1"/>
  <c r="F49" i="1"/>
  <c r="G49" i="1"/>
  <c r="H49" i="1"/>
  <c r="I49" i="1"/>
  <c r="D33" i="1"/>
  <c r="E33" i="1"/>
  <c r="E32" i="1"/>
  <c r="C33" i="1"/>
  <c r="D68" i="1"/>
  <c r="E68" i="1"/>
  <c r="C68" i="1"/>
  <c r="C67" i="1"/>
  <c r="E52" i="1"/>
  <c r="D52" i="1"/>
  <c r="D49" i="1"/>
  <c r="D50" i="1"/>
  <c r="E50" i="1"/>
  <c r="D58" i="1"/>
  <c r="E58" i="1"/>
  <c r="C58" i="1"/>
  <c r="C52" i="1"/>
  <c r="C50" i="1"/>
  <c r="E70" i="1"/>
  <c r="D70" i="1"/>
  <c r="C70" i="1"/>
  <c r="E65" i="1"/>
  <c r="D65" i="1"/>
  <c r="C65" i="1"/>
  <c r="C27" i="1"/>
  <c r="C26" i="1"/>
  <c r="D27" i="1"/>
  <c r="D26" i="1"/>
  <c r="E27" i="1"/>
  <c r="E26" i="1"/>
  <c r="E89" i="1"/>
  <c r="D89" i="1"/>
  <c r="E61" i="1"/>
  <c r="E60" i="1"/>
  <c r="D61" i="1"/>
  <c r="D60" i="1"/>
  <c r="C61" i="1"/>
  <c r="C60" i="1"/>
  <c r="E36" i="1"/>
  <c r="D36" i="1"/>
  <c r="C36" i="1"/>
  <c r="C32" i="1"/>
  <c r="D21" i="1"/>
  <c r="D20" i="1"/>
  <c r="C21" i="1"/>
  <c r="C20" i="1"/>
  <c r="D85" i="1"/>
  <c r="D84" i="1"/>
  <c r="D83" i="1"/>
  <c r="E85" i="1"/>
  <c r="E84" i="1"/>
  <c r="E83" i="1"/>
  <c r="D32" i="1"/>
  <c r="E67" i="1"/>
  <c r="E49" i="1"/>
  <c r="E19" i="1"/>
  <c r="E110" i="1"/>
  <c r="D67" i="1"/>
  <c r="D19" i="1"/>
  <c r="D110" i="1"/>
  <c r="C84" i="1"/>
  <c r="C83" i="1"/>
  <c r="C49" i="1"/>
  <c r="C19" i="1"/>
  <c r="C110" i="1"/>
</calcChain>
</file>

<file path=xl/sharedStrings.xml><?xml version="1.0" encoding="utf-8"?>
<sst xmlns="http://schemas.openxmlformats.org/spreadsheetml/2006/main" count="195" uniqueCount="193">
  <si>
    <t xml:space="preserve"> 1 00 00000 00 0000 000</t>
  </si>
  <si>
    <t>НАЛОГОВЫЕ И НЕНАЛОГОВЫЕ ДОХОДЫ</t>
  </si>
  <si>
    <t xml:space="preserve">2 00 00000 00 0000 000 </t>
  </si>
  <si>
    <t>БЕЗВОЗМЕЗДНЫЕ  ПОСТУПЛЕНИЯ</t>
  </si>
  <si>
    <t xml:space="preserve">2 02 00000 00 0000 000 </t>
  </si>
  <si>
    <t>Безвозмездные поступления от других бюджетов  бюджетной системы  Российской Федерации</t>
  </si>
  <si>
    <t>ВСЕГО ДОХОДОВ</t>
  </si>
  <si>
    <t xml:space="preserve">(тыс.рублей) </t>
  </si>
  <si>
    <t>Коды бюджетной классификации Российской Федерации</t>
  </si>
  <si>
    <t>Наименование групп, подгрупп и статей доходов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</si>
  <si>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</si>
  <si>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</si>
  <si>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</si>
  <si>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</si>
  <si>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>1 01 02010 01 0000 110</t>
  </si>
  <si>
    <t>Налог на доходы физических лиц с доходов, источником  которых  является налоговый агент, за 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</si>
  <si>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1 01 02020 01 0000 110</t>
  </si>
  <si>
    <t>Налог на доходы физических лиц с доходов, полученных  от осуществления  деятельности физическими лицами, зарегистрированными  в качестве  индивидуальных  предпринимателей,  нотариусов, занимающихся частной практикой, адвокатов, учредивших адвокатские кабинеты и других лиц, занимающихся  частной практикой в соответствии со статьей 227 Налогового кодекса РФ</t>
  </si>
  <si>
    <t>1 01 02030 01 0000 110</t>
  </si>
  <si>
    <t>Налог на доходы физических лиц с доходов,  полученных физическими лицами, в соответствии со статьей 228 Налогового кодекса РФ</t>
  </si>
  <si>
    <t>1 01 02040 01 0000 110</t>
  </si>
  <si>
    <t>Налог на доходы физических лиц в виде фиксированных  авансовых  платежей с доходов, полученных физическими лицами, 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 1  Налогового кодекса РФ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</si>
  <si>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</si>
  <si>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</si>
  <si>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</si>
  <si>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</si>
  <si>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</si>
  <si>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 НА СОВОКУПНЫЙ ДОХОД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</si>
  <si>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</si>
  <si>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</si>
  <si>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</si>
  <si>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</si>
  <si>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1 08 00000 00 0000 000</t>
  </si>
  <si>
    <t xml:space="preserve">ГОСУДАРСТВЕННАЯ ПОШЛИНА </t>
  </si>
  <si>
    <t xml:space="preserve"> 1 08 03010 01 0000 110</t>
  </si>
  <si>
    <t>Государственная пошлина по делам, рассматриваемым в  судах общей юрисдикции, мировыми судьями (за исключением Верховного  Суда Российской Федерации)</t>
  </si>
  <si>
    <t>1 11 00000 00 0000 000</t>
  </si>
  <si>
    <t>ДОХОДЫ ОТ ИСПОЛЬЗОВАНИЯ 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</si>
  <si>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</si>
  <si>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 либо иной платы за передачу в возмездное пользование государственного и муниципального имущества,  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</si>
  <si>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</si>
  <si>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 ПОЛЬЗОВАНИИ ПРИРОДНЫМИ РЕСУРСАМИ</t>
  </si>
  <si>
    <t>1 12 01000 01 0000 120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</si>
  <si>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</si>
  <si>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</si>
  <si>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</si>
  <si>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1 13 00000 00 0000 000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</si>
  <si>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</si>
  <si>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</si>
  <si>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</si>
  <si>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 имущества, находящегося в государственной и муниципальной собственности 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</si>
  <si>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</si>
  <si>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1 16 00000 00 0000 000</t>
  </si>
  <si>
    <t>ШТРАФЫ, САНКЦИИ, ВОЗМЕЩЕНИЕ УЩЕРБА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</si>
  <si>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</si>
  <si>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</si>
  <si>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 бюджетам бюджетной системы Российской Федерации </t>
  </si>
  <si>
    <t>1 05 01011 01 0000 110</t>
  </si>
  <si>
    <t xml:space="preserve">1 05 01021 01 0000 110 </t>
  </si>
  <si>
    <t>сумма</t>
  </si>
  <si>
    <t>Приложение 2</t>
  </si>
  <si>
    <t>1 12 01010 01 0000 120</t>
  </si>
  <si>
    <t>1 12 01030 01 0000 120</t>
  </si>
  <si>
    <t>1 12 01041 01 0000 120</t>
  </si>
  <si>
    <t xml:space="preserve">Плата за размещение отходов производства </t>
  </si>
  <si>
    <t>2 02 10000 00 0000 150</t>
  </si>
  <si>
    <t>2 02 20000 00 0000 150</t>
  </si>
  <si>
    <t>2 02 30000 00 0000 150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</si>
  <si>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</si>
  <si>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</si>
  <si>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 xml:space="preserve"> 1 03 02241 01 0000 110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</si>
  <si>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</si>
  <si>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</si>
  <si>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</si>
  <si>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</si>
  <si>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</si>
  <si>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1 16 11050 01 0000 140 </t>
  </si>
  <si>
    <t>1 16 10123 01 0000 140</t>
  </si>
  <si>
    <t>2023 год</t>
  </si>
  <si>
    <t>Налог, взимаемый в связи с применением упрощенной системы налогообложения</t>
  </si>
  <si>
    <t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</si>
  <si>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</si>
  <si>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</si>
  <si>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1 11 09000 00 0000 120
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</si>
  <si>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</si>
  <si>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</si>
  <si>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2024 год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</si>
  <si>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</si>
  <si>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</si>
  <si>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</si>
  <si>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</si>
  <si>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Платежи по искам о возмещении вреда, 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</si>
  <si>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 xml:space="preserve">Объем доходов бюджета округа, формируемый за счет налоговых и неналоговых доходов, а также безвозмездных поступлений на 2023 год и плановый период 2024 и 2025 годов </t>
  </si>
  <si>
    <t>2025 год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</si>
  <si>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</si>
  <si>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</si>
  <si>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 xml:space="preserve">1 14 02043 14 0000 410 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</si>
  <si>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</si>
  <si>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</si>
  <si>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</si>
  <si>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</si>
  <si>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</si>
  <si>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</si>
  <si>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</si>
  <si>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1 11 05012 14 0000 120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</si>
  <si>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</si>
  <si>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1 11 01040 14 0000 120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</si>
  <si>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</si>
  <si>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</si>
  <si>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</si>
  <si>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1 11 05024 14 0000 120
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</si>
  <si>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</si>
  <si>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</si>
  <si>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1 11 05074 14 0000 120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</si>
  <si>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</si>
  <si>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</si>
  <si>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</si>
  <si>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1 05 04060 02 0000 110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</si>
  <si>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</si>
  <si>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</si>
  <si>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НАЛОГИ НА ИМУЩЕСТВО </t>
  </si>
  <si>
    <t>1 06 01 000 00 0000 110</t>
  </si>
  <si>
    <t xml:space="preserve">Налог на имущество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</si>
  <si>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</si>
  <si>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</si>
  <si>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 xml:space="preserve">Земельный налог </t>
  </si>
  <si>
    <t>1 06 06 000 00 0000 110</t>
  </si>
  <si>
    <t xml:space="preserve">Земльный налог с организации </t>
  </si>
  <si>
    <t>1 06 06 030 00 0000 110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</si>
  <si>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</si>
  <si>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</si>
  <si>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1 06 06 040 00 0000 110</t>
  </si>
  <si>
    <t xml:space="preserve">Земельный налог с физических лиц 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</si>
  <si>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</si>
  <si>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</si>
  <si>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 xml:space="preserve">1 16 07010 14 0000 140
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</si>
  <si>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</si>
  <si>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</si>
  <si>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1 16 01063 01 0000 140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</si>
  <si>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</si>
  <si>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</si>
  <si>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1 16 01083 01 0000 140</t>
  </si>
  <si>
    <t>1 16 11000 01 0000 140</t>
  </si>
  <si>
    <t>Платежи, уплачиваемые в целях возмещения вреда</t>
  </si>
  <si>
    <t>Платежи в целях возмещения причиненного ущерба (убытков)</t>
  </si>
  <si>
    <t>1 16 10000 00 0000 140</t>
  </si>
  <si>
    <t xml:space="preserve">ДОХОДЫ ОТ ОКАЗАНИЯ ПЛАТНЫХ УСЛУГ И КОМПЕНСАЦИИ ЗАТРАТ ГОСУДАРСТВА </t>
  </si>
  <si>
    <t>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</si>
  <si>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</si>
  <si>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 </t>
  </si>
  <si>
    <t>2 02 15009 14 0000 150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</si>
  <si>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</si>
  <si>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2 02 25243 14 0000 150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</si>
  <si>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</si>
  <si>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</si>
  <si>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</si>
  <si>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</si>
  <si>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</si>
  <si>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</si>
  <si>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</si>
  <si>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</si>
  <si>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</si>
  <si>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2 02 30024 14 0000 150 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</si>
  <si>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</si>
  <si>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</si>
  <si>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</si>
  <si>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</si>
  <si>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2 02 36900 14 0000 150</t>
  </si>
  <si>
    <t xml:space="preserve">Единая субвенция бюджетам муниципальных округов из бюджета субъекта Российской Федерации
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</si>
  <si>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</si>
  <si>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</si>
  <si>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2 02 25172 14 0000 150</t>
  </si>
  <si>
    <t>2 02 25213 14 0000 150</t>
  </si>
  <si>
    <t>2 02 25098 14 0000 150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</si>
  <si>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</si>
  <si>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</si>
  <si>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</si>
  <si>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к    Решению     Представительного     Собрания    от  26.12.2022 г  № 120   "О  бюджете округа  на   2023  год и плановый период 2024 и 2025 годов"</t>
  </si>
  <si>
    <t>2 02 20077 14 0000 150</t>
  </si>
  <si>
    <t>Субсидии бюджетам муниципальных округов на софинансирование капитальных вложений в объекты  муниципальной собственности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</si>
  <si>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</si>
  <si>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</si>
  <si>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Безвозмездные поступления от негосударственных организаций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</si>
  <si>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</si>
  <si>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</si>
  <si>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2 04 00000 00 0000 000</t>
  </si>
  <si>
    <t>2 07 00000 00 0000 000</t>
  </si>
  <si>
    <t xml:space="preserve">Прочие безвозмездные поступления 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</si>
  <si>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</si>
  <si>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</si>
  <si>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</si>
  <si>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</si>
  <si>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 xml:space="preserve">  к решению  Представительного  Собрания от 12.05.2023 г. № 189 "О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</si>
</sst>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_ ;[Red]\-#,##0.0\ "/>
  </numFmts>
  <fonts count="20" x14ac:knownFonts="1">
    <font>
      <sz val="10"/>
      <name val="Arial Cyr"/>
      <family val="2"/>
      <charset val="204"/>
    </font>
    <font>
      <sz val="10"/>
      <name val="Arial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b/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0" fontId="1" fillId="0" borderId="0"/>
    <xf numFmtId="0" fontId="9" fillId="0" borderId="0"/>
    <xf numFmtId="0" fontId="14" fillId="0" borderId="0"/>
  </cellStyleXfs>
  <cellXfs count="157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ill="1" applyBorder="1"/>
    <xf numFmtId="172" fontId="0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0" fillId="0" borderId="0" xfId="0" applyFont="1" applyFill="1"/>
    <xf numFmtId="0" fontId="13" fillId="0" borderId="0" xfId="0" applyFont="1" applyFill="1"/>
    <xf numFmtId="0" fontId="0" fillId="0" borderId="1" xfId="0" applyFill="1" applyBorder="1"/>
    <xf numFmtId="172" fontId="0" fillId="0" borderId="1" xfId="0" applyNumberFormat="1" applyFill="1" applyBorder="1"/>
    <xf numFmtId="172" fontId="0" fillId="0" borderId="2" xfId="0" applyNumberFormat="1" applyFont="1" applyFill="1" applyBorder="1"/>
    <xf numFmtId="172" fontId="4" fillId="0" borderId="2" xfId="0" applyNumberFormat="1" applyFont="1" applyFill="1" applyBorder="1"/>
    <xf numFmtId="172" fontId="0" fillId="0" borderId="1" xfId="0" applyNumberFormat="1" applyFont="1" applyFill="1" applyBorder="1"/>
    <xf numFmtId="172" fontId="8" fillId="0" borderId="2" xfId="0" applyNumberFormat="1" applyFont="1" applyFill="1" applyBorder="1"/>
    <xf numFmtId="172" fontId="4" fillId="0" borderId="3" xfId="0" applyNumberFormat="1" applyFont="1" applyFill="1" applyBorder="1"/>
    <xf numFmtId="0" fontId="0" fillId="0" borderId="4" xfId="0" applyFont="1" applyFill="1" applyBorder="1"/>
    <xf numFmtId="0" fontId="4" fillId="0" borderId="5" xfId="0" applyFont="1" applyFill="1" applyBorder="1"/>
    <xf numFmtId="172" fontId="4" fillId="0" borderId="5" xfId="0" applyNumberFormat="1" applyFont="1" applyFill="1" applyBorder="1"/>
    <xf numFmtId="172" fontId="8" fillId="0" borderId="1" xfId="0" applyNumberFormat="1" applyFont="1" applyFill="1" applyBorder="1"/>
    <xf numFmtId="0" fontId="0" fillId="0" borderId="1" xfId="0" applyFont="1" applyFill="1" applyBorder="1" applyAlignment="1"/>
    <xf numFmtId="0" fontId="9" fillId="0" borderId="1" xfId="0" applyFont="1" applyFill="1" applyBorder="1" applyAlignment="1">
      <alignment horizontal="justify" wrapText="1"/>
    </xf>
    <xf numFmtId="0" fontId="0" fillId="0" borderId="2" xfId="0" applyFont="1" applyFill="1" applyBorder="1" applyAlignment="1"/>
    <xf numFmtId="0" fontId="9" fillId="0" borderId="6" xfId="0" applyFont="1" applyFill="1" applyBorder="1" applyAlignment="1">
      <alignment horizontal="justify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justify" vertical="justify" shrinkToFit="1"/>
    </xf>
    <xf numFmtId="172" fontId="5" fillId="0" borderId="12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justify" vertical="justify" shrinkToFit="1"/>
    </xf>
    <xf numFmtId="172" fontId="4" fillId="0" borderId="2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justify" vertical="justify" shrinkToFit="1"/>
    </xf>
    <xf numFmtId="172" fontId="8" fillId="0" borderId="2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justify" vertical="justify" shrinkToFit="1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justify" vertical="justify" shrinkToFit="1"/>
    </xf>
    <xf numFmtId="0" fontId="9" fillId="0" borderId="2" xfId="1" applyNumberFormat="1" applyFont="1" applyFill="1" applyBorder="1" applyAlignment="1" applyProtection="1">
      <alignment horizontal="center" wrapText="1"/>
      <protection hidden="1"/>
    </xf>
    <xf numFmtId="0" fontId="10" fillId="0" borderId="2" xfId="1" applyNumberFormat="1" applyFont="1" applyFill="1" applyBorder="1" applyAlignment="1" applyProtection="1">
      <alignment horizontal="justify" vertical="justify" shrinkToFit="1"/>
      <protection hidden="1"/>
    </xf>
    <xf numFmtId="173" fontId="9" fillId="0" borderId="2" xfId="0" applyNumberFormat="1" applyFont="1" applyFill="1" applyBorder="1" applyAlignment="1">
      <alignment horizontal="right" vertical="top" wrapText="1"/>
    </xf>
    <xf numFmtId="173" fontId="7" fillId="0" borderId="2" xfId="0" applyNumberFormat="1" applyFont="1" applyFill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justify" vertical="justify" shrinkToFit="1"/>
    </xf>
    <xf numFmtId="0" fontId="12" fillId="0" borderId="2" xfId="0" applyFont="1" applyFill="1" applyBorder="1" applyAlignment="1">
      <alignment horizontal="justify" vertical="justify" shrinkToFit="1"/>
    </xf>
    <xf numFmtId="172" fontId="13" fillId="0" borderId="2" xfId="0" applyNumberFormat="1" applyFont="1" applyFill="1" applyBorder="1" applyAlignment="1">
      <alignment horizontal="right"/>
    </xf>
    <xf numFmtId="172" fontId="0" fillId="0" borderId="2" xfId="0" applyNumberFormat="1" applyFont="1" applyFill="1" applyBorder="1" applyAlignment="1">
      <alignment horizontal="right"/>
    </xf>
    <xf numFmtId="0" fontId="12" fillId="0" borderId="13" xfId="0" applyFont="1" applyFill="1" applyBorder="1" applyAlignment="1">
      <alignment horizontal="justify" shrinkToFit="1"/>
    </xf>
    <xf numFmtId="0" fontId="11" fillId="0" borderId="13" xfId="0" applyFont="1" applyFill="1" applyBorder="1" applyAlignment="1">
      <alignment horizontal="justify" vertical="justify" shrinkToFit="1"/>
    </xf>
    <xf numFmtId="0" fontId="0" fillId="0" borderId="13" xfId="0" applyFont="1" applyFill="1" applyBorder="1" applyAlignment="1">
      <alignment horizontal="justify" vertical="justify" shrinkToFit="1"/>
    </xf>
    <xf numFmtId="0" fontId="13" fillId="0" borderId="13" xfId="0" applyFont="1" applyFill="1" applyBorder="1" applyAlignment="1">
      <alignment horizontal="justify" vertical="justify" wrapText="1" shrinkToFit="1"/>
    </xf>
    <xf numFmtId="0" fontId="8" fillId="0" borderId="2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justify" vertical="justify" wrapText="1" shrinkToFit="1"/>
    </xf>
    <xf numFmtId="0" fontId="4" fillId="0" borderId="2" xfId="0" applyNumberFormat="1" applyFont="1" applyFill="1" applyBorder="1" applyAlignment="1">
      <alignment horizontal="justify" vertical="justify" shrinkToFit="1"/>
    </xf>
    <xf numFmtId="0" fontId="0" fillId="0" borderId="2" xfId="0" applyFont="1" applyFill="1" applyBorder="1" applyAlignment="1">
      <alignment horizontal="justify" vertical="justify" shrinkToFit="1"/>
    </xf>
    <xf numFmtId="0" fontId="0" fillId="0" borderId="2" xfId="0" applyFont="1" applyFill="1" applyBorder="1" applyAlignment="1">
      <alignment horizontal="left" wrapText="1"/>
    </xf>
    <xf numFmtId="172" fontId="15" fillId="0" borderId="2" xfId="0" applyNumberFormat="1" applyFont="1" applyFill="1" applyBorder="1" applyAlignment="1">
      <alignment horizontal="right"/>
    </xf>
    <xf numFmtId="0" fontId="6" fillId="0" borderId="0" xfId="0" applyFont="1" applyFill="1" applyBorder="1"/>
    <xf numFmtId="0" fontId="13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justify" vertical="justify" wrapText="1" shrinkToFit="1"/>
    </xf>
    <xf numFmtId="0" fontId="4" fillId="0" borderId="2" xfId="0" applyFont="1" applyFill="1" applyBorder="1" applyAlignment="1">
      <alignment horizontal="justify" vertical="justify" shrinkToFit="1"/>
    </xf>
    <xf numFmtId="172" fontId="4" fillId="0" borderId="2" xfId="0" applyNumberFormat="1" applyFont="1" applyFill="1" applyBorder="1" applyAlignment="1">
      <alignment horizontal="justify" vertical="justify" shrinkToFit="1"/>
    </xf>
    <xf numFmtId="0" fontId="9" fillId="0" borderId="1" xfId="1" applyNumberFormat="1" applyFont="1" applyFill="1" applyBorder="1" applyAlignment="1" applyProtection="1">
      <alignment wrapText="1"/>
      <protection hidden="1"/>
    </xf>
    <xf numFmtId="0" fontId="9" fillId="0" borderId="14" xfId="1" applyFont="1" applyFill="1" applyBorder="1" applyAlignment="1" applyProtection="1">
      <alignment horizontal="justify" wrapText="1"/>
      <protection hidden="1"/>
    </xf>
    <xf numFmtId="172" fontId="16" fillId="0" borderId="2" xfId="0" applyNumberFormat="1" applyFont="1" applyFill="1" applyBorder="1" applyAlignment="1">
      <alignment horizontal="right"/>
    </xf>
    <xf numFmtId="0" fontId="0" fillId="0" borderId="2" xfId="0" applyNumberFormat="1" applyFont="1" applyFill="1" applyBorder="1" applyAlignment="1">
      <alignment horizontal="justify" vertical="justify" shrinkToFit="1"/>
    </xf>
    <xf numFmtId="172" fontId="17" fillId="0" borderId="2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justify" vertical="justify" shrinkToFit="1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justify" shrinkToFi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shrinkToFit="1"/>
    </xf>
    <xf numFmtId="172" fontId="4" fillId="0" borderId="10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justify" shrinkToFit="1"/>
    </xf>
    <xf numFmtId="172" fontId="0" fillId="0" borderId="10" xfId="0" applyNumberFormat="1" applyFont="1" applyFill="1" applyBorder="1" applyAlignment="1">
      <alignment horizontal="right"/>
    </xf>
    <xf numFmtId="172" fontId="0" fillId="0" borderId="15" xfId="0" applyNumberFormat="1" applyFont="1" applyFill="1" applyBorder="1" applyAlignment="1">
      <alignment horizontal="right"/>
    </xf>
    <xf numFmtId="172" fontId="0" fillId="0" borderId="1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center" wrapText="1"/>
    </xf>
    <xf numFmtId="0" fontId="0" fillId="0" borderId="12" xfId="0" applyFont="1" applyFill="1" applyBorder="1" applyAlignment="1">
      <alignment horizontal="justify" vertical="justify" wrapText="1" shrinkToFit="1"/>
    </xf>
    <xf numFmtId="0" fontId="13" fillId="0" borderId="0" xfId="0" applyFont="1" applyFill="1" applyBorder="1" applyAlignment="1">
      <alignment horizontal="justify" vertical="justify" wrapText="1" shrinkToFit="1"/>
    </xf>
    <xf numFmtId="0" fontId="9" fillId="0" borderId="14" xfId="3" applyNumberFormat="1" applyFont="1" applyFill="1" applyBorder="1" applyAlignment="1" applyProtection="1">
      <alignment horizontal="left" wrapText="1"/>
      <protection hidden="1"/>
    </xf>
    <xf numFmtId="0" fontId="7" fillId="0" borderId="0" xfId="3" applyNumberFormat="1" applyFont="1" applyFill="1" applyBorder="1" applyAlignment="1" applyProtection="1">
      <alignment horizontal="left" wrapText="1"/>
      <protection hidden="1"/>
    </xf>
    <xf numFmtId="0" fontId="4" fillId="0" borderId="2" xfId="0" applyFont="1" applyFill="1" applyBorder="1" applyAlignment="1"/>
    <xf numFmtId="0" fontId="3" fillId="0" borderId="2" xfId="0" applyFont="1" applyFill="1" applyBorder="1" applyAlignment="1">
      <alignment horizontal="justify"/>
    </xf>
    <xf numFmtId="172" fontId="3" fillId="0" borderId="2" xfId="0" applyNumberFormat="1" applyFont="1" applyFill="1" applyBorder="1"/>
    <xf numFmtId="172" fontId="0" fillId="0" borderId="2" xfId="0" applyNumberFormat="1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justify" wrapText="1"/>
    </xf>
    <xf numFmtId="0" fontId="0" fillId="0" borderId="2" xfId="0" applyFont="1" applyFill="1" applyBorder="1" applyAlignment="1">
      <alignment horizontal="justify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justify" wrapText="1"/>
    </xf>
    <xf numFmtId="0" fontId="9" fillId="0" borderId="6" xfId="0" applyFont="1" applyFill="1" applyBorder="1" applyAlignment="1">
      <alignment horizontal="justify" wrapText="1"/>
    </xf>
    <xf numFmtId="0" fontId="18" fillId="0" borderId="6" xfId="0" applyFont="1" applyFill="1" applyBorder="1" applyAlignment="1">
      <alignment horizontal="justify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justify" wrapText="1"/>
    </xf>
    <xf numFmtId="0" fontId="4" fillId="0" borderId="12" xfId="0" applyFont="1" applyFill="1" applyBorder="1" applyAlignment="1"/>
    <xf numFmtId="0" fontId="4" fillId="0" borderId="1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vertical="top" wrapText="1"/>
    </xf>
    <xf numFmtId="0" fontId="9" fillId="0" borderId="13" xfId="0" applyFont="1" applyFill="1" applyBorder="1" applyAlignment="1">
      <alignment horizontal="justify" vertical="top" wrapText="1"/>
    </xf>
    <xf numFmtId="0" fontId="0" fillId="0" borderId="4" xfId="0" applyFont="1" applyFill="1" applyBorder="1" applyAlignment="1"/>
    <xf numFmtId="172" fontId="0" fillId="0" borderId="5" xfId="0" applyNumberFormat="1" applyFill="1" applyBorder="1"/>
    <xf numFmtId="0" fontId="9" fillId="0" borderId="3" xfId="0" applyFont="1" applyFill="1" applyBorder="1" applyAlignment="1">
      <alignment horizontal="justify" vertical="top" wrapText="1"/>
    </xf>
    <xf numFmtId="0" fontId="4" fillId="0" borderId="4" xfId="0" applyFont="1" applyFill="1" applyBorder="1" applyAlignment="1"/>
    <xf numFmtId="0" fontId="7" fillId="0" borderId="1" xfId="0" applyFont="1" applyFill="1" applyBorder="1" applyAlignment="1">
      <alignment horizontal="justify" vertical="top" wrapText="1"/>
    </xf>
    <xf numFmtId="172" fontId="8" fillId="0" borderId="10" xfId="0" applyNumberFormat="1" applyFont="1" applyFill="1" applyBorder="1"/>
    <xf numFmtId="0" fontId="9" fillId="0" borderId="16" xfId="0" applyFont="1" applyFill="1" applyBorder="1"/>
    <xf numFmtId="0" fontId="0" fillId="2" borderId="0" xfId="0" applyFill="1"/>
    <xf numFmtId="0" fontId="0" fillId="2" borderId="2" xfId="0" applyFont="1" applyFill="1" applyBorder="1" applyAlignment="1">
      <alignment horizontal="justify" vertical="justify" shrinkToFit="1"/>
    </xf>
    <xf numFmtId="172" fontId="8" fillId="2" borderId="2" xfId="0" applyNumberFormat="1" applyFont="1" applyFill="1" applyBorder="1" applyAlignment="1">
      <alignment horizontal="right"/>
    </xf>
    <xf numFmtId="172" fontId="15" fillId="2" borderId="2" xfId="0" applyNumberFormat="1" applyFont="1" applyFill="1" applyBorder="1" applyAlignment="1">
      <alignment horizontal="right"/>
    </xf>
    <xf numFmtId="0" fontId="13" fillId="2" borderId="2" xfId="0" applyFont="1" applyFill="1" applyBorder="1" applyAlignment="1">
      <alignment horizontal="justify" vertical="justify" shrinkToFit="1"/>
    </xf>
    <xf numFmtId="172" fontId="19" fillId="2" borderId="2" xfId="0" applyNumberFormat="1" applyFont="1" applyFill="1" applyBorder="1" applyAlignment="1">
      <alignment horizontal="right"/>
    </xf>
    <xf numFmtId="0" fontId="9" fillId="2" borderId="0" xfId="0" applyFont="1" applyFill="1"/>
    <xf numFmtId="0" fontId="0" fillId="2" borderId="2" xfId="0" applyFont="1" applyFill="1" applyBorder="1" applyAlignment="1">
      <alignment horizontal="justify" wrapText="1"/>
    </xf>
    <xf numFmtId="172" fontId="0" fillId="2" borderId="1" xfId="0" applyNumberFormat="1" applyFill="1" applyBorder="1"/>
    <xf numFmtId="0" fontId="0" fillId="2" borderId="17" xfId="0" applyFont="1" applyFill="1" applyBorder="1" applyAlignment="1"/>
    <xf numFmtId="0" fontId="9" fillId="2" borderId="18" xfId="0" applyFont="1" applyFill="1" applyBorder="1" applyAlignment="1">
      <alignment horizontal="justify" wrapText="1"/>
    </xf>
    <xf numFmtId="0" fontId="0" fillId="2" borderId="5" xfId="0" applyFont="1" applyFill="1" applyBorder="1" applyAlignment="1"/>
    <xf numFmtId="0" fontId="9" fillId="2" borderId="5" xfId="0" applyFont="1" applyFill="1" applyBorder="1" applyAlignment="1">
      <alignment horizontal="justify"/>
    </xf>
    <xf numFmtId="172" fontId="0" fillId="2" borderId="19" xfId="0" applyNumberFormat="1" applyFont="1" applyFill="1" applyBorder="1"/>
    <xf numFmtId="0" fontId="9" fillId="2" borderId="2" xfId="0" applyFont="1" applyFill="1" applyBorder="1" applyAlignment="1">
      <alignment horizontal="justify" vertical="top" wrapText="1"/>
    </xf>
    <xf numFmtId="172" fontId="0" fillId="2" borderId="2" xfId="0" applyNumberFormat="1" applyFont="1" applyFill="1" applyBorder="1"/>
    <xf numFmtId="0" fontId="9" fillId="2" borderId="1" xfId="0" applyFont="1" applyFill="1" applyBorder="1" applyAlignment="1">
      <alignment horizontal="justify" vertical="top" wrapText="1"/>
    </xf>
    <xf numFmtId="172" fontId="0" fillId="2" borderId="5" xfId="0" applyNumberFormat="1" applyFill="1" applyBorder="1"/>
    <xf numFmtId="0" fontId="7" fillId="2" borderId="1" xfId="0" applyFont="1" applyFill="1" applyBorder="1" applyAlignment="1">
      <alignment horizontal="justify" wrapText="1"/>
    </xf>
    <xf numFmtId="172" fontId="4" fillId="2" borderId="5" xfId="0" applyNumberFormat="1" applyFont="1" applyFill="1" applyBorder="1"/>
    <xf numFmtId="0" fontId="0" fillId="2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tabSelected="1" workbookViewId="0">
      <selection activeCell="K8" sqref="K8"/>
    </sheetView>
  </sheetViews>
  <sheetFormatPr defaultColWidth="8.85546875" defaultRowHeight="12.75" x14ac:dyDescent="0.2"/>
  <cols>
    <col min="1" max="1" width="21.42578125" style="1" customWidth="1"/>
    <col min="2" max="2" width="53" style="1" customWidth="1"/>
    <col min="3" max="4" width="12.42578125" style="1" customWidth="1"/>
    <col min="5" max="5" width="13.85546875" style="1" customWidth="1"/>
    <col min="6" max="9" width="0" style="1" hidden="1" customWidth="1"/>
    <col min="10" max="10" width="9.7109375" style="1" customWidth="1"/>
    <col min="11" max="11" width="10.42578125" style="1" customWidth="1"/>
    <col min="12" max="12" width="10.140625" style="1" customWidth="1"/>
    <col min="13" max="16384" width="8.85546875" style="1"/>
  </cols>
  <sheetData>
    <row r="1" spans="1:10" x14ac:dyDescent="0.2">
      <c r="C1" s="148" t="s">
        <v>60</v>
      </c>
      <c r="D1" s="149"/>
      <c r="E1" s="149"/>
    </row>
    <row r="2" spans="1:10" x14ac:dyDescent="0.2">
      <c r="C2" s="155" t="s">
        <v>192</v>
      </c>
      <c r="D2" s="156"/>
      <c r="E2" s="156"/>
    </row>
    <row r="3" spans="1:10" ht="50.45" customHeight="1" x14ac:dyDescent="0.2">
      <c r="C3" s="156"/>
      <c r="D3" s="156"/>
      <c r="E3" s="156"/>
    </row>
    <row r="4" spans="1:10" ht="13.5" customHeight="1" x14ac:dyDescent="0.2">
      <c r="C4" s="150"/>
      <c r="D4" s="151"/>
      <c r="E4" s="151"/>
    </row>
    <row r="5" spans="1:10" ht="9.75" customHeight="1" x14ac:dyDescent="0.2">
      <c r="B5" s="2"/>
      <c r="C5" s="148" t="s">
        <v>60</v>
      </c>
      <c r="D5" s="149"/>
      <c r="E5" s="149"/>
      <c r="F5" s="2"/>
      <c r="G5" s="2"/>
      <c r="H5" s="2"/>
      <c r="I5" s="2"/>
    </row>
    <row r="6" spans="1:10" ht="26.45" customHeight="1" x14ac:dyDescent="0.2">
      <c r="B6" s="3"/>
      <c r="C6" s="154" t="s">
        <v>177</v>
      </c>
      <c r="D6" s="154"/>
      <c r="E6" s="154"/>
    </row>
    <row r="7" spans="1:10" ht="20.25" customHeight="1" x14ac:dyDescent="0.2">
      <c r="B7" s="3"/>
      <c r="C7" s="154"/>
      <c r="D7" s="154"/>
      <c r="E7" s="154"/>
    </row>
    <row r="8" spans="1:10" ht="21.2" customHeight="1" x14ac:dyDescent="0.2">
      <c r="B8" s="3"/>
      <c r="C8" s="4"/>
      <c r="D8" s="4"/>
      <c r="E8" s="4"/>
    </row>
    <row r="9" spans="1:10" ht="10.5" customHeight="1" x14ac:dyDescent="0.2">
      <c r="A9" s="144" t="s">
        <v>92</v>
      </c>
      <c r="B9" s="144"/>
      <c r="C9" s="144"/>
      <c r="D9" s="144"/>
      <c r="E9" s="144"/>
      <c r="F9" s="144"/>
      <c r="G9" s="144"/>
      <c r="H9" s="144"/>
      <c r="I9" s="144"/>
    </row>
    <row r="10" spans="1:10" ht="10.5" customHeight="1" x14ac:dyDescent="0.2">
      <c r="A10" s="144"/>
      <c r="B10" s="144"/>
      <c r="C10" s="144"/>
      <c r="D10" s="144"/>
      <c r="E10" s="144"/>
      <c r="F10" s="144"/>
      <c r="G10" s="144"/>
      <c r="H10" s="144"/>
      <c r="I10" s="144"/>
    </row>
    <row r="11" spans="1:10" ht="13.7" customHeight="1" x14ac:dyDescent="0.2">
      <c r="A11" s="144"/>
      <c r="B11" s="144"/>
      <c r="C11" s="144"/>
      <c r="D11" s="144"/>
      <c r="E11" s="144"/>
      <c r="F11" s="144"/>
      <c r="G11" s="144"/>
      <c r="H11" s="144"/>
      <c r="I11" s="144"/>
    </row>
    <row r="12" spans="1:10" ht="17.45" customHeight="1" x14ac:dyDescent="0.2">
      <c r="A12" s="26"/>
      <c r="B12" s="26"/>
      <c r="C12" s="152" t="s">
        <v>7</v>
      </c>
      <c r="D12" s="153"/>
      <c r="E12" s="153"/>
      <c r="F12" s="26"/>
      <c r="G12" s="26"/>
      <c r="H12" s="26"/>
      <c r="I12" s="26"/>
      <c r="J12" s="5"/>
    </row>
    <row r="13" spans="1:10" ht="16.5" customHeight="1" x14ac:dyDescent="0.2">
      <c r="A13" s="141" t="s">
        <v>8</v>
      </c>
      <c r="B13" s="141" t="s">
        <v>9</v>
      </c>
      <c r="C13" s="147" t="s">
        <v>59</v>
      </c>
      <c r="D13" s="147"/>
      <c r="E13" s="147"/>
      <c r="F13" s="27"/>
      <c r="G13" s="27"/>
      <c r="H13" s="27"/>
      <c r="I13" s="27"/>
    </row>
    <row r="14" spans="1:10" ht="6" customHeight="1" x14ac:dyDescent="0.2">
      <c r="A14" s="141"/>
      <c r="B14" s="141"/>
      <c r="C14" s="145" t="s">
        <v>78</v>
      </c>
      <c r="D14" s="145" t="s">
        <v>86</v>
      </c>
      <c r="E14" s="142" t="s">
        <v>93</v>
      </c>
      <c r="F14" s="28"/>
      <c r="G14" s="29"/>
      <c r="H14" s="29"/>
      <c r="I14" s="30"/>
      <c r="J14" s="5"/>
    </row>
    <row r="15" spans="1:10" ht="7.5" customHeight="1" x14ac:dyDescent="0.2">
      <c r="A15" s="141"/>
      <c r="B15" s="141"/>
      <c r="C15" s="146"/>
      <c r="D15" s="146"/>
      <c r="E15" s="143"/>
      <c r="F15" s="31"/>
      <c r="G15" s="32"/>
      <c r="H15" s="32"/>
      <c r="I15" s="33"/>
      <c r="J15" s="5"/>
    </row>
    <row r="16" spans="1:10" ht="28.5" customHeight="1" x14ac:dyDescent="0.2">
      <c r="A16" s="141"/>
      <c r="B16" s="141"/>
      <c r="C16" s="146"/>
      <c r="D16" s="146"/>
      <c r="E16" s="143"/>
      <c r="F16" s="31"/>
      <c r="G16" s="32"/>
      <c r="H16" s="32"/>
      <c r="I16" s="33"/>
      <c r="J16" s="5"/>
    </row>
    <row r="17" spans="1:10" ht="3" customHeight="1" x14ac:dyDescent="0.2">
      <c r="A17" s="141"/>
      <c r="B17" s="141"/>
      <c r="C17" s="146"/>
      <c r="D17" s="146"/>
      <c r="E17" s="143"/>
      <c r="F17" s="31"/>
      <c r="G17" s="32"/>
      <c r="H17" s="32"/>
      <c r="I17" s="33"/>
      <c r="J17" s="5"/>
    </row>
    <row r="18" spans="1:10" x14ac:dyDescent="0.2">
      <c r="A18" s="34">
        <v>1</v>
      </c>
      <c r="B18" s="35">
        <v>2</v>
      </c>
      <c r="C18" s="36">
        <v>3</v>
      </c>
      <c r="D18" s="36">
        <v>4</v>
      </c>
      <c r="E18" s="37">
        <v>5</v>
      </c>
    </row>
    <row r="19" spans="1:10" ht="15" x14ac:dyDescent="0.25">
      <c r="A19" s="38" t="s">
        <v>0</v>
      </c>
      <c r="B19" s="39" t="s">
        <v>1</v>
      </c>
      <c r="C19" s="40">
        <f>C20+C26+C32+C38+C46+C49+C60+C65+C67+C73</f>
        <v>167345</v>
      </c>
      <c r="D19" s="40">
        <f>D20+D26+D32+D38+D46+D49+D60+D65+D67+D73</f>
        <v>175329</v>
      </c>
      <c r="E19" s="40">
        <f>E20+E26+E32+E38+E46+E49+E60+E65+E67+E73</f>
        <v>182122</v>
      </c>
    </row>
    <row r="20" spans="1:10" x14ac:dyDescent="0.2">
      <c r="A20" s="38" t="s">
        <v>10</v>
      </c>
      <c r="B20" s="41" t="s">
        <v>11</v>
      </c>
      <c r="C20" s="42">
        <f>C21</f>
        <v>103330</v>
      </c>
      <c r="D20" s="42">
        <f>D21</f>
        <v>109268</v>
      </c>
      <c r="E20" s="42">
        <f>E21</f>
        <v>113872</v>
      </c>
    </row>
    <row r="21" spans="1:10" x14ac:dyDescent="0.2">
      <c r="A21" s="38" t="s">
        <v>12</v>
      </c>
      <c r="B21" s="41" t="s">
        <v>13</v>
      </c>
      <c r="C21" s="42">
        <f>C22+C23+C24+C25</f>
        <v>103330</v>
      </c>
      <c r="D21" s="42">
        <f>D22+D23+D24+D25</f>
        <v>109268</v>
      </c>
      <c r="E21" s="42">
        <f>E22+E23+E24+E25</f>
        <v>113872</v>
      </c>
    </row>
    <row r="22" spans="1:10" ht="60" x14ac:dyDescent="0.2">
      <c r="A22" s="43" t="s">
        <v>14</v>
      </c>
      <c r="B22" s="44" t="s">
        <v>15</v>
      </c>
      <c r="C22" s="45">
        <v>101855</v>
      </c>
      <c r="D22" s="45">
        <v>107735</v>
      </c>
      <c r="E22" s="45">
        <v>112289</v>
      </c>
    </row>
    <row r="23" spans="1:10" ht="84" x14ac:dyDescent="0.2">
      <c r="A23" s="43" t="s">
        <v>16</v>
      </c>
      <c r="B23" s="44" t="s">
        <v>17</v>
      </c>
      <c r="C23" s="45">
        <v>160</v>
      </c>
      <c r="D23" s="45">
        <v>165</v>
      </c>
      <c r="E23" s="45">
        <v>170</v>
      </c>
    </row>
    <row r="24" spans="1:10" ht="36" x14ac:dyDescent="0.2">
      <c r="A24" s="43" t="s">
        <v>18</v>
      </c>
      <c r="B24" s="44" t="s">
        <v>19</v>
      </c>
      <c r="C24" s="45">
        <v>750</v>
      </c>
      <c r="D24" s="45">
        <v>770</v>
      </c>
      <c r="E24" s="45">
        <v>790</v>
      </c>
    </row>
    <row r="25" spans="1:10" ht="72" x14ac:dyDescent="0.2">
      <c r="A25" s="43" t="s">
        <v>20</v>
      </c>
      <c r="B25" s="44" t="s">
        <v>21</v>
      </c>
      <c r="C25" s="45">
        <v>565</v>
      </c>
      <c r="D25" s="45">
        <v>598</v>
      </c>
      <c r="E25" s="45">
        <v>623</v>
      </c>
    </row>
    <row r="26" spans="1:10" ht="38.25" x14ac:dyDescent="0.2">
      <c r="A26" s="46" t="s">
        <v>22</v>
      </c>
      <c r="B26" s="47" t="s">
        <v>23</v>
      </c>
      <c r="C26" s="42">
        <f>C27</f>
        <v>14689</v>
      </c>
      <c r="D26" s="42">
        <f>D27</f>
        <v>15620</v>
      </c>
      <c r="E26" s="42">
        <f>E27</f>
        <v>16531</v>
      </c>
    </row>
    <row r="27" spans="1:10" ht="27.75" customHeight="1" x14ac:dyDescent="0.2">
      <c r="A27" s="48" t="s">
        <v>24</v>
      </c>
      <c r="B27" s="49" t="s">
        <v>25</v>
      </c>
      <c r="C27" s="42">
        <f>C28+C29+C30+C31</f>
        <v>14689</v>
      </c>
      <c r="D27" s="42">
        <f>D28+D29+D30+D31</f>
        <v>15620</v>
      </c>
      <c r="E27" s="42">
        <f>E28+E29+E30+E31</f>
        <v>16531</v>
      </c>
    </row>
    <row r="28" spans="1:10" ht="96" x14ac:dyDescent="0.2">
      <c r="A28" s="50" t="s">
        <v>69</v>
      </c>
      <c r="B28" s="51" t="s">
        <v>68</v>
      </c>
      <c r="C28" s="52">
        <v>6721</v>
      </c>
      <c r="D28" s="52">
        <v>7289</v>
      </c>
      <c r="E28" s="52">
        <v>7765</v>
      </c>
    </row>
    <row r="29" spans="1:10" ht="108" x14ac:dyDescent="0.2">
      <c r="A29" s="50" t="s">
        <v>70</v>
      </c>
      <c r="B29" s="51" t="s">
        <v>71</v>
      </c>
      <c r="C29" s="52">
        <v>45</v>
      </c>
      <c r="D29" s="52">
        <v>47</v>
      </c>
      <c r="E29" s="52">
        <v>47</v>
      </c>
    </row>
    <row r="30" spans="1:10" ht="96" x14ac:dyDescent="0.2">
      <c r="A30" s="50" t="s">
        <v>72</v>
      </c>
      <c r="B30" s="51" t="s">
        <v>73</v>
      </c>
      <c r="C30" s="52">
        <v>8912</v>
      </c>
      <c r="D30" s="52">
        <v>9320</v>
      </c>
      <c r="E30" s="52">
        <v>9747</v>
      </c>
    </row>
    <row r="31" spans="1:10" ht="96" x14ac:dyDescent="0.2">
      <c r="A31" s="50" t="s">
        <v>74</v>
      </c>
      <c r="B31" s="51" t="s">
        <v>75</v>
      </c>
      <c r="C31" s="52">
        <v>-989</v>
      </c>
      <c r="D31" s="52">
        <v>-1036</v>
      </c>
      <c r="E31" s="52">
        <v>-1028</v>
      </c>
    </row>
    <row r="32" spans="1:10" x14ac:dyDescent="0.2">
      <c r="A32" s="38" t="s">
        <v>26</v>
      </c>
      <c r="B32" s="41" t="s">
        <v>27</v>
      </c>
      <c r="C32" s="53">
        <f>C33+C36</f>
        <v>28912</v>
      </c>
      <c r="D32" s="53">
        <f>D33+D36</f>
        <v>29933</v>
      </c>
      <c r="E32" s="53">
        <f>E33+E36</f>
        <v>31101</v>
      </c>
    </row>
    <row r="33" spans="1:5" ht="25.5" x14ac:dyDescent="0.2">
      <c r="A33" s="38" t="s">
        <v>28</v>
      </c>
      <c r="B33" s="41" t="s">
        <v>79</v>
      </c>
      <c r="C33" s="53">
        <f>C34+C35</f>
        <v>27222</v>
      </c>
      <c r="D33" s="53">
        <f>D34+D35</f>
        <v>28203</v>
      </c>
      <c r="E33" s="53">
        <f>E34+E35</f>
        <v>29331</v>
      </c>
    </row>
    <row r="34" spans="1:5" ht="25.5" x14ac:dyDescent="0.2">
      <c r="A34" s="54" t="s">
        <v>57</v>
      </c>
      <c r="B34" s="55" t="s">
        <v>29</v>
      </c>
      <c r="C34" s="52">
        <v>19678</v>
      </c>
      <c r="D34" s="52">
        <v>20387</v>
      </c>
      <c r="E34" s="52">
        <v>21203</v>
      </c>
    </row>
    <row r="35" spans="1:5" ht="57.75" customHeight="1" x14ac:dyDescent="0.2">
      <c r="A35" s="54" t="s">
        <v>58</v>
      </c>
      <c r="B35" s="55" t="s">
        <v>88</v>
      </c>
      <c r="C35" s="52">
        <v>7544</v>
      </c>
      <c r="D35" s="52">
        <v>7816</v>
      </c>
      <c r="E35" s="52">
        <v>8128</v>
      </c>
    </row>
    <row r="36" spans="1:5" ht="25.5" x14ac:dyDescent="0.2">
      <c r="A36" s="43" t="s">
        <v>30</v>
      </c>
      <c r="B36" s="56" t="s">
        <v>31</v>
      </c>
      <c r="C36" s="57">
        <f>C37</f>
        <v>1690</v>
      </c>
      <c r="D36" s="57">
        <f>D37</f>
        <v>1730</v>
      </c>
      <c r="E36" s="57">
        <f>E37</f>
        <v>1770</v>
      </c>
    </row>
    <row r="37" spans="1:5" ht="39" customHeight="1" x14ac:dyDescent="0.2">
      <c r="A37" s="43" t="s">
        <v>117</v>
      </c>
      <c r="B37" s="55" t="s">
        <v>116</v>
      </c>
      <c r="C37" s="58">
        <v>1690</v>
      </c>
      <c r="D37" s="58">
        <v>1730</v>
      </c>
      <c r="E37" s="58">
        <v>1770</v>
      </c>
    </row>
    <row r="38" spans="1:5" ht="15" customHeight="1" x14ac:dyDescent="0.2">
      <c r="A38" s="38" t="s">
        <v>121</v>
      </c>
      <c r="B38" s="59" t="s">
        <v>120</v>
      </c>
      <c r="C38" s="42">
        <f>C39+C41</f>
        <v>5988</v>
      </c>
      <c r="D38" s="42">
        <f>D39+D41</f>
        <v>6053</v>
      </c>
      <c r="E38" s="42">
        <f>E39+E41</f>
        <v>6119</v>
      </c>
    </row>
    <row r="39" spans="1:5" ht="17.25" customHeight="1" x14ac:dyDescent="0.2">
      <c r="A39" s="38" t="s">
        <v>121</v>
      </c>
      <c r="B39" s="59" t="s">
        <v>122</v>
      </c>
      <c r="C39" s="42">
        <f>C40</f>
        <v>3096</v>
      </c>
      <c r="D39" s="42">
        <f>D40</f>
        <v>3161</v>
      </c>
      <c r="E39" s="42">
        <f>E40</f>
        <v>3227</v>
      </c>
    </row>
    <row r="40" spans="1:5" ht="39" customHeight="1" x14ac:dyDescent="0.2">
      <c r="A40" s="43" t="s">
        <v>124</v>
      </c>
      <c r="B40" s="60" t="s">
        <v>123</v>
      </c>
      <c r="C40" s="58">
        <v>3096</v>
      </c>
      <c r="D40" s="58">
        <v>3161</v>
      </c>
      <c r="E40" s="58">
        <v>3227</v>
      </c>
    </row>
    <row r="41" spans="1:5" ht="15.75" customHeight="1" x14ac:dyDescent="0.2">
      <c r="A41" s="38" t="s">
        <v>126</v>
      </c>
      <c r="B41" s="59" t="s">
        <v>125</v>
      </c>
      <c r="C41" s="42">
        <f>C42+C44</f>
        <v>2892</v>
      </c>
      <c r="D41" s="42">
        <f>D42+D45</f>
        <v>2892</v>
      </c>
      <c r="E41" s="42">
        <f>E42+E45</f>
        <v>2892</v>
      </c>
    </row>
    <row r="42" spans="1:5" ht="15" customHeight="1" x14ac:dyDescent="0.2">
      <c r="A42" s="38" t="s">
        <v>128</v>
      </c>
      <c r="B42" s="59" t="s">
        <v>127</v>
      </c>
      <c r="C42" s="42">
        <f>C43</f>
        <v>895</v>
      </c>
      <c r="D42" s="42">
        <f>D43</f>
        <v>895</v>
      </c>
      <c r="E42" s="42">
        <f>E43</f>
        <v>895</v>
      </c>
    </row>
    <row r="43" spans="1:5" ht="39" customHeight="1" x14ac:dyDescent="0.2">
      <c r="A43" s="43" t="s">
        <v>130</v>
      </c>
      <c r="B43" s="60" t="s">
        <v>129</v>
      </c>
      <c r="C43" s="58">
        <v>895</v>
      </c>
      <c r="D43" s="58">
        <v>895</v>
      </c>
      <c r="E43" s="58">
        <v>895</v>
      </c>
    </row>
    <row r="44" spans="1:5" ht="15" customHeight="1" x14ac:dyDescent="0.2">
      <c r="A44" s="38" t="s">
        <v>131</v>
      </c>
      <c r="B44" s="59" t="s">
        <v>132</v>
      </c>
      <c r="C44" s="42">
        <f>C45</f>
        <v>1997</v>
      </c>
      <c r="D44" s="42">
        <f>D45</f>
        <v>1997</v>
      </c>
      <c r="E44" s="42">
        <f>E45</f>
        <v>1997</v>
      </c>
    </row>
    <row r="45" spans="1:5" ht="39" customHeight="1" x14ac:dyDescent="0.2">
      <c r="A45" s="43" t="s">
        <v>134</v>
      </c>
      <c r="B45" s="60" t="s">
        <v>133</v>
      </c>
      <c r="C45" s="58">
        <v>1997</v>
      </c>
      <c r="D45" s="58">
        <v>1997</v>
      </c>
      <c r="E45" s="58">
        <v>1997</v>
      </c>
    </row>
    <row r="46" spans="1:5" x14ac:dyDescent="0.2">
      <c r="A46" s="38" t="s">
        <v>32</v>
      </c>
      <c r="B46" s="41" t="s">
        <v>33</v>
      </c>
      <c r="C46" s="42">
        <f>C47+C48</f>
        <v>967</v>
      </c>
      <c r="D46" s="42">
        <f>D47+D48</f>
        <v>967</v>
      </c>
      <c r="E46" s="42">
        <f>E47+E48</f>
        <v>967</v>
      </c>
    </row>
    <row r="47" spans="1:5" ht="38.25" x14ac:dyDescent="0.2">
      <c r="A47" s="43" t="s">
        <v>34</v>
      </c>
      <c r="B47" s="61" t="s">
        <v>35</v>
      </c>
      <c r="C47" s="45">
        <v>949</v>
      </c>
      <c r="D47" s="45">
        <v>949</v>
      </c>
      <c r="E47" s="45">
        <v>949</v>
      </c>
    </row>
    <row r="48" spans="1:5" ht="66" customHeight="1" x14ac:dyDescent="0.2">
      <c r="A48" s="43" t="s">
        <v>118</v>
      </c>
      <c r="B48" s="61" t="s">
        <v>119</v>
      </c>
      <c r="C48" s="45">
        <v>18</v>
      </c>
      <c r="D48" s="45">
        <v>18</v>
      </c>
      <c r="E48" s="45">
        <v>18</v>
      </c>
    </row>
    <row r="49" spans="1:13" ht="38.25" x14ac:dyDescent="0.2">
      <c r="A49" s="38" t="s">
        <v>36</v>
      </c>
      <c r="B49" s="41" t="s">
        <v>37</v>
      </c>
      <c r="C49" s="42">
        <f t="shared" ref="C49:I49" si="0">C50+C52+C58+C56</f>
        <v>4314</v>
      </c>
      <c r="D49" s="42">
        <f t="shared" si="0"/>
        <v>4314</v>
      </c>
      <c r="E49" s="42">
        <f t="shared" si="0"/>
        <v>4314</v>
      </c>
      <c r="F49" s="42">
        <f t="shared" si="0"/>
        <v>0</v>
      </c>
      <c r="G49" s="42">
        <f t="shared" si="0"/>
        <v>0</v>
      </c>
      <c r="H49" s="42">
        <f t="shared" si="0"/>
        <v>0</v>
      </c>
      <c r="I49" s="42">
        <f t="shared" si="0"/>
        <v>0</v>
      </c>
    </row>
    <row r="50" spans="1:13" ht="77.25" customHeight="1" x14ac:dyDescent="0.2">
      <c r="A50" s="38" t="s">
        <v>80</v>
      </c>
      <c r="B50" s="62" t="s">
        <v>81</v>
      </c>
      <c r="C50" s="42">
        <f>C51</f>
        <v>3</v>
      </c>
      <c r="D50" s="42">
        <f>D51</f>
        <v>3</v>
      </c>
      <c r="E50" s="42">
        <f>E51</f>
        <v>3</v>
      </c>
    </row>
    <row r="51" spans="1:13" ht="54" customHeight="1" x14ac:dyDescent="0.2">
      <c r="A51" s="63" t="s">
        <v>106</v>
      </c>
      <c r="B51" s="64" t="s">
        <v>107</v>
      </c>
      <c r="C51" s="45">
        <v>3</v>
      </c>
      <c r="D51" s="45">
        <v>3</v>
      </c>
      <c r="E51" s="45">
        <v>3</v>
      </c>
    </row>
    <row r="52" spans="1:13" ht="89.25" x14ac:dyDescent="0.2">
      <c r="A52" s="38" t="s">
        <v>38</v>
      </c>
      <c r="B52" s="65" t="s">
        <v>39</v>
      </c>
      <c r="C52" s="42">
        <f>C53+C55+C54</f>
        <v>4213</v>
      </c>
      <c r="D52" s="42">
        <f>D53+D55+D54</f>
        <v>4213</v>
      </c>
      <c r="E52" s="42">
        <f>E53+E55+E54</f>
        <v>4213</v>
      </c>
    </row>
    <row r="53" spans="1:13" ht="78.75" customHeight="1" x14ac:dyDescent="0.2">
      <c r="A53" s="43" t="s">
        <v>104</v>
      </c>
      <c r="B53" s="66" t="s">
        <v>105</v>
      </c>
      <c r="C53" s="45">
        <v>4123</v>
      </c>
      <c r="D53" s="45">
        <v>4123</v>
      </c>
      <c r="E53" s="45">
        <v>4123</v>
      </c>
    </row>
    <row r="54" spans="1:13" ht="77.25" customHeight="1" x14ac:dyDescent="0.2">
      <c r="A54" s="67" t="s">
        <v>110</v>
      </c>
      <c r="B54" s="121" t="s">
        <v>111</v>
      </c>
      <c r="C54" s="122">
        <v>68</v>
      </c>
      <c r="D54" s="122">
        <v>68</v>
      </c>
      <c r="E54" s="122">
        <v>68</v>
      </c>
      <c r="L54" s="120"/>
      <c r="M54" s="120"/>
    </row>
    <row r="55" spans="1:13" ht="63.75" customHeight="1" x14ac:dyDescent="0.2">
      <c r="A55" s="43" t="s">
        <v>102</v>
      </c>
      <c r="B55" s="121" t="s">
        <v>103</v>
      </c>
      <c r="C55" s="123">
        <v>22</v>
      </c>
      <c r="D55" s="122">
        <v>22</v>
      </c>
      <c r="E55" s="122">
        <v>22</v>
      </c>
      <c r="F55" s="69"/>
      <c r="G55" s="69"/>
      <c r="L55" s="120"/>
      <c r="M55" s="120"/>
    </row>
    <row r="56" spans="1:13" ht="42.75" customHeight="1" x14ac:dyDescent="0.2">
      <c r="A56" s="70" t="s">
        <v>114</v>
      </c>
      <c r="B56" s="124" t="s">
        <v>115</v>
      </c>
      <c r="C56" s="125">
        <f>C57</f>
        <v>48</v>
      </c>
      <c r="D56" s="125">
        <f>D57</f>
        <v>48</v>
      </c>
      <c r="E56" s="125">
        <f>E57</f>
        <v>48</v>
      </c>
      <c r="F56" s="69"/>
      <c r="G56" s="69"/>
    </row>
    <row r="57" spans="1:13" ht="39" customHeight="1" x14ac:dyDescent="0.2">
      <c r="A57" s="43" t="s">
        <v>113</v>
      </c>
      <c r="B57" s="121" t="s">
        <v>112</v>
      </c>
      <c r="C57" s="123">
        <v>48</v>
      </c>
      <c r="D57" s="122">
        <v>48</v>
      </c>
      <c r="E57" s="122">
        <v>48</v>
      </c>
      <c r="F57" s="69"/>
      <c r="G57" s="69"/>
      <c r="L57" s="120"/>
      <c r="M57" s="120"/>
    </row>
    <row r="58" spans="1:13" ht="77.25" customHeight="1" x14ac:dyDescent="0.2">
      <c r="A58" s="71" t="s">
        <v>83</v>
      </c>
      <c r="B58" s="72" t="s">
        <v>82</v>
      </c>
      <c r="C58" s="57">
        <f>C59</f>
        <v>50</v>
      </c>
      <c r="D58" s="57">
        <f>D59</f>
        <v>50</v>
      </c>
      <c r="E58" s="57">
        <f>E59</f>
        <v>50</v>
      </c>
      <c r="F58" s="69"/>
      <c r="G58" s="69"/>
      <c r="K58" s="10"/>
    </row>
    <row r="59" spans="1:13" ht="79.5" customHeight="1" x14ac:dyDescent="0.2">
      <c r="A59" s="43" t="s">
        <v>108</v>
      </c>
      <c r="B59" s="66" t="s">
        <v>109</v>
      </c>
      <c r="C59" s="68">
        <v>50</v>
      </c>
      <c r="D59" s="45">
        <v>50</v>
      </c>
      <c r="E59" s="45">
        <v>50</v>
      </c>
      <c r="F59" s="69"/>
      <c r="G59" s="69"/>
    </row>
    <row r="60" spans="1:13" ht="25.5" x14ac:dyDescent="0.2">
      <c r="A60" s="38" t="s">
        <v>40</v>
      </c>
      <c r="B60" s="73" t="s">
        <v>41</v>
      </c>
      <c r="C60" s="42">
        <f>C61</f>
        <v>58</v>
      </c>
      <c r="D60" s="42">
        <f>D61</f>
        <v>69</v>
      </c>
      <c r="E60" s="42">
        <f>E61</f>
        <v>82</v>
      </c>
    </row>
    <row r="61" spans="1:13" ht="25.5" x14ac:dyDescent="0.2">
      <c r="A61" s="38" t="s">
        <v>42</v>
      </c>
      <c r="B61" s="73" t="s">
        <v>43</v>
      </c>
      <c r="C61" s="42">
        <f>C62+C63+C64</f>
        <v>58</v>
      </c>
      <c r="D61" s="42">
        <f>D62+D63+D64</f>
        <v>69</v>
      </c>
      <c r="E61" s="42">
        <f>E62+E63+E64</f>
        <v>82</v>
      </c>
    </row>
    <row r="62" spans="1:13" ht="25.5" x14ac:dyDescent="0.2">
      <c r="A62" s="43" t="s">
        <v>61</v>
      </c>
      <c r="B62" s="66" t="s">
        <v>44</v>
      </c>
      <c r="C62" s="45">
        <v>47.9</v>
      </c>
      <c r="D62" s="45">
        <v>57</v>
      </c>
      <c r="E62" s="45">
        <v>67.900000000000006</v>
      </c>
    </row>
    <row r="63" spans="1:13" ht="21.75" customHeight="1" x14ac:dyDescent="0.2">
      <c r="A63" s="43" t="s">
        <v>62</v>
      </c>
      <c r="B63" s="66" t="s">
        <v>45</v>
      </c>
      <c r="C63" s="45">
        <v>6.4</v>
      </c>
      <c r="D63" s="45">
        <v>7.6</v>
      </c>
      <c r="E63" s="45">
        <v>9</v>
      </c>
    </row>
    <row r="64" spans="1:13" x14ac:dyDescent="0.2">
      <c r="A64" s="43" t="s">
        <v>63</v>
      </c>
      <c r="B64" s="66" t="s">
        <v>64</v>
      </c>
      <c r="C64" s="45">
        <v>3.7</v>
      </c>
      <c r="D64" s="45">
        <v>4.4000000000000004</v>
      </c>
      <c r="E64" s="45">
        <v>5.0999999999999996</v>
      </c>
    </row>
    <row r="65" spans="1:5" ht="25.5" x14ac:dyDescent="0.2">
      <c r="A65" s="38" t="s">
        <v>46</v>
      </c>
      <c r="B65" s="74" t="s">
        <v>146</v>
      </c>
      <c r="C65" s="42">
        <f>C66</f>
        <v>4209</v>
      </c>
      <c r="D65" s="42">
        <f>D66</f>
        <v>4209</v>
      </c>
      <c r="E65" s="42">
        <f>E66</f>
        <v>4209</v>
      </c>
    </row>
    <row r="66" spans="1:5" ht="27" customHeight="1" x14ac:dyDescent="0.2">
      <c r="A66" s="75" t="s">
        <v>94</v>
      </c>
      <c r="B66" s="76" t="s">
        <v>95</v>
      </c>
      <c r="C66" s="45">
        <v>4209</v>
      </c>
      <c r="D66" s="45">
        <v>4209</v>
      </c>
      <c r="E66" s="45">
        <v>4209</v>
      </c>
    </row>
    <row r="67" spans="1:5" ht="25.5" x14ac:dyDescent="0.2">
      <c r="A67" s="38" t="s">
        <v>47</v>
      </c>
      <c r="B67" s="73" t="s">
        <v>48</v>
      </c>
      <c r="C67" s="42">
        <f>C68+C70</f>
        <v>263</v>
      </c>
      <c r="D67" s="42">
        <f>D68+D70</f>
        <v>263</v>
      </c>
      <c r="E67" s="42">
        <f>E68+E70</f>
        <v>263</v>
      </c>
    </row>
    <row r="68" spans="1:5" ht="76.5" x14ac:dyDescent="0.2">
      <c r="A68" s="38" t="s">
        <v>49</v>
      </c>
      <c r="B68" s="65" t="s">
        <v>50</v>
      </c>
      <c r="C68" s="77">
        <f>C69</f>
        <v>10</v>
      </c>
      <c r="D68" s="77">
        <f>D69</f>
        <v>10</v>
      </c>
      <c r="E68" s="77">
        <f>E69</f>
        <v>0</v>
      </c>
    </row>
    <row r="69" spans="1:5" ht="81" customHeight="1" x14ac:dyDescent="0.2">
      <c r="A69" s="43" t="s">
        <v>96</v>
      </c>
      <c r="B69" s="78" t="s">
        <v>97</v>
      </c>
      <c r="C69" s="79">
        <v>10</v>
      </c>
      <c r="D69" s="79">
        <v>10</v>
      </c>
      <c r="E69" s="79">
        <v>0</v>
      </c>
    </row>
    <row r="70" spans="1:5" ht="38.25" x14ac:dyDescent="0.2">
      <c r="A70" s="38" t="s">
        <v>51</v>
      </c>
      <c r="B70" s="65" t="s">
        <v>89</v>
      </c>
      <c r="C70" s="42">
        <f>C71+C72</f>
        <v>253</v>
      </c>
      <c r="D70" s="42">
        <f>D71+D72</f>
        <v>253</v>
      </c>
      <c r="E70" s="42">
        <f>E71+E72</f>
        <v>263</v>
      </c>
    </row>
    <row r="71" spans="1:5" ht="40.5" customHeight="1" x14ac:dyDescent="0.2">
      <c r="A71" s="43" t="s">
        <v>98</v>
      </c>
      <c r="B71" s="66" t="s">
        <v>99</v>
      </c>
      <c r="C71" s="45">
        <v>248</v>
      </c>
      <c r="D71" s="45">
        <v>248</v>
      </c>
      <c r="E71" s="45">
        <v>263</v>
      </c>
    </row>
    <row r="72" spans="1:5" ht="54" customHeight="1" x14ac:dyDescent="0.2">
      <c r="A72" s="80" t="s">
        <v>100</v>
      </c>
      <c r="B72" s="81" t="s">
        <v>101</v>
      </c>
      <c r="C72" s="45">
        <v>5</v>
      </c>
      <c r="D72" s="45">
        <v>5</v>
      </c>
      <c r="E72" s="45">
        <v>0</v>
      </c>
    </row>
    <row r="73" spans="1:5" ht="21" customHeight="1" x14ac:dyDescent="0.2">
      <c r="A73" s="82" t="s">
        <v>52</v>
      </c>
      <c r="B73" s="83" t="s">
        <v>53</v>
      </c>
      <c r="C73" s="42">
        <f>C74+C79+C81</f>
        <v>4615</v>
      </c>
      <c r="D73" s="42">
        <f>D74+D79+D81</f>
        <v>4633</v>
      </c>
      <c r="E73" s="42">
        <f>E74+E79+E81</f>
        <v>4664</v>
      </c>
    </row>
    <row r="74" spans="1:5" ht="38.25" customHeight="1" x14ac:dyDescent="0.2">
      <c r="A74" s="84" t="s">
        <v>136</v>
      </c>
      <c r="B74" s="85" t="s">
        <v>137</v>
      </c>
      <c r="C74" s="86">
        <f>SUM(C75:C78)</f>
        <v>644</v>
      </c>
      <c r="D74" s="86">
        <f>SUM(D75:D78)</f>
        <v>662</v>
      </c>
      <c r="E74" s="86">
        <f>SUM(E75:E78)</f>
        <v>693</v>
      </c>
    </row>
    <row r="75" spans="1:5" ht="76.5" x14ac:dyDescent="0.2">
      <c r="A75" s="87" t="s">
        <v>84</v>
      </c>
      <c r="B75" s="88" t="s">
        <v>85</v>
      </c>
      <c r="C75" s="89">
        <v>400</v>
      </c>
      <c r="D75" s="58">
        <v>408</v>
      </c>
      <c r="E75" s="58">
        <v>419</v>
      </c>
    </row>
    <row r="76" spans="1:5" ht="88.5" customHeight="1" x14ac:dyDescent="0.2">
      <c r="A76" s="87" t="s">
        <v>138</v>
      </c>
      <c r="B76" s="88" t="s">
        <v>140</v>
      </c>
      <c r="C76" s="90">
        <v>30</v>
      </c>
      <c r="D76" s="58">
        <v>30</v>
      </c>
      <c r="E76" s="58">
        <v>30</v>
      </c>
    </row>
    <row r="77" spans="1:5" ht="80.25" customHeight="1" x14ac:dyDescent="0.2">
      <c r="A77" s="87" t="s">
        <v>141</v>
      </c>
      <c r="B77" s="88" t="s">
        <v>87</v>
      </c>
      <c r="C77" s="91">
        <v>194</v>
      </c>
      <c r="D77" s="89">
        <v>194</v>
      </c>
      <c r="E77" s="58">
        <v>194</v>
      </c>
    </row>
    <row r="78" spans="1:5" ht="66.75" customHeight="1" x14ac:dyDescent="0.2">
      <c r="A78" s="92" t="s">
        <v>135</v>
      </c>
      <c r="B78" s="93" t="s">
        <v>139</v>
      </c>
      <c r="C78" s="45">
        <v>20</v>
      </c>
      <c r="D78" s="45">
        <v>30</v>
      </c>
      <c r="E78" s="45">
        <v>50</v>
      </c>
    </row>
    <row r="79" spans="1:5" ht="26.25" customHeight="1" x14ac:dyDescent="0.2">
      <c r="A79" s="71" t="s">
        <v>145</v>
      </c>
      <c r="B79" s="94" t="s">
        <v>144</v>
      </c>
      <c r="C79" s="57">
        <f>C80</f>
        <v>2025</v>
      </c>
      <c r="D79" s="57">
        <f>D80</f>
        <v>2025</v>
      </c>
      <c r="E79" s="57">
        <f>E80</f>
        <v>2025</v>
      </c>
    </row>
    <row r="80" spans="1:5" ht="63.75" x14ac:dyDescent="0.2">
      <c r="A80" s="43" t="s">
        <v>77</v>
      </c>
      <c r="B80" s="95" t="s">
        <v>90</v>
      </c>
      <c r="C80" s="45">
        <v>2025</v>
      </c>
      <c r="D80" s="45">
        <v>2025</v>
      </c>
      <c r="E80" s="45">
        <v>2025</v>
      </c>
    </row>
    <row r="81" spans="1:12" x14ac:dyDescent="0.2">
      <c r="A81" s="38" t="s">
        <v>142</v>
      </c>
      <c r="B81" s="96" t="s">
        <v>143</v>
      </c>
      <c r="C81" s="57">
        <f>C82</f>
        <v>1946</v>
      </c>
      <c r="D81" s="57">
        <f>D82</f>
        <v>1946</v>
      </c>
      <c r="E81" s="57">
        <f>E82</f>
        <v>1946</v>
      </c>
    </row>
    <row r="82" spans="1:12" ht="102" x14ac:dyDescent="0.2">
      <c r="A82" s="43" t="s">
        <v>76</v>
      </c>
      <c r="B82" s="66" t="s">
        <v>91</v>
      </c>
      <c r="C82" s="45">
        <v>1946</v>
      </c>
      <c r="D82" s="45">
        <v>1946</v>
      </c>
      <c r="E82" s="45">
        <v>1946</v>
      </c>
    </row>
    <row r="83" spans="1:12" ht="15.75" x14ac:dyDescent="0.25">
      <c r="A83" s="97" t="s">
        <v>2</v>
      </c>
      <c r="B83" s="98" t="s">
        <v>3</v>
      </c>
      <c r="C83" s="99">
        <f>C84+C106+C109</f>
        <v>990169.29999999993</v>
      </c>
      <c r="D83" s="99">
        <f>D84+D106+D109</f>
        <v>587588.10000000009</v>
      </c>
      <c r="E83" s="99">
        <f>E84+E106+E109</f>
        <v>423621.9</v>
      </c>
      <c r="J83" s="7"/>
      <c r="K83" s="7"/>
      <c r="L83" s="7"/>
    </row>
    <row r="84" spans="1:12" ht="25.5" x14ac:dyDescent="0.2">
      <c r="A84" s="24" t="s">
        <v>4</v>
      </c>
      <c r="B84" s="100" t="s">
        <v>5</v>
      </c>
      <c r="C84" s="13">
        <f>C85+C89+C99</f>
        <v>987723.2</v>
      </c>
      <c r="D84" s="13">
        <f>D85+D89+D99</f>
        <v>587588.10000000009</v>
      </c>
      <c r="E84" s="13">
        <f>E85+E89+E99</f>
        <v>423621.9</v>
      </c>
    </row>
    <row r="85" spans="1:12" ht="28.5" customHeight="1" x14ac:dyDescent="0.2">
      <c r="A85" s="97" t="s">
        <v>65</v>
      </c>
      <c r="B85" s="101" t="s">
        <v>54</v>
      </c>
      <c r="C85" s="14">
        <f>SUM(C86:C88)</f>
        <v>192047.90000000002</v>
      </c>
      <c r="D85" s="14">
        <f>SUM(D86:D88)</f>
        <v>198963.6</v>
      </c>
      <c r="E85" s="14">
        <f>SUM(E86:E88)</f>
        <v>186209.5</v>
      </c>
    </row>
    <row r="86" spans="1:12" ht="38.25" x14ac:dyDescent="0.2">
      <c r="A86" s="119" t="s">
        <v>147</v>
      </c>
      <c r="B86" s="102" t="s">
        <v>148</v>
      </c>
      <c r="C86" s="12">
        <v>120633</v>
      </c>
      <c r="D86" s="11">
        <v>125360.3</v>
      </c>
      <c r="E86" s="11">
        <v>110298.7</v>
      </c>
    </row>
    <row r="87" spans="1:12" ht="30" customHeight="1" x14ac:dyDescent="0.2">
      <c r="A87" s="126" t="s">
        <v>190</v>
      </c>
      <c r="B87" s="127" t="s">
        <v>191</v>
      </c>
      <c r="C87" s="128">
        <v>55.3</v>
      </c>
      <c r="D87" s="128">
        <v>0</v>
      </c>
      <c r="E87" s="128">
        <v>0</v>
      </c>
    </row>
    <row r="88" spans="1:12" ht="40.5" customHeight="1" x14ac:dyDescent="0.2">
      <c r="A88" s="24" t="s">
        <v>150</v>
      </c>
      <c r="B88" s="102" t="s">
        <v>149</v>
      </c>
      <c r="C88" s="11">
        <v>71359.600000000006</v>
      </c>
      <c r="D88" s="12">
        <v>73603.3</v>
      </c>
      <c r="E88" s="12">
        <v>75910.8</v>
      </c>
    </row>
    <row r="89" spans="1:12" ht="28.15" customHeight="1" x14ac:dyDescent="0.2">
      <c r="A89" s="103" t="s">
        <v>66</v>
      </c>
      <c r="B89" s="104" t="s">
        <v>55</v>
      </c>
      <c r="C89" s="17">
        <f>SUM(C90:C98)</f>
        <v>596898.89999999991</v>
      </c>
      <c r="D89" s="17">
        <f>SUM(D91:D98)</f>
        <v>179976.10000000003</v>
      </c>
      <c r="E89" s="17">
        <f>SUM(E91:E98)</f>
        <v>20214.099999999999</v>
      </c>
    </row>
    <row r="90" spans="1:12" ht="43.9" customHeight="1" x14ac:dyDescent="0.2">
      <c r="A90" s="22" t="s">
        <v>178</v>
      </c>
      <c r="B90" s="23" t="s">
        <v>179</v>
      </c>
      <c r="C90" s="21">
        <v>109930.8</v>
      </c>
      <c r="D90" s="21">
        <v>0</v>
      </c>
      <c r="E90" s="21">
        <v>0</v>
      </c>
    </row>
    <row r="91" spans="1:12" ht="69.599999999999994" customHeight="1" x14ac:dyDescent="0.2">
      <c r="A91" s="22" t="s">
        <v>173</v>
      </c>
      <c r="B91" s="105" t="s">
        <v>175</v>
      </c>
      <c r="C91" s="15">
        <v>0</v>
      </c>
      <c r="D91" s="15">
        <v>1354.2</v>
      </c>
      <c r="E91" s="15">
        <v>0</v>
      </c>
    </row>
    <row r="92" spans="1:12" ht="90" customHeight="1" x14ac:dyDescent="0.2">
      <c r="A92" s="22" t="s">
        <v>171</v>
      </c>
      <c r="B92" s="25" t="s">
        <v>174</v>
      </c>
      <c r="C92" s="12">
        <v>2195.1</v>
      </c>
      <c r="D92" s="12">
        <v>0</v>
      </c>
      <c r="E92" s="12">
        <v>0</v>
      </c>
    </row>
    <row r="93" spans="1:12" ht="53.25" customHeight="1" x14ac:dyDescent="0.2">
      <c r="A93" s="22" t="s">
        <v>172</v>
      </c>
      <c r="B93" s="106" t="s">
        <v>176</v>
      </c>
      <c r="C93" s="12">
        <v>9590.6</v>
      </c>
      <c r="D93" s="12">
        <v>0</v>
      </c>
      <c r="E93" s="12">
        <v>0</v>
      </c>
    </row>
    <row r="94" spans="1:12" ht="42" customHeight="1" x14ac:dyDescent="0.2">
      <c r="A94" s="22" t="s">
        <v>152</v>
      </c>
      <c r="B94" s="105" t="s">
        <v>151</v>
      </c>
      <c r="C94" s="12">
        <v>350518.8</v>
      </c>
      <c r="D94" s="12">
        <v>157282.70000000001</v>
      </c>
      <c r="E94" s="13">
        <v>0</v>
      </c>
    </row>
    <row r="95" spans="1:12" ht="65.25" customHeight="1" x14ac:dyDescent="0.2">
      <c r="A95" s="22" t="s">
        <v>153</v>
      </c>
      <c r="B95" s="23" t="s">
        <v>154</v>
      </c>
      <c r="C95" s="12">
        <v>7360.8</v>
      </c>
      <c r="D95" s="12">
        <v>7360.8</v>
      </c>
      <c r="E95" s="12">
        <v>7286.9</v>
      </c>
      <c r="J95" s="9"/>
    </row>
    <row r="96" spans="1:12" s="8" customFormat="1" ht="44.45" customHeight="1" x14ac:dyDescent="0.2">
      <c r="A96" s="107" t="s">
        <v>156</v>
      </c>
      <c r="B96" s="108" t="s">
        <v>155</v>
      </c>
      <c r="C96" s="118">
        <v>980</v>
      </c>
      <c r="D96" s="16">
        <v>1051.2</v>
      </c>
      <c r="E96" s="16">
        <v>0</v>
      </c>
    </row>
    <row r="97" spans="1:12" ht="27.75" customHeight="1" x14ac:dyDescent="0.2">
      <c r="A97" s="129" t="s">
        <v>157</v>
      </c>
      <c r="B97" s="130" t="s">
        <v>158</v>
      </c>
      <c r="C97" s="128">
        <v>2274.3000000000002</v>
      </c>
      <c r="D97" s="13">
        <v>0</v>
      </c>
      <c r="E97" s="13">
        <v>0</v>
      </c>
    </row>
    <row r="98" spans="1:12" ht="16.899999999999999" customHeight="1" x14ac:dyDescent="0.2">
      <c r="A98" s="131" t="s">
        <v>159</v>
      </c>
      <c r="B98" s="132" t="s">
        <v>160</v>
      </c>
      <c r="C98" s="133">
        <v>114048.5</v>
      </c>
      <c r="D98" s="13">
        <v>12927.2</v>
      </c>
      <c r="E98" s="13">
        <v>12927.2</v>
      </c>
    </row>
    <row r="99" spans="1:12" ht="28.9" customHeight="1" x14ac:dyDescent="0.2">
      <c r="A99" s="109" t="s">
        <v>67</v>
      </c>
      <c r="B99" s="110" t="s">
        <v>56</v>
      </c>
      <c r="C99" s="14">
        <f>C100+C102+C105+C104+C101+C103</f>
        <v>198776.4</v>
      </c>
      <c r="D99" s="14">
        <f>D100+D102+D105+D104+D101+D103</f>
        <v>208648.4</v>
      </c>
      <c r="E99" s="14">
        <f>E100+E102+E105+E104+E101+E103</f>
        <v>217198.3</v>
      </c>
    </row>
    <row r="100" spans="1:12" ht="38.25" x14ac:dyDescent="0.2">
      <c r="A100" s="24" t="s">
        <v>162</v>
      </c>
      <c r="B100" s="134" t="s">
        <v>161</v>
      </c>
      <c r="C100" s="135">
        <v>187039</v>
      </c>
      <c r="D100" s="13">
        <v>196881.9</v>
      </c>
      <c r="E100" s="13">
        <v>205407.4</v>
      </c>
    </row>
    <row r="101" spans="1:12" ht="51" x14ac:dyDescent="0.2">
      <c r="A101" s="24" t="s">
        <v>169</v>
      </c>
      <c r="B101" s="112" t="s">
        <v>170</v>
      </c>
      <c r="C101" s="12">
        <v>665</v>
      </c>
      <c r="D101" s="12">
        <v>694.6</v>
      </c>
      <c r="E101" s="12">
        <v>719</v>
      </c>
    </row>
    <row r="102" spans="1:12" ht="53.25" customHeight="1" x14ac:dyDescent="0.2">
      <c r="A102" s="24" t="s">
        <v>163</v>
      </c>
      <c r="B102" s="111" t="s">
        <v>164</v>
      </c>
      <c r="C102" s="13">
        <v>0.5</v>
      </c>
      <c r="D102" s="13">
        <v>0.5</v>
      </c>
      <c r="E102" s="13">
        <v>0.5</v>
      </c>
    </row>
    <row r="103" spans="1:12" ht="53.25" customHeight="1" x14ac:dyDescent="0.2">
      <c r="A103" s="24" t="s">
        <v>180</v>
      </c>
      <c r="B103" s="111" t="s">
        <v>181</v>
      </c>
      <c r="C103" s="13">
        <v>752.4</v>
      </c>
      <c r="D103" s="13">
        <v>752.4</v>
      </c>
      <c r="E103" s="13">
        <v>752.4</v>
      </c>
    </row>
    <row r="104" spans="1:12" ht="51.75" customHeight="1" x14ac:dyDescent="0.2">
      <c r="A104" s="24" t="s">
        <v>165</v>
      </c>
      <c r="B104" s="111" t="s">
        <v>166</v>
      </c>
      <c r="C104" s="13">
        <v>8714.2999999999993</v>
      </c>
      <c r="D104" s="13">
        <v>8714.2999999999993</v>
      </c>
      <c r="E104" s="13">
        <v>8714.2999999999993</v>
      </c>
    </row>
    <row r="105" spans="1:12" ht="24.75" customHeight="1" x14ac:dyDescent="0.2">
      <c r="A105" s="24" t="s">
        <v>167</v>
      </c>
      <c r="B105" s="115" t="s">
        <v>168</v>
      </c>
      <c r="C105" s="12">
        <v>1605.2</v>
      </c>
      <c r="D105" s="12">
        <v>1604.7</v>
      </c>
      <c r="E105" s="12">
        <v>1604.7</v>
      </c>
    </row>
    <row r="106" spans="1:12" ht="24.75" customHeight="1" x14ac:dyDescent="0.2">
      <c r="A106" s="116" t="s">
        <v>185</v>
      </c>
      <c r="B106" s="117" t="s">
        <v>182</v>
      </c>
      <c r="C106" s="20">
        <f>C107</f>
        <v>828.5</v>
      </c>
      <c r="D106" s="20">
        <f>D107</f>
        <v>0</v>
      </c>
      <c r="E106" s="20">
        <f>E107</f>
        <v>0</v>
      </c>
    </row>
    <row r="107" spans="1:12" ht="40.5" customHeight="1" x14ac:dyDescent="0.2">
      <c r="A107" s="113" t="s">
        <v>183</v>
      </c>
      <c r="B107" s="136" t="s">
        <v>184</v>
      </c>
      <c r="C107" s="137">
        <v>828.5</v>
      </c>
      <c r="D107" s="114">
        <v>0</v>
      </c>
      <c r="E107" s="114">
        <v>0</v>
      </c>
      <c r="L107" s="140"/>
    </row>
    <row r="108" spans="1:12" ht="16.5" customHeight="1" x14ac:dyDescent="0.2">
      <c r="A108" s="116" t="s">
        <v>186</v>
      </c>
      <c r="B108" s="138" t="s">
        <v>187</v>
      </c>
      <c r="C108" s="139">
        <f>C109</f>
        <v>1617.6</v>
      </c>
      <c r="D108" s="20">
        <f>D109</f>
        <v>0</v>
      </c>
      <c r="E108" s="20">
        <f>E109</f>
        <v>0</v>
      </c>
      <c r="L108" s="140"/>
    </row>
    <row r="109" spans="1:12" ht="38.25" customHeight="1" x14ac:dyDescent="0.2">
      <c r="A109" s="113" t="s">
        <v>188</v>
      </c>
      <c r="B109" s="136" t="s">
        <v>189</v>
      </c>
      <c r="C109" s="137">
        <v>1617.6</v>
      </c>
      <c r="D109" s="114">
        <v>0</v>
      </c>
      <c r="E109" s="114">
        <v>0</v>
      </c>
      <c r="L109" s="140"/>
    </row>
    <row r="110" spans="1:12" x14ac:dyDescent="0.2">
      <c r="A110" s="18"/>
      <c r="B110" s="19" t="s">
        <v>6</v>
      </c>
      <c r="C110" s="20">
        <f>C19+C83</f>
        <v>1157514.2999999998</v>
      </c>
      <c r="D110" s="20">
        <f>D19+D83</f>
        <v>762917.10000000009</v>
      </c>
      <c r="E110" s="20">
        <f>E19+E83</f>
        <v>605743.9</v>
      </c>
    </row>
    <row r="111" spans="1:12" x14ac:dyDescent="0.2">
      <c r="B111" s="5"/>
      <c r="C111" s="6"/>
      <c r="D111" s="6"/>
      <c r="E111" s="6"/>
    </row>
    <row r="112" spans="1:12" x14ac:dyDescent="0.2">
      <c r="B112" s="5"/>
      <c r="C112" s="5"/>
      <c r="D112" s="5"/>
      <c r="E112" s="5"/>
    </row>
    <row r="113" spans="6:11" ht="40.5" customHeight="1" x14ac:dyDescent="0.2"/>
    <row r="115" spans="6:11" x14ac:dyDescent="0.2">
      <c r="F115" s="5"/>
      <c r="G115" s="5"/>
      <c r="H115" s="5"/>
      <c r="I115" s="5"/>
      <c r="J115" s="5"/>
      <c r="K115" s="5"/>
    </row>
    <row r="116" spans="6:11" x14ac:dyDescent="0.2">
      <c r="F116" s="5"/>
      <c r="G116" s="5"/>
      <c r="H116" s="5"/>
      <c r="I116" s="5"/>
      <c r="J116" s="5"/>
      <c r="K116" s="5"/>
    </row>
  </sheetData>
  <sheetProtection selectLockedCells="1" selectUnlockedCells="1"/>
  <mergeCells count="13">
    <mergeCell ref="C1:E1"/>
    <mergeCell ref="C4:E4"/>
    <mergeCell ref="C5:E5"/>
    <mergeCell ref="C12:E12"/>
    <mergeCell ref="C6:E7"/>
    <mergeCell ref="C2:E3"/>
    <mergeCell ref="A13:A17"/>
    <mergeCell ref="B13:B17"/>
    <mergeCell ref="E14:E17"/>
    <mergeCell ref="A9:I11"/>
    <mergeCell ref="C14:C17"/>
    <mergeCell ref="D14:D17"/>
    <mergeCell ref="C13:E13"/>
  </mergeCells>
  <phoneticPr fontId="6" type="noConversion"/>
  <pageMargins left="0.98425196850393704" right="0" top="0.59055118110236227" bottom="0.39370078740157483" header="0.51181102362204722" footer="0.51181102362204722"/>
  <pageSetup paperSize="9" scale="70" firstPageNumber="0" fitToWidth="3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Пользователь</cp:lastModifiedBy>
  <cp:lastPrinted>2023-02-16T12:18:38Z</cp:lastPrinted>
  <dcterms:created xsi:type="dcterms:W3CDTF">2020-12-23T11:18:27Z</dcterms:created>
  <dcterms:modified xsi:type="dcterms:W3CDTF">2023-05-15T12:34:13Z</dcterms:modified>
</cp:coreProperties>
</file>