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01" i="1" l="1"/>
  <c r="E101" i="1"/>
  <c r="C101" i="1"/>
  <c r="D99" i="1"/>
  <c r="E99" i="1"/>
  <c r="C99" i="1"/>
  <c r="D68" i="1"/>
  <c r="D67" i="1"/>
  <c r="E68" i="1"/>
  <c r="E67" i="1"/>
  <c r="C68" i="1"/>
  <c r="D48" i="1"/>
  <c r="E48" i="1"/>
  <c r="C48" i="1"/>
  <c r="C47" i="1"/>
  <c r="D56" i="1"/>
  <c r="E56" i="1"/>
  <c r="E55" i="1"/>
  <c r="C56" i="1"/>
  <c r="C55" i="1"/>
  <c r="D92" i="1"/>
  <c r="D78" i="1"/>
  <c r="D77" i="1"/>
  <c r="D103" i="1"/>
  <c r="E92" i="1"/>
  <c r="E78" i="1"/>
  <c r="E77" i="1"/>
  <c r="E103" i="1"/>
  <c r="C92" i="1"/>
  <c r="E19" i="1"/>
  <c r="E18" i="1"/>
  <c r="D73" i="1"/>
  <c r="E73" i="1"/>
  <c r="C73" i="1"/>
  <c r="D75" i="1"/>
  <c r="E75" i="1"/>
  <c r="C75" i="1"/>
  <c r="D42" i="1"/>
  <c r="E42" i="1"/>
  <c r="C42" i="1"/>
  <c r="D40" i="1"/>
  <c r="D39" i="1"/>
  <c r="E40" i="1"/>
  <c r="E39" i="1"/>
  <c r="E36" i="1"/>
  <c r="C40" i="1"/>
  <c r="C39" i="1"/>
  <c r="C36" i="1"/>
  <c r="D37" i="1"/>
  <c r="E37" i="1"/>
  <c r="C37" i="1"/>
  <c r="D44" i="1"/>
  <c r="E44" i="1"/>
  <c r="C44" i="1"/>
  <c r="F47" i="1"/>
  <c r="G47" i="1"/>
  <c r="H47" i="1"/>
  <c r="I47" i="1"/>
  <c r="D51" i="1"/>
  <c r="D47" i="1"/>
  <c r="E51" i="1"/>
  <c r="C51" i="1"/>
  <c r="C79" i="1"/>
  <c r="D31" i="1"/>
  <c r="D30" i="1"/>
  <c r="E31" i="1"/>
  <c r="E30" i="1"/>
  <c r="C31" i="1"/>
  <c r="D62" i="1"/>
  <c r="D61" i="1"/>
  <c r="E62" i="1"/>
  <c r="E61" i="1"/>
  <c r="C62" i="1"/>
  <c r="C61" i="1"/>
  <c r="D53" i="1"/>
  <c r="E53" i="1"/>
  <c r="E47" i="1"/>
  <c r="C53" i="1"/>
  <c r="C83" i="1"/>
  <c r="C78" i="1"/>
  <c r="C77" i="1"/>
  <c r="C103" i="1"/>
  <c r="E64" i="1"/>
  <c r="D64" i="1"/>
  <c r="C64" i="1"/>
  <c r="E59" i="1"/>
  <c r="D59" i="1"/>
  <c r="C59" i="1"/>
  <c r="C25" i="1"/>
  <c r="C24" i="1"/>
  <c r="D25" i="1"/>
  <c r="D24" i="1"/>
  <c r="E25" i="1"/>
  <c r="E24" i="1"/>
  <c r="E83" i="1"/>
  <c r="D83" i="1"/>
  <c r="D55" i="1"/>
  <c r="E34" i="1"/>
  <c r="D34" i="1"/>
  <c r="C34" i="1"/>
  <c r="D19" i="1"/>
  <c r="D18" i="1"/>
  <c r="C19" i="1"/>
  <c r="C18" i="1"/>
  <c r="D79" i="1"/>
  <c r="E79" i="1"/>
  <c r="C30" i="1"/>
  <c r="C67" i="1"/>
  <c r="E17" i="1"/>
  <c r="C17" i="1"/>
  <c r="D36" i="1"/>
  <c r="D17" i="1"/>
</calcChain>
</file>

<file path=xl/sharedStrings.xml><?xml version="1.0" encoding="utf-8"?>
<sst xmlns="http://schemas.openxmlformats.org/spreadsheetml/2006/main" count="183" uniqueCount="183">
  <si>
    <t xml:space="preserve"> 1 00 00000 00 0000 000</t>
  </si>
  <si>
    <t>НАЛОГОВЫЕ И НЕНАЛОГОВЫЕ ДОХОДЫ</t>
  </si>
  <si>
    <t xml:space="preserve">2 00 00000 00 0000 000 </t>
  </si>
  <si>
    <t>БЕЗВОЗМЕЗДНЫЕ  ПОСТУПЛЕНИЯ</t>
  </si>
  <si>
    <t xml:space="preserve">2 02 00000 00 0000 000 </t>
  </si>
  <si>
    <t>ВСЕГО ДОХОДОВ</t>
  </si>
  <si>
    <t xml:space="preserve">(тыс.рублей) </t>
  </si>
  <si>
    <t>Коды бюджетной классификации Российской Федерации</t>
  </si>
  <si>
    <t>Наименование групп, подгрупп и статей доходов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</si>
  <si>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</si>
  <si>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</si>
  <si>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</si>
  <si>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</si>
  <si>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</si>
  <si>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</si>
  <si>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</si>
  <si>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</si>
  <si>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</si>
  <si>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</si>
  <si>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</si>
  <si>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</si>
  <si>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</si>
  <si>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</si>
  <si>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</si>
  <si>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</si>
  <si>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</si>
  <si>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1 08 00000 00 0000 000</t>
  </si>
  <si>
    <t xml:space="preserve">ГОСУДАРСТВЕННАЯ ПОШЛИНА </t>
  </si>
  <si>
    <t xml:space="preserve"> 1 08 03010 01 0000 110</t>
  </si>
  <si>
    <t>1 11 00000 00 0000 000</t>
  </si>
  <si>
    <t>1 11 05000 00 0000 120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</si>
  <si>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</si>
  <si>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</si>
  <si>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</si>
  <si>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</si>
  <si>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</si>
  <si>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</si>
  <si>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</si>
  <si>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</si>
  <si>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</si>
  <si>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1 14 06000 00 0000 430</t>
  </si>
  <si>
    <t>1 16 00000 00 0000 000</t>
  </si>
  <si>
    <t>ШТРАФЫ, САНКЦИИ, ВОЗМЕЩЕНИЕ УЩЕРБА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</si>
  <si>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</si>
  <si>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</si>
  <si>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 бюджетам бюджетной системы Российской Федерации </t>
  </si>
  <si>
    <t>1 05 01011 01 0000 110</t>
  </si>
  <si>
    <t xml:space="preserve">1 05 01021 01 0000 110 </t>
  </si>
  <si>
    <t>сумма</t>
  </si>
  <si>
    <t>Приложение 2</t>
  </si>
  <si>
    <t>1 12 01010 01 0000 120</t>
  </si>
  <si>
    <t>1 12 01030 01 0000 120</t>
  </si>
  <si>
    <t>2 02 10000 00 0000 150</t>
  </si>
  <si>
    <t>2 02 20000 00 0000 150</t>
  </si>
  <si>
    <t>2 02 30000 00 0000 150</t>
  </si>
  <si>
    <t xml:space="preserve"> 1 03 02231 01 0000 110</t>
  </si>
  <si>
    <t xml:space="preserve"> 1 03 02241 01 0000 110</t>
  </si>
  <si>
    <t xml:space="preserve"> 1 03 02251 01 0000 110</t>
  </si>
  <si>
    <t xml:space="preserve"> 1 03 02261 01 0000 110</t>
  </si>
  <si>
    <t xml:space="preserve">1 16 11050 01 0000 140 </t>
  </si>
  <si>
    <t>1 16 10123 01 0000 140</t>
  </si>
  <si>
    <t>Налог, взимаемый в связи с применением упрощенной системы налогообложения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</si>
  <si>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</si>
  <si>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</si>
  <si>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2024 год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</si>
  <si>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</si>
  <si>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</si>
  <si>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</si>
  <si>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</si>
  <si>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2025 год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</si>
  <si>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</si>
  <si>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</si>
  <si>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1 14 02043 14 0000 410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</si>
  <si>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</si>
  <si>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</si>
  <si>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</si>
  <si>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</si>
  <si>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</si>
  <si>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1 11 05012 14 0000 120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</si>
  <si>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</si>
  <si>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</si>
  <si>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</si>
  <si>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</si>
  <si>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</si>
  <si>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1 05 04060 02 0000 110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</si>
  <si>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</si>
  <si>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</si>
  <si>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НАЛОГИ НА ИМУЩЕСТВО </t>
  </si>
  <si>
    <t xml:space="preserve">Налог на имущество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</si>
  <si>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</si>
  <si>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</si>
  <si>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 xml:space="preserve">Земельный налог 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</si>
  <si>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</si>
  <si>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</si>
  <si>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</si>
  <si>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</si>
  <si>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</si>
  <si>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</si>
  <si>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</si>
  <si>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</si>
  <si>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</si>
  <si>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</si>
  <si>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1 16 11000 01 0000 140</t>
  </si>
  <si>
    <t>Платежи, уплачиваемые в целях возмещения вреда</t>
  </si>
  <si>
    <t>Платежи в целях возмещения причиненного ущерба (убытков)</t>
  </si>
  <si>
    <t>1 16 10000 00 0000 140</t>
  </si>
  <si>
    <t xml:space="preserve">ДОХОДЫ ОТ ОКАЗАНИЯ ПЛАТНЫХ УСЛУГ И КОМПЕНСАЦИИ ЗАТРАТ ГОСУДАРСТВА </t>
  </si>
  <si>
    <t>2 02 15001 14 0000 150</t>
  </si>
  <si>
    <t>2 02 15009 14 0000 150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</si>
  <si>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</si>
  <si>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2 02 25243 14 0000 150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</si>
  <si>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</si>
  <si>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</si>
  <si>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</si>
  <si>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</si>
  <si>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</si>
  <si>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</si>
  <si>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</si>
  <si>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</si>
  <si>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</si>
  <si>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2 02 30024 14 0000 150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</si>
  <si>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</si>
  <si>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</si>
  <si>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</si>
  <si>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>2 02 36900 14 0000 150</t>
  </si>
  <si>
    <t>2026 год</t>
  </si>
  <si>
    <t xml:space="preserve">Объем доходов бюджета округа, формируемый за счет налоговых и неналоговых доходов, а также безвозмездных поступлений на 2024 год и плановый период 2025 и 2026 годов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</si>
  <si>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</si>
  <si>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</si>
  <si>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</si>
  <si>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</si>
  <si>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</si>
  <si>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</si>
  <si>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</si>
  <si>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</si>
  <si>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</si>
  <si>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1 06 00000 00 0000 000</t>
  </si>
  <si>
    <t>1 06 01000 00 0000 110</t>
  </si>
  <si>
    <t>1 06 06000 00 0000 110</t>
  </si>
  <si>
    <t>1 06 06030 00 0000 110</t>
  </si>
  <si>
    <t>1 06 06040 00 0000 110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</si>
  <si>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</si>
  <si>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</si>
  <si>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1 11 05024 14 0000 120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</si>
  <si>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</si>
  <si>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</si>
  <si>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</si>
  <si>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</si>
  <si>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БЕЗВОЗМЕЗДНЫЕ ПОСТУПЛЕНИЯ ОТ ДРУГИХ БЮДЖЕТОВ БЮДЖЕТНОЙ СИСТЕМЫ РОССИЙСКОЙ ФЕДЕРАЦИИ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</si>
  <si>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</si>
  <si>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</si>
  <si>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</si>
  <si>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</si>
  <si>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2 02 25098 14 0000 150</t>
  </si>
  <si>
    <t xml:space="preserve">2 02 25599 14 0000 150 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</si>
  <si>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</si>
  <si>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</si>
  <si>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</si>
  <si>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</si>
  <si>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Единая субвенция бюджетам муниципальных округов из бюджета субъекта Российской Федерации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</si>
  <si>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</si>
  <si>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</si>
  <si>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2 04 00000 00 0000 000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</si>
  <si>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</si>
  <si>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</si>
  <si>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2 07 00000 00 0000 000</t>
  </si>
  <si>
    <t>ПРОЧИЕ БЕЗВОЗМЕЗДНЫЕ ПОСТУПЛЕНИЯ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</si>
  <si>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</si>
  <si>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</si>
  <si>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Плата за выбросы загрязняющих веществ в атмосферный воздух стационарными объектами</t>
  </si>
  <si>
    <t>ДОХОДЫ ОТ ИСПОЛЬЗОВАНИЯ ИМУЩЕСТВА, НАХОДЯЩЕГОСЯ В ГОСУДАРСТВЕННОЙ И МУНИЦИПАЛЬНОЙ СОБСТВЕННОСТИ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</si>
  <si>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</si>
  <si>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2 02 25511 14 0000 150</t>
  </si>
  <si>
    <t>Субсидии бюджетам муниципальных округов на проведение комплексных кадастровых работ</t>
  </si>
  <si>
    <t xml:space="preserve">БЕЗВОЗМЕЗДНЫЕ ПОСТУПЛЕНИЯ ОТ НЕГОСУДАСТВЕННЫХ ОРГАНИЗАЦИЙ </t>
  </si>
  <si>
    <t xml:space="preserve">Земельный налог с организации 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</si>
  <si>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</si>
  <si>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</si>
  <si>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</si>
  <si>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</si>
  <si>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</si>
  <si>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</si>
  <si>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к    Решению     Представительного     Собрания    от  15.12.2023 г  №  282 "О  бюджете округа  на   2024 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</si>
</sst>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_ ;[Red]\-#,##0.0\ 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9" fillId="0" borderId="0"/>
    <xf numFmtId="0" fontId="14" fillId="0" borderId="0"/>
  </cellStyleXfs>
  <cellXfs count="155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Border="1"/>
    <xf numFmtId="172" fontId="0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0" fillId="0" borderId="0" xfId="0" applyFont="1" applyFill="1"/>
    <xf numFmtId="0" fontId="13" fillId="0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2" borderId="0" xfId="0" applyFill="1"/>
    <xf numFmtId="172" fontId="4" fillId="2" borderId="5" xfId="0" applyNumberFormat="1" applyFont="1" applyFill="1" applyBorder="1" applyAlignment="1">
      <alignment horizontal="right"/>
    </xf>
    <xf numFmtId="0" fontId="6" fillId="2" borderId="0" xfId="0" applyFont="1" applyFill="1" applyBorder="1"/>
    <xf numFmtId="0" fontId="8" fillId="2" borderId="0" xfId="0" applyFont="1" applyFill="1"/>
    <xf numFmtId="0" fontId="3" fillId="3" borderId="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justify"/>
    </xf>
    <xf numFmtId="0" fontId="4" fillId="3" borderId="5" xfId="0" applyFont="1" applyFill="1" applyBorder="1" applyAlignment="1">
      <alignment horizontal="justify" wrapText="1"/>
    </xf>
    <xf numFmtId="0" fontId="4" fillId="3" borderId="9" xfId="0" applyFont="1" applyFill="1" applyBorder="1" applyAlignment="1">
      <alignment horizontal="justify" wrapText="1"/>
    </xf>
    <xf numFmtId="0" fontId="4" fillId="3" borderId="10" xfId="0" applyFont="1" applyFill="1" applyBorder="1" applyAlignment="1">
      <alignment horizontal="justify" wrapText="1"/>
    </xf>
    <xf numFmtId="172" fontId="13" fillId="3" borderId="5" xfId="0" applyNumberFormat="1" applyFont="1" applyFill="1" applyBorder="1" applyAlignment="1">
      <alignment horizontal="justify" wrapText="1"/>
    </xf>
    <xf numFmtId="0" fontId="0" fillId="3" borderId="5" xfId="0" applyFont="1" applyFill="1" applyBorder="1" applyAlignment="1">
      <alignment horizontal="justify" wrapText="1"/>
    </xf>
    <xf numFmtId="172" fontId="0" fillId="3" borderId="8" xfId="0" applyNumberFormat="1" applyFill="1" applyBorder="1"/>
    <xf numFmtId="0" fontId="0" fillId="3" borderId="8" xfId="0" applyFill="1" applyBorder="1"/>
    <xf numFmtId="172" fontId="4" fillId="3" borderId="5" xfId="0" applyNumberFormat="1" applyFont="1" applyFill="1" applyBorder="1"/>
    <xf numFmtId="0" fontId="8" fillId="3" borderId="8" xfId="0" applyFont="1" applyFill="1" applyBorder="1" applyAlignment="1"/>
    <xf numFmtId="0" fontId="8" fillId="3" borderId="8" xfId="0" applyFont="1" applyFill="1" applyBorder="1" applyAlignment="1">
      <alignment horizontal="justify" wrapText="1"/>
    </xf>
    <xf numFmtId="172" fontId="8" fillId="3" borderId="5" xfId="0" applyNumberFormat="1" applyFont="1" applyFill="1" applyBorder="1"/>
    <xf numFmtId="0" fontId="0" fillId="3" borderId="8" xfId="0" applyFont="1" applyFill="1" applyBorder="1" applyAlignment="1"/>
    <xf numFmtId="0" fontId="9" fillId="3" borderId="8" xfId="0" applyFont="1" applyFill="1" applyBorder="1" applyAlignment="1">
      <alignment horizontal="justify" wrapText="1"/>
    </xf>
    <xf numFmtId="172" fontId="0" fillId="3" borderId="8" xfId="0" applyNumberFormat="1" applyFont="1" applyFill="1" applyBorder="1"/>
    <xf numFmtId="0" fontId="9" fillId="3" borderId="11" xfId="0" applyFont="1" applyFill="1" applyBorder="1" applyAlignment="1">
      <alignment horizontal="justify" wrapText="1"/>
    </xf>
    <xf numFmtId="0" fontId="9" fillId="3" borderId="12" xfId="0" applyFont="1" applyFill="1" applyBorder="1" applyAlignment="1">
      <alignment horizontal="justify" wrapText="1"/>
    </xf>
    <xf numFmtId="0" fontId="9" fillId="3" borderId="13" xfId="0" applyFont="1" applyFill="1" applyBorder="1" applyAlignment="1">
      <alignment horizontal="justify" wrapText="1"/>
    </xf>
    <xf numFmtId="172" fontId="0" fillId="3" borderId="5" xfId="0" applyNumberFormat="1" applyFont="1" applyFill="1" applyBorder="1"/>
    <xf numFmtId="0" fontId="9" fillId="3" borderId="5" xfId="0" applyFont="1" applyFill="1" applyBorder="1" applyAlignment="1">
      <alignment horizontal="justify" vertical="top" wrapText="1"/>
    </xf>
    <xf numFmtId="172" fontId="3" fillId="3" borderId="5" xfId="0" applyNumberFormat="1" applyFont="1" applyFill="1" applyBorder="1"/>
    <xf numFmtId="172" fontId="13" fillId="3" borderId="5" xfId="0" applyNumberFormat="1" applyFont="1" applyFill="1" applyBorder="1"/>
    <xf numFmtId="0" fontId="0" fillId="3" borderId="14" xfId="0" applyFont="1" applyFill="1" applyBorder="1" applyAlignment="1"/>
    <xf numFmtId="0" fontId="9" fillId="3" borderId="14" xfId="0" applyFont="1" applyFill="1" applyBorder="1" applyAlignment="1">
      <alignment horizontal="justify"/>
    </xf>
    <xf numFmtId="172" fontId="0" fillId="3" borderId="4" xfId="0" applyNumberFormat="1" applyFont="1" applyFill="1" applyBorder="1"/>
    <xf numFmtId="172" fontId="4" fillId="3" borderId="9" xfId="0" applyNumberFormat="1" applyFont="1" applyFill="1" applyBorder="1"/>
    <xf numFmtId="172" fontId="0" fillId="3" borderId="14" xfId="0" applyNumberFormat="1" applyFill="1" applyBorder="1"/>
    <xf numFmtId="0" fontId="9" fillId="3" borderId="9" xfId="0" applyFont="1" applyFill="1" applyBorder="1" applyAlignment="1">
      <alignment horizontal="justify" vertical="top" wrapText="1"/>
    </xf>
    <xf numFmtId="0" fontId="9" fillId="3" borderId="8" xfId="0" applyFont="1" applyFill="1" applyBorder="1" applyAlignment="1">
      <alignment horizontal="justify" vertical="top" wrapText="1"/>
    </xf>
    <xf numFmtId="0" fontId="4" fillId="3" borderId="8" xfId="0" applyFont="1" applyFill="1" applyBorder="1" applyAlignment="1"/>
    <xf numFmtId="0" fontId="7" fillId="3" borderId="8" xfId="0" applyFont="1" applyFill="1" applyBorder="1" applyAlignment="1">
      <alignment horizontal="justify" vertical="top" wrapText="1"/>
    </xf>
    <xf numFmtId="172" fontId="4" fillId="3" borderId="14" xfId="0" applyNumberFormat="1" applyFont="1" applyFill="1" applyBorder="1"/>
    <xf numFmtId="172" fontId="0" fillId="3" borderId="15" xfId="0" applyNumberFormat="1" applyFill="1" applyBorder="1"/>
    <xf numFmtId="172" fontId="0" fillId="3" borderId="16" xfId="0" applyNumberFormat="1" applyFill="1" applyBorder="1"/>
    <xf numFmtId="0" fontId="15" fillId="3" borderId="17" xfId="0" applyFont="1" applyFill="1" applyBorder="1" applyAlignment="1">
      <alignment horizontal="justify" vertical="justify" shrinkToFit="1"/>
    </xf>
    <xf numFmtId="172" fontId="5" fillId="3" borderId="10" xfId="0" applyNumberFormat="1" applyFont="1" applyFill="1" applyBorder="1" applyAlignment="1">
      <alignment horizontal="right"/>
    </xf>
    <xf numFmtId="0" fontId="16" fillId="3" borderId="17" xfId="0" applyFont="1" applyFill="1" applyBorder="1" applyAlignment="1">
      <alignment horizontal="justify" vertical="justify" shrinkToFit="1"/>
    </xf>
    <xf numFmtId="172" fontId="4" fillId="3" borderId="5" xfId="0" applyNumberFormat="1" applyFont="1" applyFill="1" applyBorder="1" applyAlignment="1">
      <alignment horizontal="right"/>
    </xf>
    <xf numFmtId="0" fontId="2" fillId="3" borderId="17" xfId="0" applyFont="1" applyFill="1" applyBorder="1" applyAlignment="1">
      <alignment horizontal="justify" vertical="justify" shrinkToFit="1"/>
    </xf>
    <xf numFmtId="172" fontId="8" fillId="3" borderId="5" xfId="0" applyNumberFormat="1" applyFont="1" applyFill="1" applyBorder="1" applyAlignment="1">
      <alignment horizontal="right"/>
    </xf>
    <xf numFmtId="0" fontId="4" fillId="3" borderId="9" xfId="0" applyFont="1" applyFill="1" applyBorder="1" applyAlignment="1">
      <alignment horizontal="justify" vertical="justify" shrinkToFit="1"/>
    </xf>
    <xf numFmtId="0" fontId="7" fillId="3" borderId="5" xfId="0" applyFont="1" applyFill="1" applyBorder="1" applyAlignment="1">
      <alignment horizontal="justify" vertical="justify" shrinkToFit="1"/>
    </xf>
    <xf numFmtId="0" fontId="10" fillId="3" borderId="5" xfId="1" applyNumberFormat="1" applyFont="1" applyFill="1" applyBorder="1" applyAlignment="1" applyProtection="1">
      <alignment horizontal="justify" vertical="justify" shrinkToFit="1"/>
      <protection hidden="1"/>
    </xf>
    <xf numFmtId="173" fontId="9" fillId="3" borderId="5" xfId="0" applyNumberFormat="1" applyFont="1" applyFill="1" applyBorder="1" applyAlignment="1">
      <alignment horizontal="right" wrapText="1"/>
    </xf>
    <xf numFmtId="0" fontId="4" fillId="3" borderId="17" xfId="0" applyFont="1" applyFill="1" applyBorder="1" applyAlignment="1">
      <alignment horizontal="justify" vertical="justify" shrinkToFit="1"/>
    </xf>
    <xf numFmtId="173" fontId="7" fillId="3" borderId="5" xfId="0" applyNumberFormat="1" applyFont="1" applyFill="1" applyBorder="1" applyAlignment="1">
      <alignment horizontal="right" vertical="top" wrapText="1"/>
    </xf>
    <xf numFmtId="173" fontId="7" fillId="3" borderId="5" xfId="0" applyNumberFormat="1" applyFont="1" applyFill="1" applyBorder="1" applyAlignment="1">
      <alignment horizontal="right" wrapText="1"/>
    </xf>
    <xf numFmtId="0" fontId="11" fillId="3" borderId="5" xfId="0" applyFont="1" applyFill="1" applyBorder="1" applyAlignment="1">
      <alignment horizontal="justify" vertical="justify" shrinkToFit="1"/>
    </xf>
    <xf numFmtId="0" fontId="12" fillId="3" borderId="5" xfId="0" applyFont="1" applyFill="1" applyBorder="1" applyAlignment="1">
      <alignment horizontal="justify" vertical="justify" shrinkToFit="1"/>
    </xf>
    <xf numFmtId="172" fontId="13" fillId="3" borderId="5" xfId="0" applyNumberFormat="1" applyFont="1" applyFill="1" applyBorder="1" applyAlignment="1">
      <alignment horizontal="right"/>
    </xf>
    <xf numFmtId="172" fontId="0" fillId="3" borderId="5" xfId="0" applyNumberFormat="1" applyFont="1" applyFill="1" applyBorder="1" applyAlignment="1">
      <alignment horizontal="right"/>
    </xf>
    <xf numFmtId="0" fontId="12" fillId="3" borderId="17" xfId="0" applyFont="1" applyFill="1" applyBorder="1" applyAlignment="1">
      <alignment horizontal="justify" shrinkToFit="1"/>
    </xf>
    <xf numFmtId="0" fontId="11" fillId="3" borderId="17" xfId="0" applyFont="1" applyFill="1" applyBorder="1" applyAlignment="1">
      <alignment horizontal="justify" vertical="justify" shrinkToFit="1"/>
    </xf>
    <xf numFmtId="0" fontId="0" fillId="3" borderId="17" xfId="0" applyFont="1" applyFill="1" applyBorder="1" applyAlignment="1">
      <alignment horizontal="justify" vertical="justify" shrinkToFit="1"/>
    </xf>
    <xf numFmtId="0" fontId="4" fillId="3" borderId="5" xfId="0" applyNumberFormat="1" applyFont="1" applyFill="1" applyBorder="1" applyAlignment="1">
      <alignment horizontal="justify" vertical="justify" shrinkToFit="1"/>
    </xf>
    <xf numFmtId="0" fontId="0" fillId="3" borderId="5" xfId="0" applyFont="1" applyFill="1" applyBorder="1" applyAlignment="1">
      <alignment horizontal="justify" vertical="justify" shrinkToFit="1"/>
    </xf>
    <xf numFmtId="0" fontId="13" fillId="3" borderId="5" xfId="0" applyFont="1" applyFill="1" applyBorder="1" applyAlignment="1">
      <alignment horizontal="justify" vertical="justify" shrinkToFit="1"/>
    </xf>
    <xf numFmtId="172" fontId="17" fillId="3" borderId="5" xfId="0" applyNumberFormat="1" applyFont="1" applyFill="1" applyBorder="1" applyAlignment="1">
      <alignment horizontal="right"/>
    </xf>
    <xf numFmtId="172" fontId="18" fillId="3" borderId="5" xfId="0" applyNumberFormat="1" applyFont="1" applyFill="1" applyBorder="1" applyAlignment="1">
      <alignment horizontal="right"/>
    </xf>
    <xf numFmtId="0" fontId="13" fillId="3" borderId="5" xfId="0" applyFont="1" applyFill="1" applyBorder="1" applyAlignment="1">
      <alignment horizontal="justify" vertical="justify" wrapText="1" shrinkToFit="1"/>
    </xf>
    <xf numFmtId="0" fontId="4" fillId="3" borderId="5" xfId="0" applyFont="1" applyFill="1" applyBorder="1" applyAlignment="1">
      <alignment horizontal="justify" vertical="justify" shrinkToFit="1"/>
    </xf>
    <xf numFmtId="0" fontId="0" fillId="3" borderId="5" xfId="0" applyFont="1" applyFill="1" applyBorder="1" applyAlignment="1">
      <alignment horizontal="justify" shrinkToFit="1"/>
    </xf>
    <xf numFmtId="172" fontId="4" fillId="3" borderId="5" xfId="0" applyNumberFormat="1" applyFont="1" applyFill="1" applyBorder="1" applyAlignment="1">
      <alignment horizontal="justify" vertical="justify" shrinkToFit="1"/>
    </xf>
    <xf numFmtId="0" fontId="9" fillId="3" borderId="8" xfId="1" applyNumberFormat="1" applyFont="1" applyFill="1" applyBorder="1" applyAlignment="1" applyProtection="1">
      <alignment wrapText="1"/>
      <protection hidden="1"/>
    </xf>
    <xf numFmtId="0" fontId="9" fillId="3" borderId="18" xfId="1" applyFont="1" applyFill="1" applyBorder="1" applyAlignment="1" applyProtection="1">
      <alignment horizontal="justify" wrapText="1"/>
      <protection hidden="1"/>
    </xf>
    <xf numFmtId="172" fontId="16" fillId="3" borderId="5" xfId="0" applyNumberFormat="1" applyFont="1" applyFill="1" applyBorder="1" applyAlignment="1">
      <alignment horizontal="right"/>
    </xf>
    <xf numFmtId="0" fontId="0" fillId="3" borderId="5" xfId="0" applyNumberFormat="1" applyFont="1" applyFill="1" applyBorder="1" applyAlignment="1">
      <alignment horizontal="justify" vertical="justify" shrinkToFit="1"/>
    </xf>
    <xf numFmtId="172" fontId="19" fillId="3" borderId="5" xfId="0" applyNumberFormat="1" applyFont="1" applyFill="1" applyBorder="1" applyAlignment="1">
      <alignment horizontal="right"/>
    </xf>
    <xf numFmtId="0" fontId="9" fillId="3" borderId="5" xfId="0" applyFont="1" applyFill="1" applyBorder="1" applyAlignment="1">
      <alignment horizontal="justify" vertical="justify" shrinkToFit="1"/>
    </xf>
    <xf numFmtId="0" fontId="4" fillId="3" borderId="9" xfId="0" applyFont="1" applyFill="1" applyBorder="1" applyAlignment="1">
      <alignment horizontal="justify" shrinkToFit="1"/>
    </xf>
    <xf numFmtId="0" fontId="4" fillId="3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justify" shrinkToFit="1"/>
    </xf>
    <xf numFmtId="172" fontId="4" fillId="3" borderId="4" xfId="0" applyNumberFormat="1" applyFont="1" applyFill="1" applyBorder="1" applyAlignment="1">
      <alignment horizontal="right"/>
    </xf>
    <xf numFmtId="0" fontId="0" fillId="3" borderId="8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justify" shrinkToFit="1"/>
    </xf>
    <xf numFmtId="172" fontId="0" fillId="3" borderId="4" xfId="0" applyNumberFormat="1" applyFont="1" applyFill="1" applyBorder="1" applyAlignment="1">
      <alignment horizontal="right"/>
    </xf>
    <xf numFmtId="172" fontId="0" fillId="3" borderId="19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justify" shrinkToFit="1"/>
    </xf>
    <xf numFmtId="172" fontId="0" fillId="3" borderId="11" xfId="0" applyNumberFormat="1" applyFont="1" applyFill="1" applyBorder="1" applyAlignment="1">
      <alignment horizontal="right"/>
    </xf>
    <xf numFmtId="172" fontId="0" fillId="3" borderId="20" xfId="0" applyNumberFormat="1" applyFont="1" applyFill="1" applyBorder="1" applyAlignment="1">
      <alignment horizontal="right"/>
    </xf>
    <xf numFmtId="172" fontId="0" fillId="3" borderId="8" xfId="0" applyNumberFormat="1" applyFont="1" applyFill="1" applyBorder="1" applyAlignment="1">
      <alignment horizontal="right"/>
    </xf>
    <xf numFmtId="0" fontId="13" fillId="3" borderId="0" xfId="0" applyFont="1" applyFill="1" applyBorder="1" applyAlignment="1">
      <alignment horizontal="justify" vertical="justify" wrapText="1" shrinkToFit="1"/>
    </xf>
    <xf numFmtId="172" fontId="13" fillId="3" borderId="10" xfId="0" applyNumberFormat="1" applyFont="1" applyFill="1" applyBorder="1" applyAlignment="1">
      <alignment horizontal="right"/>
    </xf>
    <xf numFmtId="0" fontId="9" fillId="3" borderId="18" xfId="3" applyNumberFormat="1" applyFont="1" applyFill="1" applyBorder="1" applyAlignment="1" applyProtection="1">
      <alignment horizontal="left" wrapText="1"/>
      <protection hidden="1"/>
    </xf>
    <xf numFmtId="0" fontId="7" fillId="3" borderId="0" xfId="3" applyNumberFormat="1" applyFont="1" applyFill="1" applyBorder="1" applyAlignment="1" applyProtection="1">
      <alignment horizontal="left" wrapText="1"/>
      <protection hidden="1"/>
    </xf>
    <xf numFmtId="0" fontId="4" fillId="3" borderId="14" xfId="0" applyFont="1" applyFill="1" applyBorder="1"/>
    <xf numFmtId="0" fontId="8" fillId="3" borderId="21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22" xfId="0" applyFont="1" applyFill="1" applyBorder="1" applyAlignment="1">
      <alignment horizontal="center" wrapText="1"/>
    </xf>
    <xf numFmtId="0" fontId="9" fillId="3" borderId="22" xfId="1" applyNumberFormat="1" applyFont="1" applyFill="1" applyBorder="1" applyAlignment="1" applyProtection="1">
      <alignment horizontal="center" wrapText="1"/>
      <protection hidden="1"/>
    </xf>
    <xf numFmtId="0" fontId="4" fillId="3" borderId="22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right" wrapText="1"/>
    </xf>
    <xf numFmtId="0" fontId="0" fillId="3" borderId="22" xfId="0" applyFont="1" applyFill="1" applyBorder="1" applyAlignment="1">
      <alignment horizontal="left" wrapText="1"/>
    </xf>
    <xf numFmtId="0" fontId="13" fillId="3" borderId="22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 wrapText="1"/>
    </xf>
    <xf numFmtId="0" fontId="9" fillId="3" borderId="22" xfId="0" applyFont="1" applyFill="1" applyBorder="1" applyAlignment="1">
      <alignment horizontal="center" wrapText="1"/>
    </xf>
    <xf numFmtId="0" fontId="4" fillId="3" borderId="24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4" fillId="3" borderId="22" xfId="0" applyFont="1" applyFill="1" applyBorder="1" applyAlignment="1"/>
    <xf numFmtId="0" fontId="13" fillId="3" borderId="22" xfId="0" applyFont="1" applyFill="1" applyBorder="1" applyAlignment="1"/>
    <xf numFmtId="0" fontId="9" fillId="3" borderId="19" xfId="0" applyFont="1" applyFill="1" applyBorder="1"/>
    <xf numFmtId="0" fontId="9" fillId="3" borderId="23" xfId="0" applyFont="1" applyFill="1" applyBorder="1"/>
    <xf numFmtId="0" fontId="0" fillId="3" borderId="22" xfId="0" applyFont="1" applyFill="1" applyBorder="1" applyAlignment="1"/>
    <xf numFmtId="0" fontId="4" fillId="3" borderId="24" xfId="0" applyFont="1" applyFill="1" applyBorder="1" applyAlignment="1"/>
    <xf numFmtId="0" fontId="0" fillId="3" borderId="25" xfId="0" applyFont="1" applyFill="1" applyBorder="1" applyAlignment="1"/>
    <xf numFmtId="0" fontId="4" fillId="3" borderId="21" xfId="0" applyFont="1" applyFill="1" applyBorder="1" applyAlignment="1"/>
    <xf numFmtId="0" fontId="0" fillId="3" borderId="24" xfId="0" applyFont="1" applyFill="1" applyBorder="1" applyAlignment="1"/>
    <xf numFmtId="0" fontId="0" fillId="3" borderId="26" xfId="0" applyFont="1" applyFill="1" applyBorder="1"/>
    <xf numFmtId="172" fontId="8" fillId="3" borderId="4" xfId="0" applyNumberFormat="1" applyFont="1" applyFill="1" applyBorder="1"/>
    <xf numFmtId="172" fontId="0" fillId="3" borderId="27" xfId="0" applyNumberFormat="1" applyFont="1" applyFill="1" applyBorder="1"/>
    <xf numFmtId="172" fontId="19" fillId="3" borderId="5" xfId="0" applyNumberFormat="1" applyFont="1" applyFill="1" applyBorder="1"/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10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2" fillId="3" borderId="0" xfId="0" applyFont="1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 applyBorder="1" applyAlignment="1">
      <alignment horizontal="right"/>
    </xf>
    <xf numFmtId="0" fontId="0" fillId="3" borderId="0" xfId="0" applyFill="1" applyBorder="1" applyAlignment="1"/>
    <xf numFmtId="0" fontId="2" fillId="3" borderId="0" xfId="0" applyFont="1" applyFill="1" applyBorder="1" applyAlignment="1">
      <alignment horizontal="left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abSelected="1" workbookViewId="0">
      <selection activeCell="K21" sqref="K21"/>
    </sheetView>
  </sheetViews>
  <sheetFormatPr defaultColWidth="8.85546875" defaultRowHeight="12.75" x14ac:dyDescent="0.2"/>
  <cols>
    <col min="1" max="1" width="21.42578125" style="1" customWidth="1"/>
    <col min="2" max="2" width="53" style="1" customWidth="1"/>
    <col min="3" max="4" width="12.42578125" style="1" customWidth="1"/>
    <col min="5" max="5" width="13.85546875" style="1" customWidth="1"/>
    <col min="6" max="9" width="0" style="1" hidden="1" customWidth="1"/>
    <col min="10" max="10" width="9.7109375" style="1" customWidth="1"/>
    <col min="11" max="11" width="10.42578125" style="1" customWidth="1"/>
    <col min="12" max="12" width="10.140625" style="1" customWidth="1"/>
    <col min="13" max="16384" width="8.85546875" style="1"/>
  </cols>
  <sheetData>
    <row r="1" spans="1:10" x14ac:dyDescent="0.2">
      <c r="C1" s="147"/>
      <c r="D1" s="147"/>
      <c r="E1" s="147"/>
    </row>
    <row r="2" spans="1:10" ht="13.5" customHeight="1" x14ac:dyDescent="0.2">
      <c r="C2" s="148"/>
      <c r="D2" s="149"/>
      <c r="E2" s="149"/>
    </row>
    <row r="3" spans="1:10" ht="9.75" customHeight="1" x14ac:dyDescent="0.2">
      <c r="B3" s="2"/>
      <c r="C3" s="150" t="s">
        <v>49</v>
      </c>
      <c r="D3" s="151"/>
      <c r="E3" s="151"/>
      <c r="F3" s="2"/>
      <c r="G3" s="2"/>
      <c r="H3" s="2"/>
      <c r="I3" s="2"/>
    </row>
    <row r="4" spans="1:10" ht="26.45" customHeight="1" x14ac:dyDescent="0.2">
      <c r="B4" s="3"/>
      <c r="C4" s="154" t="s">
        <v>182</v>
      </c>
      <c r="D4" s="154"/>
      <c r="E4" s="154"/>
    </row>
    <row r="5" spans="1:10" ht="20.25" customHeight="1" x14ac:dyDescent="0.2">
      <c r="B5" s="3"/>
      <c r="C5" s="154"/>
      <c r="D5" s="154"/>
      <c r="E5" s="154"/>
    </row>
    <row r="6" spans="1:10" ht="21.2" customHeight="1" x14ac:dyDescent="0.2">
      <c r="B6" s="3"/>
      <c r="C6" s="4"/>
      <c r="D6" s="4"/>
      <c r="E6" s="4"/>
    </row>
    <row r="7" spans="1:10" ht="10.5" customHeight="1" x14ac:dyDescent="0.2">
      <c r="A7" s="143" t="s">
        <v>126</v>
      </c>
      <c r="B7" s="143"/>
      <c r="C7" s="143"/>
      <c r="D7" s="143"/>
      <c r="E7" s="143"/>
      <c r="F7" s="143"/>
      <c r="G7" s="143"/>
      <c r="H7" s="143"/>
      <c r="I7" s="143"/>
    </row>
    <row r="8" spans="1:10" ht="10.5" customHeight="1" x14ac:dyDescent="0.2">
      <c r="A8" s="143"/>
      <c r="B8" s="143"/>
      <c r="C8" s="143"/>
      <c r="D8" s="143"/>
      <c r="E8" s="143"/>
      <c r="F8" s="143"/>
      <c r="G8" s="143"/>
      <c r="H8" s="143"/>
      <c r="I8" s="143"/>
    </row>
    <row r="9" spans="1:10" ht="13.7" customHeight="1" x14ac:dyDescent="0.2">
      <c r="A9" s="143"/>
      <c r="B9" s="143"/>
      <c r="C9" s="143"/>
      <c r="D9" s="143"/>
      <c r="E9" s="143"/>
      <c r="F9" s="143"/>
      <c r="G9" s="143"/>
      <c r="H9" s="143"/>
      <c r="I9" s="143"/>
    </row>
    <row r="10" spans="1:10" ht="17.45" customHeight="1" x14ac:dyDescent="0.2">
      <c r="A10" s="23"/>
      <c r="B10" s="23"/>
      <c r="C10" s="152" t="s">
        <v>6</v>
      </c>
      <c r="D10" s="153"/>
      <c r="E10" s="153"/>
      <c r="F10" s="11"/>
      <c r="G10" s="11"/>
      <c r="H10" s="11"/>
      <c r="I10" s="11"/>
      <c r="J10" s="5"/>
    </row>
    <row r="11" spans="1:10" ht="16.5" customHeight="1" x14ac:dyDescent="0.2">
      <c r="A11" s="140" t="s">
        <v>7</v>
      </c>
      <c r="B11" s="140" t="s">
        <v>8</v>
      </c>
      <c r="C11" s="146" t="s">
        <v>48</v>
      </c>
      <c r="D11" s="146"/>
      <c r="E11" s="146"/>
      <c r="F11" s="12"/>
      <c r="G11" s="12"/>
      <c r="H11" s="12"/>
      <c r="I11" s="12"/>
    </row>
    <row r="12" spans="1:10" ht="6" customHeight="1" x14ac:dyDescent="0.2">
      <c r="A12" s="140"/>
      <c r="B12" s="140"/>
      <c r="C12" s="144" t="s">
        <v>64</v>
      </c>
      <c r="D12" s="144" t="s">
        <v>69</v>
      </c>
      <c r="E12" s="141" t="s">
        <v>125</v>
      </c>
      <c r="F12" s="13"/>
      <c r="G12" s="14"/>
      <c r="H12" s="14"/>
      <c r="I12" s="15"/>
      <c r="J12" s="5"/>
    </row>
    <row r="13" spans="1:10" ht="7.5" customHeight="1" x14ac:dyDescent="0.2">
      <c r="A13" s="140"/>
      <c r="B13" s="140"/>
      <c r="C13" s="145"/>
      <c r="D13" s="145"/>
      <c r="E13" s="142"/>
      <c r="F13" s="16"/>
      <c r="G13" s="17"/>
      <c r="H13" s="17"/>
      <c r="I13" s="18"/>
      <c r="J13" s="5"/>
    </row>
    <row r="14" spans="1:10" ht="28.5" customHeight="1" x14ac:dyDescent="0.2">
      <c r="A14" s="140"/>
      <c r="B14" s="140"/>
      <c r="C14" s="145"/>
      <c r="D14" s="145"/>
      <c r="E14" s="142"/>
      <c r="F14" s="16"/>
      <c r="G14" s="17"/>
      <c r="H14" s="17"/>
      <c r="I14" s="18"/>
      <c r="J14" s="5"/>
    </row>
    <row r="15" spans="1:10" ht="3" customHeight="1" x14ac:dyDescent="0.2">
      <c r="A15" s="140"/>
      <c r="B15" s="140"/>
      <c r="C15" s="145"/>
      <c r="D15" s="145"/>
      <c r="E15" s="142"/>
      <c r="F15" s="16"/>
      <c r="G15" s="17"/>
      <c r="H15" s="17"/>
      <c r="I15" s="18"/>
      <c r="J15" s="5"/>
    </row>
    <row r="16" spans="1:10" x14ac:dyDescent="0.2">
      <c r="A16" s="113">
        <v>1</v>
      </c>
      <c r="B16" s="24">
        <v>2</v>
      </c>
      <c r="C16" s="25">
        <v>3</v>
      </c>
      <c r="D16" s="25">
        <v>4</v>
      </c>
      <c r="E16" s="26">
        <v>5</v>
      </c>
      <c r="F16" s="19"/>
      <c r="G16" s="19"/>
      <c r="H16" s="19"/>
      <c r="I16" s="19"/>
    </row>
    <row r="17" spans="1:9" ht="15" x14ac:dyDescent="0.25">
      <c r="A17" s="114" t="s">
        <v>0</v>
      </c>
      <c r="B17" s="61" t="s">
        <v>1</v>
      </c>
      <c r="C17" s="62">
        <f>C18+C24+C30+C36+C44+C47+C55+C59+C61+C67</f>
        <v>188503</v>
      </c>
      <c r="D17" s="62">
        <f>D18+D24+D30+D36+D44+D47+D55+D59+D61+D67</f>
        <v>196191</v>
      </c>
      <c r="E17" s="62">
        <f>E18+E24+E30+E36+E44+E47+E55+E59+E61+E67</f>
        <v>205557</v>
      </c>
      <c r="F17" s="19"/>
      <c r="G17" s="19"/>
      <c r="H17" s="19"/>
      <c r="I17" s="19"/>
    </row>
    <row r="18" spans="1:9" x14ac:dyDescent="0.2">
      <c r="A18" s="114" t="s">
        <v>9</v>
      </c>
      <c r="B18" s="63" t="s">
        <v>10</v>
      </c>
      <c r="C18" s="64">
        <f>C19</f>
        <v>119719</v>
      </c>
      <c r="D18" s="64">
        <f>D19</f>
        <v>126554</v>
      </c>
      <c r="E18" s="64">
        <f>E19</f>
        <v>133968</v>
      </c>
      <c r="F18" s="19"/>
      <c r="G18" s="19"/>
      <c r="H18" s="19"/>
      <c r="I18" s="19"/>
    </row>
    <row r="19" spans="1:9" x14ac:dyDescent="0.2">
      <c r="A19" s="114" t="s">
        <v>11</v>
      </c>
      <c r="B19" s="63" t="s">
        <v>12</v>
      </c>
      <c r="C19" s="64">
        <f>C20+C21+C22+C23</f>
        <v>119719</v>
      </c>
      <c r="D19" s="64">
        <f>D20+D21+D22+D23</f>
        <v>126554</v>
      </c>
      <c r="E19" s="64">
        <f>E20+E21+E22+E23</f>
        <v>133968</v>
      </c>
      <c r="F19" s="19"/>
      <c r="G19" s="19"/>
      <c r="H19" s="19"/>
      <c r="I19" s="19"/>
    </row>
    <row r="20" spans="1:9" ht="73.5" customHeight="1" x14ac:dyDescent="0.2">
      <c r="A20" s="115" t="s">
        <v>13</v>
      </c>
      <c r="B20" s="65" t="s">
        <v>127</v>
      </c>
      <c r="C20" s="66">
        <v>118722</v>
      </c>
      <c r="D20" s="66">
        <v>125526</v>
      </c>
      <c r="E20" s="66">
        <v>132908</v>
      </c>
      <c r="F20" s="19"/>
      <c r="G20" s="19"/>
      <c r="H20" s="19"/>
      <c r="I20" s="19"/>
    </row>
    <row r="21" spans="1:9" ht="91.5" customHeight="1" x14ac:dyDescent="0.2">
      <c r="A21" s="115" t="s">
        <v>14</v>
      </c>
      <c r="B21" s="65" t="s">
        <v>128</v>
      </c>
      <c r="C21" s="66">
        <v>116</v>
      </c>
      <c r="D21" s="66">
        <v>121</v>
      </c>
      <c r="E21" s="66">
        <v>126</v>
      </c>
      <c r="F21" s="19"/>
      <c r="G21" s="19"/>
      <c r="H21" s="19"/>
      <c r="I21" s="19"/>
    </row>
    <row r="22" spans="1:9" ht="37.5" customHeight="1" x14ac:dyDescent="0.2">
      <c r="A22" s="115" t="s">
        <v>15</v>
      </c>
      <c r="B22" s="65" t="s">
        <v>129</v>
      </c>
      <c r="C22" s="66">
        <v>660</v>
      </c>
      <c r="D22" s="66">
        <v>686</v>
      </c>
      <c r="E22" s="66">
        <v>713</v>
      </c>
      <c r="F22" s="19"/>
      <c r="G22" s="19"/>
      <c r="H22" s="19"/>
      <c r="I22" s="19"/>
    </row>
    <row r="23" spans="1:9" ht="77.25" customHeight="1" x14ac:dyDescent="0.2">
      <c r="A23" s="115" t="s">
        <v>16</v>
      </c>
      <c r="B23" s="65" t="s">
        <v>130</v>
      </c>
      <c r="C23" s="66">
        <v>221</v>
      </c>
      <c r="D23" s="66">
        <v>221</v>
      </c>
      <c r="E23" s="66">
        <v>221</v>
      </c>
      <c r="F23" s="19"/>
      <c r="G23" s="19"/>
      <c r="H23" s="19"/>
      <c r="I23" s="19"/>
    </row>
    <row r="24" spans="1:9" ht="38.25" x14ac:dyDescent="0.2">
      <c r="A24" s="116" t="s">
        <v>17</v>
      </c>
      <c r="B24" s="67" t="s">
        <v>18</v>
      </c>
      <c r="C24" s="64">
        <f>C25</f>
        <v>15667</v>
      </c>
      <c r="D24" s="64">
        <f>D25</f>
        <v>16072</v>
      </c>
      <c r="E24" s="64">
        <f>E25</f>
        <v>16807</v>
      </c>
      <c r="F24" s="19"/>
      <c r="G24" s="19"/>
      <c r="H24" s="19"/>
      <c r="I24" s="19"/>
    </row>
    <row r="25" spans="1:9" ht="27.75" customHeight="1" x14ac:dyDescent="0.2">
      <c r="A25" s="117" t="s">
        <v>19</v>
      </c>
      <c r="B25" s="68" t="s">
        <v>20</v>
      </c>
      <c r="C25" s="64">
        <f>C26+C27+C28+C29</f>
        <v>15667</v>
      </c>
      <c r="D25" s="64">
        <f>D26+D27+D28+D29</f>
        <v>16072</v>
      </c>
      <c r="E25" s="64">
        <f>E26+E27+E28+E29</f>
        <v>16807</v>
      </c>
      <c r="F25" s="19"/>
      <c r="G25" s="19"/>
      <c r="H25" s="19"/>
      <c r="I25" s="19"/>
    </row>
    <row r="26" spans="1:9" ht="93" customHeight="1" x14ac:dyDescent="0.2">
      <c r="A26" s="118" t="s">
        <v>55</v>
      </c>
      <c r="B26" s="69" t="s">
        <v>131</v>
      </c>
      <c r="C26" s="70">
        <v>8128</v>
      </c>
      <c r="D26" s="70">
        <v>8330</v>
      </c>
      <c r="E26" s="70">
        <v>8698</v>
      </c>
      <c r="F26" s="19"/>
      <c r="G26" s="19"/>
      <c r="H26" s="19"/>
      <c r="I26" s="19"/>
    </row>
    <row r="27" spans="1:9" ht="108" customHeight="1" x14ac:dyDescent="0.2">
      <c r="A27" s="118" t="s">
        <v>56</v>
      </c>
      <c r="B27" s="69" t="s">
        <v>132</v>
      </c>
      <c r="C27" s="70">
        <v>40</v>
      </c>
      <c r="D27" s="70">
        <v>45</v>
      </c>
      <c r="E27" s="70">
        <v>48</v>
      </c>
      <c r="F27" s="19"/>
      <c r="G27" s="19"/>
      <c r="H27" s="19"/>
      <c r="I27" s="19"/>
    </row>
    <row r="28" spans="1:9" ht="103.5" customHeight="1" x14ac:dyDescent="0.2">
      <c r="A28" s="118" t="s">
        <v>57</v>
      </c>
      <c r="B28" s="69" t="s">
        <v>133</v>
      </c>
      <c r="C28" s="70">
        <v>8403</v>
      </c>
      <c r="D28" s="70">
        <v>8646</v>
      </c>
      <c r="E28" s="70">
        <v>9073</v>
      </c>
      <c r="F28" s="19"/>
      <c r="G28" s="19"/>
      <c r="H28" s="19"/>
      <c r="I28" s="19"/>
    </row>
    <row r="29" spans="1:9" ht="96" customHeight="1" x14ac:dyDescent="0.2">
      <c r="A29" s="118" t="s">
        <v>58</v>
      </c>
      <c r="B29" s="69" t="s">
        <v>134</v>
      </c>
      <c r="C29" s="70">
        <v>-904</v>
      </c>
      <c r="D29" s="70">
        <v>-949</v>
      </c>
      <c r="E29" s="70">
        <v>-1012</v>
      </c>
      <c r="F29" s="19"/>
      <c r="G29" s="19"/>
      <c r="H29" s="19"/>
      <c r="I29" s="19"/>
    </row>
    <row r="30" spans="1:9" x14ac:dyDescent="0.2">
      <c r="A30" s="119" t="s">
        <v>21</v>
      </c>
      <c r="B30" s="71" t="s">
        <v>135</v>
      </c>
      <c r="C30" s="72">
        <f>C31+C34</f>
        <v>31501</v>
      </c>
      <c r="D30" s="72">
        <f>D31+D34</f>
        <v>32437</v>
      </c>
      <c r="E30" s="72">
        <f>E31+E34</f>
        <v>33651</v>
      </c>
      <c r="F30" s="19"/>
      <c r="G30" s="19"/>
      <c r="H30" s="19"/>
      <c r="I30" s="19"/>
    </row>
    <row r="31" spans="1:9" ht="25.5" customHeight="1" x14ac:dyDescent="0.2">
      <c r="A31" s="119" t="s">
        <v>22</v>
      </c>
      <c r="B31" s="71" t="s">
        <v>61</v>
      </c>
      <c r="C31" s="73">
        <f>C32+C33</f>
        <v>30038</v>
      </c>
      <c r="D31" s="73">
        <f>D32+D33</f>
        <v>30956</v>
      </c>
      <c r="E31" s="73">
        <f>E32+E33</f>
        <v>32152</v>
      </c>
      <c r="F31" s="19"/>
      <c r="G31" s="19"/>
      <c r="H31" s="19"/>
      <c r="I31" s="19"/>
    </row>
    <row r="32" spans="1:9" ht="24.75" customHeight="1" x14ac:dyDescent="0.2">
      <c r="A32" s="120" t="s">
        <v>46</v>
      </c>
      <c r="B32" s="74" t="s">
        <v>23</v>
      </c>
      <c r="C32" s="70">
        <v>20509</v>
      </c>
      <c r="D32" s="70">
        <v>21136</v>
      </c>
      <c r="E32" s="70">
        <v>21953</v>
      </c>
      <c r="F32" s="19"/>
      <c r="G32" s="19"/>
      <c r="H32" s="19"/>
      <c r="I32" s="19"/>
    </row>
    <row r="33" spans="1:9" ht="52.5" customHeight="1" x14ac:dyDescent="0.2">
      <c r="A33" s="120" t="s">
        <v>47</v>
      </c>
      <c r="B33" s="74" t="s">
        <v>66</v>
      </c>
      <c r="C33" s="70">
        <v>9529</v>
      </c>
      <c r="D33" s="70">
        <v>9820</v>
      </c>
      <c r="E33" s="70">
        <v>10199</v>
      </c>
      <c r="F33" s="19"/>
      <c r="G33" s="19"/>
      <c r="H33" s="19"/>
      <c r="I33" s="19"/>
    </row>
    <row r="34" spans="1:9" ht="27.75" customHeight="1" x14ac:dyDescent="0.2">
      <c r="A34" s="115" t="s">
        <v>24</v>
      </c>
      <c r="B34" s="75" t="s">
        <v>25</v>
      </c>
      <c r="C34" s="76">
        <f>C35</f>
        <v>1463</v>
      </c>
      <c r="D34" s="76">
        <f>D35</f>
        <v>1481</v>
      </c>
      <c r="E34" s="76">
        <f>E35</f>
        <v>1499</v>
      </c>
      <c r="F34" s="19"/>
      <c r="G34" s="19"/>
      <c r="H34" s="19"/>
      <c r="I34" s="19"/>
    </row>
    <row r="35" spans="1:9" ht="39" customHeight="1" x14ac:dyDescent="0.2">
      <c r="A35" s="115" t="s">
        <v>84</v>
      </c>
      <c r="B35" s="74" t="s">
        <v>83</v>
      </c>
      <c r="C35" s="77">
        <v>1463</v>
      </c>
      <c r="D35" s="77">
        <v>1481</v>
      </c>
      <c r="E35" s="77">
        <v>1499</v>
      </c>
      <c r="F35" s="19"/>
      <c r="G35" s="19"/>
      <c r="H35" s="19"/>
      <c r="I35" s="19"/>
    </row>
    <row r="36" spans="1:9" ht="15" customHeight="1" x14ac:dyDescent="0.2">
      <c r="A36" s="119" t="s">
        <v>136</v>
      </c>
      <c r="B36" s="78" t="s">
        <v>87</v>
      </c>
      <c r="C36" s="64">
        <f>C37+C39</f>
        <v>5593</v>
      </c>
      <c r="D36" s="64">
        <f>D37+D39</f>
        <v>5593</v>
      </c>
      <c r="E36" s="64">
        <f>E37+E39</f>
        <v>5593</v>
      </c>
      <c r="F36" s="19"/>
      <c r="G36" s="19"/>
      <c r="H36" s="19"/>
      <c r="I36" s="19"/>
    </row>
    <row r="37" spans="1:9" ht="17.25" customHeight="1" x14ac:dyDescent="0.2">
      <c r="A37" s="119" t="s">
        <v>137</v>
      </c>
      <c r="B37" s="78" t="s">
        <v>88</v>
      </c>
      <c r="C37" s="64">
        <f>C38</f>
        <v>3031</v>
      </c>
      <c r="D37" s="64">
        <f>D38</f>
        <v>3031</v>
      </c>
      <c r="E37" s="64">
        <f>E38</f>
        <v>3031</v>
      </c>
      <c r="F37" s="19"/>
      <c r="G37" s="19"/>
      <c r="H37" s="19"/>
      <c r="I37" s="19"/>
    </row>
    <row r="38" spans="1:9" ht="39" customHeight="1" x14ac:dyDescent="0.2">
      <c r="A38" s="115" t="s">
        <v>90</v>
      </c>
      <c r="B38" s="79" t="s">
        <v>89</v>
      </c>
      <c r="C38" s="77">
        <v>3031</v>
      </c>
      <c r="D38" s="77">
        <v>3031</v>
      </c>
      <c r="E38" s="77">
        <v>3031</v>
      </c>
      <c r="F38" s="19"/>
      <c r="G38" s="19"/>
      <c r="H38" s="19"/>
      <c r="I38" s="19"/>
    </row>
    <row r="39" spans="1:9" ht="15.75" customHeight="1" x14ac:dyDescent="0.2">
      <c r="A39" s="119" t="s">
        <v>138</v>
      </c>
      <c r="B39" s="78" t="s">
        <v>91</v>
      </c>
      <c r="C39" s="64">
        <f>C40+C42</f>
        <v>2562</v>
      </c>
      <c r="D39" s="64">
        <f>D40+D43</f>
        <v>2562</v>
      </c>
      <c r="E39" s="64">
        <f>E40+E43</f>
        <v>2562</v>
      </c>
      <c r="F39" s="19"/>
      <c r="G39" s="19"/>
      <c r="H39" s="19"/>
      <c r="I39" s="19"/>
    </row>
    <row r="40" spans="1:9" ht="15" customHeight="1" x14ac:dyDescent="0.2">
      <c r="A40" s="119" t="s">
        <v>139</v>
      </c>
      <c r="B40" s="78" t="s">
        <v>175</v>
      </c>
      <c r="C40" s="64">
        <f>C41</f>
        <v>734</v>
      </c>
      <c r="D40" s="64">
        <f>D41</f>
        <v>734</v>
      </c>
      <c r="E40" s="64">
        <f>E41</f>
        <v>734</v>
      </c>
      <c r="F40" s="19"/>
      <c r="G40" s="19"/>
      <c r="H40" s="19"/>
      <c r="I40" s="19"/>
    </row>
    <row r="41" spans="1:9" ht="39" customHeight="1" x14ac:dyDescent="0.2">
      <c r="A41" s="115" t="s">
        <v>93</v>
      </c>
      <c r="B41" s="79" t="s">
        <v>92</v>
      </c>
      <c r="C41" s="77">
        <v>734</v>
      </c>
      <c r="D41" s="77">
        <v>734</v>
      </c>
      <c r="E41" s="77">
        <v>734</v>
      </c>
      <c r="F41" s="19"/>
      <c r="G41" s="19"/>
      <c r="H41" s="19"/>
      <c r="I41" s="19"/>
    </row>
    <row r="42" spans="1:9" ht="15" customHeight="1" x14ac:dyDescent="0.2">
      <c r="A42" s="119" t="s">
        <v>140</v>
      </c>
      <c r="B42" s="78" t="s">
        <v>94</v>
      </c>
      <c r="C42" s="64">
        <f>C43</f>
        <v>1828</v>
      </c>
      <c r="D42" s="64">
        <f>D43</f>
        <v>1828</v>
      </c>
      <c r="E42" s="64">
        <f>E43</f>
        <v>1828</v>
      </c>
      <c r="F42" s="19"/>
      <c r="G42" s="19"/>
      <c r="H42" s="19"/>
      <c r="I42" s="19"/>
    </row>
    <row r="43" spans="1:9" ht="41.25" customHeight="1" x14ac:dyDescent="0.2">
      <c r="A43" s="115" t="s">
        <v>96</v>
      </c>
      <c r="B43" s="79" t="s">
        <v>95</v>
      </c>
      <c r="C43" s="77">
        <v>1828</v>
      </c>
      <c r="D43" s="77">
        <v>1828</v>
      </c>
      <c r="E43" s="77">
        <v>1828</v>
      </c>
      <c r="F43" s="19"/>
      <c r="G43" s="19"/>
      <c r="H43" s="19"/>
      <c r="I43" s="19"/>
    </row>
    <row r="44" spans="1:9" x14ac:dyDescent="0.2">
      <c r="A44" s="119" t="s">
        <v>26</v>
      </c>
      <c r="B44" s="71" t="s">
        <v>27</v>
      </c>
      <c r="C44" s="64">
        <f>C45+C46</f>
        <v>859</v>
      </c>
      <c r="D44" s="64">
        <f>D45+D46</f>
        <v>859</v>
      </c>
      <c r="E44" s="64">
        <f>E45+E46</f>
        <v>859</v>
      </c>
      <c r="F44" s="19"/>
      <c r="G44" s="19"/>
      <c r="H44" s="19"/>
      <c r="I44" s="19"/>
    </row>
    <row r="45" spans="1:9" ht="40.5" customHeight="1" x14ac:dyDescent="0.2">
      <c r="A45" s="115" t="s">
        <v>28</v>
      </c>
      <c r="B45" s="80" t="s">
        <v>141</v>
      </c>
      <c r="C45" s="66">
        <v>845</v>
      </c>
      <c r="D45" s="66">
        <v>845</v>
      </c>
      <c r="E45" s="66">
        <v>845</v>
      </c>
      <c r="F45" s="19"/>
      <c r="G45" s="19"/>
      <c r="H45" s="19"/>
      <c r="I45" s="19"/>
    </row>
    <row r="46" spans="1:9" ht="66" customHeight="1" x14ac:dyDescent="0.2">
      <c r="A46" s="115" t="s">
        <v>85</v>
      </c>
      <c r="B46" s="80" t="s">
        <v>86</v>
      </c>
      <c r="C46" s="66">
        <v>14</v>
      </c>
      <c r="D46" s="66">
        <v>14</v>
      </c>
      <c r="E46" s="66">
        <v>14</v>
      </c>
      <c r="F46" s="19"/>
      <c r="G46" s="19"/>
      <c r="H46" s="19"/>
      <c r="I46" s="19"/>
    </row>
    <row r="47" spans="1:9" ht="42" customHeight="1" x14ac:dyDescent="0.2">
      <c r="A47" s="119" t="s">
        <v>29</v>
      </c>
      <c r="B47" s="71" t="s">
        <v>170</v>
      </c>
      <c r="C47" s="64">
        <f>C48+C53+C51</f>
        <v>4107</v>
      </c>
      <c r="D47" s="64">
        <f>D48+D53+D51</f>
        <v>4107</v>
      </c>
      <c r="E47" s="64">
        <f>E48+E53+E51</f>
        <v>4107</v>
      </c>
      <c r="F47" s="20" t="e">
        <f>#REF!+F48+F53+F51</f>
        <v>#REF!</v>
      </c>
      <c r="G47" s="20" t="e">
        <f>#REF!+G48+G53+G51</f>
        <v>#REF!</v>
      </c>
      <c r="H47" s="20" t="e">
        <f>#REF!+H48+H53+H51</f>
        <v>#REF!</v>
      </c>
      <c r="I47" s="20" t="e">
        <f>#REF!+I48+I53+I51</f>
        <v>#REF!</v>
      </c>
    </row>
    <row r="48" spans="1:9" ht="91.5" customHeight="1" x14ac:dyDescent="0.2">
      <c r="A48" s="119" t="s">
        <v>30</v>
      </c>
      <c r="B48" s="81" t="s">
        <v>142</v>
      </c>
      <c r="C48" s="64">
        <f>C49+C50</f>
        <v>3986</v>
      </c>
      <c r="D48" s="64">
        <f>D49+D50</f>
        <v>3986</v>
      </c>
      <c r="E48" s="64">
        <f>E49+E50</f>
        <v>3986</v>
      </c>
      <c r="F48" s="19"/>
      <c r="G48" s="19"/>
      <c r="H48" s="19"/>
      <c r="I48" s="19"/>
    </row>
    <row r="49" spans="1:11" ht="78.75" customHeight="1" x14ac:dyDescent="0.2">
      <c r="A49" s="115" t="s">
        <v>78</v>
      </c>
      <c r="B49" s="82" t="s">
        <v>79</v>
      </c>
      <c r="C49" s="66">
        <v>3860</v>
      </c>
      <c r="D49" s="66">
        <v>3860</v>
      </c>
      <c r="E49" s="66">
        <v>3860</v>
      </c>
      <c r="F49" s="19"/>
      <c r="G49" s="19"/>
      <c r="H49" s="19"/>
      <c r="I49" s="19"/>
    </row>
    <row r="50" spans="1:11" ht="77.25" customHeight="1" x14ac:dyDescent="0.2">
      <c r="A50" s="121" t="s">
        <v>143</v>
      </c>
      <c r="B50" s="82" t="s">
        <v>82</v>
      </c>
      <c r="C50" s="66">
        <v>126</v>
      </c>
      <c r="D50" s="66">
        <v>126</v>
      </c>
      <c r="E50" s="66">
        <v>126</v>
      </c>
      <c r="F50" s="19"/>
      <c r="G50" s="19"/>
      <c r="H50" s="19"/>
      <c r="I50" s="19"/>
    </row>
    <row r="51" spans="1:11" ht="41.25" customHeight="1" x14ac:dyDescent="0.2">
      <c r="A51" s="122" t="s">
        <v>178</v>
      </c>
      <c r="B51" s="83" t="s">
        <v>179</v>
      </c>
      <c r="C51" s="84">
        <f>C52</f>
        <v>71</v>
      </c>
      <c r="D51" s="84">
        <f>D52</f>
        <v>71</v>
      </c>
      <c r="E51" s="84">
        <f>E52</f>
        <v>71</v>
      </c>
      <c r="F51" s="21"/>
      <c r="G51" s="21"/>
      <c r="H51" s="19"/>
      <c r="I51" s="19"/>
    </row>
    <row r="52" spans="1:11" ht="38.25" customHeight="1" x14ac:dyDescent="0.2">
      <c r="A52" s="115" t="s">
        <v>176</v>
      </c>
      <c r="B52" s="82" t="s">
        <v>177</v>
      </c>
      <c r="C52" s="85">
        <v>71</v>
      </c>
      <c r="D52" s="66">
        <v>71</v>
      </c>
      <c r="E52" s="66">
        <v>71</v>
      </c>
      <c r="F52" s="21"/>
      <c r="G52" s="21"/>
      <c r="H52" s="19"/>
      <c r="I52" s="19"/>
    </row>
    <row r="53" spans="1:11" ht="77.25" customHeight="1" x14ac:dyDescent="0.2">
      <c r="A53" s="123" t="s">
        <v>144</v>
      </c>
      <c r="B53" s="86" t="s">
        <v>145</v>
      </c>
      <c r="C53" s="84">
        <f>C54</f>
        <v>50</v>
      </c>
      <c r="D53" s="84">
        <f>D54</f>
        <v>50</v>
      </c>
      <c r="E53" s="84">
        <f>E54</f>
        <v>50</v>
      </c>
      <c r="F53" s="21"/>
      <c r="G53" s="21"/>
      <c r="H53" s="19"/>
      <c r="I53" s="19"/>
      <c r="K53" s="10"/>
    </row>
    <row r="54" spans="1:11" ht="79.5" customHeight="1" x14ac:dyDescent="0.2">
      <c r="A54" s="115" t="s">
        <v>80</v>
      </c>
      <c r="B54" s="82" t="s">
        <v>81</v>
      </c>
      <c r="C54" s="85">
        <v>50</v>
      </c>
      <c r="D54" s="85">
        <v>50</v>
      </c>
      <c r="E54" s="85">
        <v>50</v>
      </c>
      <c r="F54" s="21"/>
      <c r="G54" s="21"/>
      <c r="H54" s="19"/>
      <c r="I54" s="19"/>
    </row>
    <row r="55" spans="1:11" ht="25.5" x14ac:dyDescent="0.2">
      <c r="A55" s="119" t="s">
        <v>31</v>
      </c>
      <c r="B55" s="87" t="s">
        <v>32</v>
      </c>
      <c r="C55" s="64">
        <f>C56</f>
        <v>38</v>
      </c>
      <c r="D55" s="64">
        <f>D56</f>
        <v>40</v>
      </c>
      <c r="E55" s="64">
        <f>E56</f>
        <v>43</v>
      </c>
      <c r="F55" s="19"/>
      <c r="G55" s="19"/>
      <c r="H55" s="19"/>
      <c r="I55" s="19"/>
    </row>
    <row r="56" spans="1:11" ht="25.5" x14ac:dyDescent="0.2">
      <c r="A56" s="119" t="s">
        <v>33</v>
      </c>
      <c r="B56" s="87" t="s">
        <v>34</v>
      </c>
      <c r="C56" s="64">
        <f>C57+C58</f>
        <v>38</v>
      </c>
      <c r="D56" s="64">
        <f>D57+D58</f>
        <v>40</v>
      </c>
      <c r="E56" s="64">
        <f>E57+E58</f>
        <v>43</v>
      </c>
      <c r="F56" s="19"/>
      <c r="G56" s="19"/>
      <c r="H56" s="19"/>
      <c r="I56" s="19"/>
    </row>
    <row r="57" spans="1:11" ht="26.25" customHeight="1" x14ac:dyDescent="0.2">
      <c r="A57" s="115" t="s">
        <v>50</v>
      </c>
      <c r="B57" s="82" t="s">
        <v>169</v>
      </c>
      <c r="C57" s="66">
        <v>34</v>
      </c>
      <c r="D57" s="66">
        <v>36</v>
      </c>
      <c r="E57" s="66">
        <v>38</v>
      </c>
      <c r="F57" s="19"/>
      <c r="G57" s="19"/>
      <c r="H57" s="19"/>
      <c r="I57" s="19"/>
    </row>
    <row r="58" spans="1:11" ht="15.75" customHeight="1" x14ac:dyDescent="0.2">
      <c r="A58" s="115" t="s">
        <v>51</v>
      </c>
      <c r="B58" s="88" t="s">
        <v>35</v>
      </c>
      <c r="C58" s="66">
        <v>4</v>
      </c>
      <c r="D58" s="66">
        <v>4</v>
      </c>
      <c r="E58" s="66">
        <v>5</v>
      </c>
      <c r="F58" s="19"/>
      <c r="G58" s="19"/>
      <c r="H58" s="19"/>
      <c r="I58" s="19"/>
    </row>
    <row r="59" spans="1:11" ht="25.5" x14ac:dyDescent="0.2">
      <c r="A59" s="119" t="s">
        <v>36</v>
      </c>
      <c r="B59" s="89" t="s">
        <v>106</v>
      </c>
      <c r="C59" s="64">
        <f>C60</f>
        <v>4624</v>
      </c>
      <c r="D59" s="64">
        <f>D60</f>
        <v>4624</v>
      </c>
      <c r="E59" s="64">
        <f>E60</f>
        <v>4624</v>
      </c>
      <c r="F59" s="19"/>
      <c r="G59" s="19"/>
      <c r="H59" s="19"/>
      <c r="I59" s="19"/>
    </row>
    <row r="60" spans="1:11" ht="28.5" customHeight="1" x14ac:dyDescent="0.2">
      <c r="A60" s="90" t="s">
        <v>70</v>
      </c>
      <c r="B60" s="91" t="s">
        <v>71</v>
      </c>
      <c r="C60" s="66">
        <v>4624</v>
      </c>
      <c r="D60" s="66">
        <v>4624</v>
      </c>
      <c r="E60" s="66">
        <v>4624</v>
      </c>
      <c r="F60" s="19"/>
      <c r="G60" s="19"/>
      <c r="H60" s="19"/>
      <c r="I60" s="19"/>
    </row>
    <row r="61" spans="1:11" ht="25.5" x14ac:dyDescent="0.2">
      <c r="A61" s="119" t="s">
        <v>37</v>
      </c>
      <c r="B61" s="87" t="s">
        <v>38</v>
      </c>
      <c r="C61" s="64">
        <f>C62+C64</f>
        <v>655</v>
      </c>
      <c r="D61" s="64">
        <f>D62+D64</f>
        <v>165</v>
      </c>
      <c r="E61" s="64">
        <f>E62+E64</f>
        <v>165</v>
      </c>
      <c r="F61" s="19"/>
      <c r="G61" s="19"/>
      <c r="H61" s="19"/>
      <c r="I61" s="19"/>
    </row>
    <row r="62" spans="1:11" ht="77.25" customHeight="1" x14ac:dyDescent="0.2">
      <c r="A62" s="119" t="s">
        <v>39</v>
      </c>
      <c r="B62" s="81" t="s">
        <v>146</v>
      </c>
      <c r="C62" s="92">
        <f>C63</f>
        <v>500</v>
      </c>
      <c r="D62" s="92">
        <f>D63</f>
        <v>10</v>
      </c>
      <c r="E62" s="92">
        <f>E63</f>
        <v>10</v>
      </c>
      <c r="F62" s="19"/>
      <c r="G62" s="19"/>
      <c r="H62" s="19"/>
      <c r="I62" s="19"/>
    </row>
    <row r="63" spans="1:11" ht="82.5" customHeight="1" x14ac:dyDescent="0.2">
      <c r="A63" s="115" t="s">
        <v>72</v>
      </c>
      <c r="B63" s="93" t="s">
        <v>73</v>
      </c>
      <c r="C63" s="94">
        <v>500</v>
      </c>
      <c r="D63" s="94">
        <v>10</v>
      </c>
      <c r="E63" s="94">
        <v>10</v>
      </c>
      <c r="F63" s="19"/>
      <c r="G63" s="19"/>
      <c r="H63" s="19"/>
      <c r="I63" s="19"/>
    </row>
    <row r="64" spans="1:11" ht="38.25" customHeight="1" x14ac:dyDescent="0.2">
      <c r="A64" s="119" t="s">
        <v>40</v>
      </c>
      <c r="B64" s="81" t="s">
        <v>67</v>
      </c>
      <c r="C64" s="64">
        <f>C65+C66</f>
        <v>155</v>
      </c>
      <c r="D64" s="64">
        <f>D65+D66</f>
        <v>155</v>
      </c>
      <c r="E64" s="64">
        <f>E65+E66</f>
        <v>155</v>
      </c>
      <c r="F64" s="19"/>
      <c r="G64" s="19"/>
      <c r="H64" s="19"/>
      <c r="I64" s="19"/>
    </row>
    <row r="65" spans="1:12" ht="42" customHeight="1" x14ac:dyDescent="0.2">
      <c r="A65" s="115" t="s">
        <v>74</v>
      </c>
      <c r="B65" s="82" t="s">
        <v>75</v>
      </c>
      <c r="C65" s="66">
        <v>150</v>
      </c>
      <c r="D65" s="66">
        <v>150</v>
      </c>
      <c r="E65" s="66">
        <v>150</v>
      </c>
      <c r="F65" s="19"/>
      <c r="G65" s="19"/>
      <c r="H65" s="19"/>
      <c r="I65" s="19"/>
    </row>
    <row r="66" spans="1:12" ht="54" customHeight="1" x14ac:dyDescent="0.2">
      <c r="A66" s="124" t="s">
        <v>76</v>
      </c>
      <c r="B66" s="95" t="s">
        <v>77</v>
      </c>
      <c r="C66" s="66">
        <v>5</v>
      </c>
      <c r="D66" s="66">
        <v>5</v>
      </c>
      <c r="E66" s="66">
        <v>5</v>
      </c>
      <c r="F66" s="19"/>
      <c r="G66" s="19"/>
      <c r="H66" s="19"/>
      <c r="I66" s="19"/>
    </row>
    <row r="67" spans="1:12" ht="21" customHeight="1" x14ac:dyDescent="0.2">
      <c r="A67" s="125" t="s">
        <v>41</v>
      </c>
      <c r="B67" s="96" t="s">
        <v>42</v>
      </c>
      <c r="C67" s="64">
        <f>C68+C73+C75</f>
        <v>5740</v>
      </c>
      <c r="D67" s="64">
        <f>D68+D73+D75</f>
        <v>5740</v>
      </c>
      <c r="E67" s="64">
        <f>E68+E73+E75</f>
        <v>5740</v>
      </c>
      <c r="F67" s="19"/>
      <c r="G67" s="19"/>
      <c r="H67" s="19"/>
      <c r="I67" s="19"/>
    </row>
    <row r="68" spans="1:12" ht="38.25" customHeight="1" x14ac:dyDescent="0.2">
      <c r="A68" s="97" t="s">
        <v>97</v>
      </c>
      <c r="B68" s="98" t="s">
        <v>98</v>
      </c>
      <c r="C68" s="99">
        <f>SUM(C69:C72)</f>
        <v>539.70000000000005</v>
      </c>
      <c r="D68" s="99">
        <f>SUM(D69:D72)</f>
        <v>539.70000000000005</v>
      </c>
      <c r="E68" s="99">
        <f>SUM(E69:E72)</f>
        <v>539.70000000000005</v>
      </c>
      <c r="F68" s="19"/>
      <c r="G68" s="19"/>
      <c r="H68" s="19"/>
      <c r="I68" s="19"/>
    </row>
    <row r="69" spans="1:12" ht="77.25" customHeight="1" x14ac:dyDescent="0.2">
      <c r="A69" s="100" t="s">
        <v>62</v>
      </c>
      <c r="B69" s="101" t="s">
        <v>63</v>
      </c>
      <c r="C69" s="102">
        <v>243.9</v>
      </c>
      <c r="D69" s="77">
        <v>243.9</v>
      </c>
      <c r="E69" s="77">
        <v>243.9</v>
      </c>
      <c r="F69" s="19"/>
      <c r="G69" s="19"/>
      <c r="H69" s="19"/>
      <c r="I69" s="19"/>
    </row>
    <row r="70" spans="1:12" ht="88.5" customHeight="1" x14ac:dyDescent="0.2">
      <c r="A70" s="100" t="s">
        <v>99</v>
      </c>
      <c r="B70" s="101" t="s">
        <v>100</v>
      </c>
      <c r="C70" s="103">
        <v>36.1</v>
      </c>
      <c r="D70" s="103">
        <v>36.1</v>
      </c>
      <c r="E70" s="103">
        <v>36.1</v>
      </c>
      <c r="F70" s="19"/>
      <c r="G70" s="19"/>
      <c r="H70" s="19"/>
      <c r="I70" s="19"/>
    </row>
    <row r="71" spans="1:12" ht="76.5" customHeight="1" x14ac:dyDescent="0.2">
      <c r="A71" s="100" t="s">
        <v>101</v>
      </c>
      <c r="B71" s="104" t="s">
        <v>65</v>
      </c>
      <c r="C71" s="105">
        <v>164.8</v>
      </c>
      <c r="D71" s="106">
        <v>164.8</v>
      </c>
      <c r="E71" s="77">
        <v>164.8</v>
      </c>
      <c r="F71" s="19"/>
      <c r="G71" s="19"/>
      <c r="H71" s="19"/>
      <c r="I71" s="19"/>
    </row>
    <row r="72" spans="1:12" ht="78" customHeight="1" x14ac:dyDescent="0.2">
      <c r="A72" s="126" t="s">
        <v>160</v>
      </c>
      <c r="B72" s="101" t="s">
        <v>161</v>
      </c>
      <c r="C72" s="107">
        <v>94.9</v>
      </c>
      <c r="D72" s="107">
        <v>94.9</v>
      </c>
      <c r="E72" s="107">
        <v>94.9</v>
      </c>
      <c r="F72" s="19"/>
      <c r="G72" s="19"/>
      <c r="H72" s="19"/>
      <c r="I72" s="19"/>
    </row>
    <row r="73" spans="1:12" ht="26.25" customHeight="1" x14ac:dyDescent="0.2">
      <c r="A73" s="123" t="s">
        <v>105</v>
      </c>
      <c r="B73" s="108" t="s">
        <v>104</v>
      </c>
      <c r="C73" s="109">
        <f>C74</f>
        <v>2528.1</v>
      </c>
      <c r="D73" s="109">
        <f>D74</f>
        <v>2528.1</v>
      </c>
      <c r="E73" s="76">
        <f>E74</f>
        <v>2528.1</v>
      </c>
      <c r="F73" s="19"/>
      <c r="G73" s="19"/>
      <c r="H73" s="19"/>
      <c r="I73" s="19"/>
    </row>
    <row r="74" spans="1:12" ht="64.5" customHeight="1" x14ac:dyDescent="0.2">
      <c r="A74" s="115" t="s">
        <v>60</v>
      </c>
      <c r="B74" s="110" t="s">
        <v>68</v>
      </c>
      <c r="C74" s="66">
        <v>2528.1</v>
      </c>
      <c r="D74" s="66">
        <v>2528.1</v>
      </c>
      <c r="E74" s="66">
        <v>2528.1</v>
      </c>
      <c r="F74" s="19"/>
      <c r="G74" s="19"/>
      <c r="H74" s="19"/>
      <c r="I74" s="19"/>
    </row>
    <row r="75" spans="1:12" x14ac:dyDescent="0.2">
      <c r="A75" s="119" t="s">
        <v>102</v>
      </c>
      <c r="B75" s="111" t="s">
        <v>103</v>
      </c>
      <c r="C75" s="76">
        <f>C76</f>
        <v>2672.2</v>
      </c>
      <c r="D75" s="76">
        <f>D76</f>
        <v>2672.2</v>
      </c>
      <c r="E75" s="76">
        <f>E76</f>
        <v>2672.2</v>
      </c>
      <c r="F75" s="19"/>
      <c r="G75" s="19"/>
      <c r="H75" s="19"/>
      <c r="I75" s="19"/>
    </row>
    <row r="76" spans="1:12" ht="102.75" customHeight="1" x14ac:dyDescent="0.2">
      <c r="A76" s="115" t="s">
        <v>59</v>
      </c>
      <c r="B76" s="82" t="s">
        <v>147</v>
      </c>
      <c r="C76" s="66">
        <v>2672.2</v>
      </c>
      <c r="D76" s="66">
        <v>2672.2</v>
      </c>
      <c r="E76" s="66">
        <v>2672.2</v>
      </c>
      <c r="F76" s="19"/>
      <c r="G76" s="19"/>
      <c r="H76" s="19"/>
      <c r="I76" s="19"/>
    </row>
    <row r="77" spans="1:12" ht="15.75" x14ac:dyDescent="0.25">
      <c r="A77" s="127" t="s">
        <v>2</v>
      </c>
      <c r="B77" s="27" t="s">
        <v>3</v>
      </c>
      <c r="C77" s="47">
        <f>C78+C99+C101</f>
        <v>721176.29999999993</v>
      </c>
      <c r="D77" s="47">
        <f>D78+D99+D101</f>
        <v>428736.5</v>
      </c>
      <c r="E77" s="47">
        <f>E78+E99+E101</f>
        <v>438085</v>
      </c>
      <c r="F77" s="19"/>
      <c r="G77" s="19"/>
      <c r="H77" s="19"/>
      <c r="I77" s="19"/>
      <c r="J77" s="7"/>
      <c r="K77" s="7"/>
      <c r="L77" s="7"/>
    </row>
    <row r="78" spans="1:12" ht="42" customHeight="1" x14ac:dyDescent="0.2">
      <c r="A78" s="128" t="s">
        <v>4</v>
      </c>
      <c r="B78" s="31" t="s">
        <v>148</v>
      </c>
      <c r="C78" s="48">
        <f>C79+C83+C92</f>
        <v>718335.7</v>
      </c>
      <c r="D78" s="48">
        <f>D79+D83+D92</f>
        <v>428736.5</v>
      </c>
      <c r="E78" s="48">
        <f>E79+E83+E92</f>
        <v>438085</v>
      </c>
      <c r="F78" s="19"/>
      <c r="G78" s="19"/>
      <c r="H78" s="19"/>
      <c r="I78" s="19"/>
    </row>
    <row r="79" spans="1:12" ht="28.5" customHeight="1" x14ac:dyDescent="0.2">
      <c r="A79" s="127" t="s">
        <v>52</v>
      </c>
      <c r="B79" s="28" t="s">
        <v>43</v>
      </c>
      <c r="C79" s="35">
        <f>SUM(C80:C82)</f>
        <v>192465.3</v>
      </c>
      <c r="D79" s="35">
        <f>SUM(D80:D82)</f>
        <v>181774</v>
      </c>
      <c r="E79" s="35">
        <f>SUM(E80:E82)</f>
        <v>178191.7</v>
      </c>
      <c r="F79" s="19"/>
      <c r="G79" s="19"/>
      <c r="H79" s="19"/>
      <c r="I79" s="19"/>
    </row>
    <row r="80" spans="1:12" ht="38.25" x14ac:dyDescent="0.2">
      <c r="A80" s="129" t="s">
        <v>107</v>
      </c>
      <c r="B80" s="32" t="s">
        <v>149</v>
      </c>
      <c r="C80" s="33">
        <v>110692.3</v>
      </c>
      <c r="D80" s="34">
        <v>93757.7</v>
      </c>
      <c r="E80" s="34">
        <v>75909</v>
      </c>
      <c r="F80" s="19"/>
      <c r="G80" s="19"/>
      <c r="H80" s="19"/>
      <c r="I80" s="19"/>
    </row>
    <row r="81" spans="1:10" ht="32.25" customHeight="1" x14ac:dyDescent="0.2">
      <c r="A81" s="130" t="s">
        <v>151</v>
      </c>
      <c r="B81" s="32" t="s">
        <v>150</v>
      </c>
      <c r="C81" s="33">
        <v>0</v>
      </c>
      <c r="D81" s="34">
        <v>3899.9</v>
      </c>
      <c r="E81" s="34">
        <v>15857.3</v>
      </c>
      <c r="F81" s="19"/>
      <c r="G81" s="19"/>
      <c r="H81" s="19"/>
      <c r="I81" s="19"/>
    </row>
    <row r="82" spans="1:10" ht="40.5" customHeight="1" x14ac:dyDescent="0.2">
      <c r="A82" s="131" t="s">
        <v>108</v>
      </c>
      <c r="B82" s="32" t="s">
        <v>171</v>
      </c>
      <c r="C82" s="33">
        <v>81773</v>
      </c>
      <c r="D82" s="33">
        <v>84116.4</v>
      </c>
      <c r="E82" s="33">
        <v>86425.4</v>
      </c>
      <c r="F82" s="19"/>
      <c r="G82" s="19"/>
      <c r="H82" s="19"/>
      <c r="I82" s="19"/>
    </row>
    <row r="83" spans="1:10" ht="28.15" customHeight="1" x14ac:dyDescent="0.2">
      <c r="A83" s="132" t="s">
        <v>53</v>
      </c>
      <c r="B83" s="29" t="s">
        <v>44</v>
      </c>
      <c r="C83" s="52">
        <f>SUM(C84:C91)</f>
        <v>308931.09999999998</v>
      </c>
      <c r="D83" s="52">
        <f>SUM(D84:D91)</f>
        <v>23624.5</v>
      </c>
      <c r="E83" s="52">
        <f>SUM(E84:E91)</f>
        <v>23448</v>
      </c>
      <c r="F83" s="19"/>
      <c r="G83" s="19"/>
      <c r="H83" s="19"/>
      <c r="I83" s="19"/>
    </row>
    <row r="84" spans="1:10" ht="66" customHeight="1" x14ac:dyDescent="0.2">
      <c r="A84" s="39" t="s">
        <v>153</v>
      </c>
      <c r="B84" s="42" t="s">
        <v>152</v>
      </c>
      <c r="C84" s="41">
        <v>1145.8</v>
      </c>
      <c r="D84" s="41">
        <v>0</v>
      </c>
      <c r="E84" s="41">
        <v>0</v>
      </c>
      <c r="F84" s="19"/>
      <c r="G84" s="19"/>
      <c r="H84" s="19"/>
      <c r="I84" s="19"/>
    </row>
    <row r="85" spans="1:10" ht="42" customHeight="1" x14ac:dyDescent="0.2">
      <c r="A85" s="39" t="s">
        <v>110</v>
      </c>
      <c r="B85" s="42" t="s">
        <v>109</v>
      </c>
      <c r="C85" s="33">
        <v>148895.4</v>
      </c>
      <c r="D85" s="33">
        <v>0</v>
      </c>
      <c r="E85" s="45">
        <v>0</v>
      </c>
      <c r="F85" s="19"/>
      <c r="G85" s="19"/>
      <c r="H85" s="19"/>
      <c r="I85" s="19"/>
    </row>
    <row r="86" spans="1:10" ht="65.25" customHeight="1" x14ac:dyDescent="0.2">
      <c r="A86" s="39" t="s">
        <v>111</v>
      </c>
      <c r="B86" s="40" t="s">
        <v>112</v>
      </c>
      <c r="C86" s="33">
        <v>6353.5</v>
      </c>
      <c r="D86" s="33">
        <v>6210.1</v>
      </c>
      <c r="E86" s="33">
        <v>6033.6</v>
      </c>
      <c r="F86" s="19"/>
      <c r="G86" s="19"/>
      <c r="H86" s="19"/>
      <c r="I86" s="19"/>
      <c r="J86" s="9"/>
    </row>
    <row r="87" spans="1:10" ht="29.25" customHeight="1" x14ac:dyDescent="0.2">
      <c r="A87" s="39" t="s">
        <v>172</v>
      </c>
      <c r="B87" s="40" t="s">
        <v>173</v>
      </c>
      <c r="C87" s="60">
        <v>81.5</v>
      </c>
      <c r="D87" s="59">
        <v>0</v>
      </c>
      <c r="E87" s="59">
        <v>0</v>
      </c>
      <c r="F87" s="19"/>
      <c r="G87" s="19"/>
      <c r="H87" s="19"/>
      <c r="I87" s="19"/>
      <c r="J87" s="9"/>
    </row>
    <row r="88" spans="1:10" s="8" customFormat="1" ht="39.75" customHeight="1" x14ac:dyDescent="0.2">
      <c r="A88" s="36" t="s">
        <v>114</v>
      </c>
      <c r="B88" s="37" t="s">
        <v>113</v>
      </c>
      <c r="C88" s="137">
        <v>2204</v>
      </c>
      <c r="D88" s="38">
        <v>0</v>
      </c>
      <c r="E88" s="38">
        <v>0</v>
      </c>
      <c r="F88" s="22"/>
      <c r="G88" s="22"/>
      <c r="H88" s="22"/>
      <c r="I88" s="22"/>
    </row>
    <row r="89" spans="1:10" ht="27.75" customHeight="1" x14ac:dyDescent="0.2">
      <c r="A89" s="133" t="s">
        <v>115</v>
      </c>
      <c r="B89" s="43" t="s">
        <v>116</v>
      </c>
      <c r="C89" s="33">
        <v>1782.5</v>
      </c>
      <c r="D89" s="45">
        <v>0</v>
      </c>
      <c r="E89" s="45">
        <v>0</v>
      </c>
      <c r="F89" s="19"/>
      <c r="G89" s="19"/>
      <c r="H89" s="19"/>
      <c r="I89" s="19"/>
    </row>
    <row r="90" spans="1:10" ht="40.5" customHeight="1" x14ac:dyDescent="0.2">
      <c r="A90" s="39" t="s">
        <v>154</v>
      </c>
      <c r="B90" s="44" t="s">
        <v>155</v>
      </c>
      <c r="C90" s="33">
        <v>13.5</v>
      </c>
      <c r="D90" s="51">
        <v>0</v>
      </c>
      <c r="E90" s="45">
        <v>0</v>
      </c>
      <c r="F90" s="19"/>
      <c r="G90" s="19"/>
      <c r="H90" s="19"/>
      <c r="I90" s="19"/>
    </row>
    <row r="91" spans="1:10" ht="16.899999999999999" customHeight="1" x14ac:dyDescent="0.2">
      <c r="A91" s="49" t="s">
        <v>117</v>
      </c>
      <c r="B91" s="50" t="s">
        <v>118</v>
      </c>
      <c r="C91" s="138">
        <v>148454.9</v>
      </c>
      <c r="D91" s="45">
        <v>17414.400000000001</v>
      </c>
      <c r="E91" s="45">
        <v>17414.400000000001</v>
      </c>
      <c r="F91" s="19"/>
      <c r="G91" s="19"/>
      <c r="H91" s="19"/>
      <c r="I91" s="19"/>
    </row>
    <row r="92" spans="1:10" ht="28.9" customHeight="1" x14ac:dyDescent="0.2">
      <c r="A92" s="134" t="s">
        <v>54</v>
      </c>
      <c r="B92" s="30" t="s">
        <v>45</v>
      </c>
      <c r="C92" s="35">
        <f>SUM(C93:C98)</f>
        <v>216939.29999999996</v>
      </c>
      <c r="D92" s="35">
        <f>SUM(D93:D98)</f>
        <v>223337.99999999997</v>
      </c>
      <c r="E92" s="35">
        <f>SUM(E93:E98)</f>
        <v>236445.3</v>
      </c>
      <c r="F92" s="19"/>
      <c r="G92" s="19"/>
      <c r="H92" s="19"/>
      <c r="I92" s="19"/>
    </row>
    <row r="93" spans="1:10" ht="41.25" customHeight="1" x14ac:dyDescent="0.2">
      <c r="A93" s="131" t="s">
        <v>120</v>
      </c>
      <c r="B93" s="46" t="s">
        <v>119</v>
      </c>
      <c r="C93" s="45">
        <v>204732.4</v>
      </c>
      <c r="D93" s="45">
        <v>210926.8</v>
      </c>
      <c r="E93" s="45">
        <v>223738.3</v>
      </c>
      <c r="F93" s="19"/>
      <c r="G93" s="19"/>
      <c r="H93" s="19"/>
      <c r="I93" s="19"/>
    </row>
    <row r="94" spans="1:10" ht="54.75" customHeight="1" x14ac:dyDescent="0.2">
      <c r="A94" s="131" t="s">
        <v>180</v>
      </c>
      <c r="B94" s="46" t="s">
        <v>181</v>
      </c>
      <c r="C94" s="45">
        <v>800.6</v>
      </c>
      <c r="D94" s="45">
        <v>880</v>
      </c>
      <c r="E94" s="45">
        <v>960.8</v>
      </c>
      <c r="F94" s="19"/>
      <c r="G94" s="19"/>
      <c r="H94" s="19"/>
      <c r="I94" s="19"/>
    </row>
    <row r="95" spans="1:10" ht="53.25" customHeight="1" x14ac:dyDescent="0.2">
      <c r="A95" s="131" t="s">
        <v>121</v>
      </c>
      <c r="B95" s="46" t="s">
        <v>122</v>
      </c>
      <c r="C95" s="45">
        <v>1.8</v>
      </c>
      <c r="D95" s="45">
        <v>1.8</v>
      </c>
      <c r="E95" s="45">
        <v>12.2</v>
      </c>
      <c r="F95" s="19"/>
      <c r="G95" s="19"/>
      <c r="H95" s="19"/>
      <c r="I95" s="19"/>
    </row>
    <row r="96" spans="1:10" ht="66" customHeight="1" x14ac:dyDescent="0.2">
      <c r="A96" s="131" t="s">
        <v>157</v>
      </c>
      <c r="B96" s="46" t="s">
        <v>158</v>
      </c>
      <c r="C96" s="45">
        <v>782.8</v>
      </c>
      <c r="D96" s="45">
        <v>782.8</v>
      </c>
      <c r="E96" s="139">
        <v>943.5</v>
      </c>
      <c r="F96" s="19"/>
      <c r="G96" s="19"/>
      <c r="H96" s="19"/>
      <c r="I96" s="19"/>
    </row>
    <row r="97" spans="1:11" ht="102.75" customHeight="1" x14ac:dyDescent="0.2">
      <c r="A97" s="131" t="s">
        <v>123</v>
      </c>
      <c r="B97" s="46" t="s">
        <v>156</v>
      </c>
      <c r="C97" s="45">
        <v>8918.7999999999993</v>
      </c>
      <c r="D97" s="45">
        <v>9043.6</v>
      </c>
      <c r="E97" s="45">
        <v>9088.7999999999993</v>
      </c>
      <c r="F97" s="19"/>
      <c r="G97" s="19"/>
      <c r="H97" s="19"/>
      <c r="I97" s="19"/>
    </row>
    <row r="98" spans="1:11" ht="24.75" customHeight="1" x14ac:dyDescent="0.2">
      <c r="A98" s="135" t="s">
        <v>124</v>
      </c>
      <c r="B98" s="54" t="s">
        <v>159</v>
      </c>
      <c r="C98" s="33">
        <v>1702.9</v>
      </c>
      <c r="D98" s="33">
        <v>1703</v>
      </c>
      <c r="E98" s="33">
        <v>1701.7</v>
      </c>
      <c r="F98" s="19"/>
      <c r="G98" s="19"/>
      <c r="H98" s="19"/>
      <c r="I98" s="19"/>
    </row>
    <row r="99" spans="1:11" ht="24.75" customHeight="1" x14ac:dyDescent="0.2">
      <c r="A99" s="56" t="s">
        <v>162</v>
      </c>
      <c r="B99" s="57" t="s">
        <v>174</v>
      </c>
      <c r="C99" s="58">
        <f>C100</f>
        <v>486.5</v>
      </c>
      <c r="D99" s="58">
        <f>D100</f>
        <v>0</v>
      </c>
      <c r="E99" s="58">
        <f>E100</f>
        <v>0</v>
      </c>
      <c r="F99" s="19"/>
      <c r="G99" s="19"/>
      <c r="H99" s="19"/>
      <c r="I99" s="19"/>
    </row>
    <row r="100" spans="1:11" ht="38.25" customHeight="1" x14ac:dyDescent="0.2">
      <c r="A100" s="39" t="s">
        <v>163</v>
      </c>
      <c r="B100" s="55" t="s">
        <v>164</v>
      </c>
      <c r="C100" s="53">
        <v>486.5</v>
      </c>
      <c r="D100" s="53">
        <v>0</v>
      </c>
      <c r="E100" s="53">
        <v>0</v>
      </c>
      <c r="F100" s="19"/>
      <c r="G100" s="19"/>
      <c r="H100" s="19"/>
      <c r="I100" s="19"/>
    </row>
    <row r="101" spans="1:11" ht="14.25" customHeight="1" x14ac:dyDescent="0.2">
      <c r="A101" s="56" t="s">
        <v>165</v>
      </c>
      <c r="B101" s="57" t="s">
        <v>166</v>
      </c>
      <c r="C101" s="58">
        <f>C102</f>
        <v>2354.1</v>
      </c>
      <c r="D101" s="58">
        <f>D102</f>
        <v>0</v>
      </c>
      <c r="E101" s="58">
        <f>E102</f>
        <v>0</v>
      </c>
      <c r="F101" s="19"/>
      <c r="G101" s="19"/>
      <c r="H101" s="19"/>
      <c r="I101" s="19"/>
    </row>
    <row r="102" spans="1:11" ht="38.25" customHeight="1" x14ac:dyDescent="0.2">
      <c r="A102" s="39" t="s">
        <v>167</v>
      </c>
      <c r="B102" s="55" t="s">
        <v>168</v>
      </c>
      <c r="C102" s="53">
        <v>2354.1</v>
      </c>
      <c r="D102" s="53">
        <v>0</v>
      </c>
      <c r="E102" s="53">
        <v>0</v>
      </c>
      <c r="F102" s="19"/>
      <c r="G102" s="19"/>
      <c r="H102" s="19"/>
      <c r="I102" s="19"/>
    </row>
    <row r="103" spans="1:11" x14ac:dyDescent="0.2">
      <c r="A103" s="136"/>
      <c r="B103" s="112" t="s">
        <v>5</v>
      </c>
      <c r="C103" s="58">
        <f>C17+C77</f>
        <v>909679.29999999993</v>
      </c>
      <c r="D103" s="58">
        <f>D17+D77</f>
        <v>624927.5</v>
      </c>
      <c r="E103" s="58">
        <f>E17+E77</f>
        <v>643642</v>
      </c>
      <c r="F103" s="19"/>
      <c r="G103" s="19"/>
      <c r="H103" s="19"/>
      <c r="I103" s="19"/>
    </row>
    <row r="104" spans="1:11" x14ac:dyDescent="0.2">
      <c r="B104" s="5"/>
      <c r="C104" s="6"/>
      <c r="D104" s="6"/>
      <c r="E104" s="6"/>
    </row>
    <row r="105" spans="1:11" x14ac:dyDescent="0.2">
      <c r="B105" s="5"/>
      <c r="C105" s="5"/>
      <c r="D105" s="5"/>
      <c r="E105" s="5"/>
    </row>
    <row r="106" spans="1:11" ht="40.5" customHeight="1" x14ac:dyDescent="0.2"/>
    <row r="108" spans="1:11" x14ac:dyDescent="0.2">
      <c r="F108" s="5"/>
      <c r="G108" s="5"/>
      <c r="H108" s="5"/>
      <c r="I108" s="5"/>
      <c r="J108" s="5"/>
      <c r="K108" s="5"/>
    </row>
    <row r="109" spans="1:11" x14ac:dyDescent="0.2">
      <c r="F109" s="5"/>
      <c r="G109" s="5"/>
      <c r="H109" s="5"/>
      <c r="I109" s="5"/>
      <c r="J109" s="5"/>
      <c r="K109" s="5"/>
    </row>
  </sheetData>
  <sheetProtection selectLockedCells="1" selectUnlockedCells="1"/>
  <mergeCells count="12">
    <mergeCell ref="C1:E1"/>
    <mergeCell ref="C2:E2"/>
    <mergeCell ref="C3:E3"/>
    <mergeCell ref="C10:E10"/>
    <mergeCell ref="C4:E5"/>
    <mergeCell ref="A11:A15"/>
    <mergeCell ref="B11:B15"/>
    <mergeCell ref="E12:E15"/>
    <mergeCell ref="A7:I9"/>
    <mergeCell ref="C12:C15"/>
    <mergeCell ref="D12:D15"/>
    <mergeCell ref="C11:E11"/>
  </mergeCells>
  <phoneticPr fontId="6" type="noConversion"/>
  <pageMargins left="0.98425196850393704" right="0" top="0.59055118110236227" bottom="0.39370078740157483" header="0.51181102362204722" footer="0.51181102362204722"/>
  <pageSetup paperSize="9" scale="70" firstPageNumber="0" fitToWidth="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Пользователь</cp:lastModifiedBy>
  <cp:lastPrinted>2023-12-20T06:12:54Z</cp:lastPrinted>
  <dcterms:created xsi:type="dcterms:W3CDTF">2020-12-23T11:18:27Z</dcterms:created>
  <dcterms:modified xsi:type="dcterms:W3CDTF">2023-12-22T13:24:50Z</dcterms:modified>
</cp:coreProperties>
</file>