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G558" i="35" l="1"/>
  <c r="I564" i="35"/>
  <c r="I563" i="35" s="1"/>
  <c r="H564" i="35"/>
  <c r="H563" i="35" s="1"/>
  <c r="G564" i="35"/>
  <c r="G563" i="35" s="1"/>
  <c r="G262" i="35"/>
  <c r="G270" i="35"/>
  <c r="G269" i="35"/>
  <c r="F541" i="34"/>
  <c r="H552" i="34"/>
  <c r="H551" i="34" s="1"/>
  <c r="G552" i="34"/>
  <c r="G551" i="34" s="1"/>
  <c r="F552" i="34"/>
  <c r="F551" i="34" s="1"/>
  <c r="F117" i="34"/>
  <c r="F124" i="34" l="1"/>
  <c r="F125" i="34"/>
  <c r="G470" i="35" l="1"/>
  <c r="G147" i="35"/>
  <c r="G146" i="35" s="1"/>
  <c r="I365" i="36"/>
  <c r="F441" i="34"/>
  <c r="F445" i="34"/>
  <c r="I30" i="36"/>
  <c r="I353" i="36"/>
  <c r="G590" i="35"/>
  <c r="F572" i="34"/>
  <c r="F578" i="34"/>
  <c r="F480" i="34"/>
  <c r="I339" i="36"/>
  <c r="G445" i="35"/>
  <c r="F313" i="34"/>
  <c r="F316" i="34"/>
  <c r="I78" i="36"/>
  <c r="G439" i="35"/>
  <c r="F305" i="34"/>
  <c r="F310" i="34"/>
  <c r="I33" i="36"/>
  <c r="G396" i="35"/>
  <c r="G393" i="35" s="1"/>
  <c r="F264" i="34"/>
  <c r="F267" i="34"/>
  <c r="K291" i="36"/>
  <c r="J291" i="36"/>
  <c r="I291" i="36"/>
  <c r="I288" i="35"/>
  <c r="H288" i="35"/>
  <c r="G288" i="35"/>
  <c r="F140" i="34"/>
  <c r="H143" i="34"/>
  <c r="G143" i="34"/>
  <c r="F143" i="34"/>
  <c r="G426" i="35" l="1"/>
  <c r="G425" i="35"/>
  <c r="I62" i="36"/>
  <c r="I61" i="36"/>
  <c r="K359" i="36"/>
  <c r="J359" i="36"/>
  <c r="I359" i="36"/>
  <c r="I175" i="35"/>
  <c r="H175" i="35"/>
  <c r="G175" i="35"/>
  <c r="F583" i="34"/>
  <c r="F582" i="34" s="1"/>
  <c r="H586" i="34"/>
  <c r="G586" i="34"/>
  <c r="F586" i="34"/>
  <c r="I100" i="36"/>
  <c r="G60" i="35"/>
  <c r="F344" i="34"/>
  <c r="F347" i="34"/>
  <c r="F281" i="34"/>
  <c r="F301" i="34"/>
  <c r="F302" i="34"/>
  <c r="I59" i="36" l="1"/>
  <c r="G423" i="35"/>
  <c r="F285" i="34"/>
  <c r="F294" i="34"/>
  <c r="I53" i="36" l="1"/>
  <c r="G417" i="35"/>
  <c r="F288" i="34"/>
  <c r="I48" i="36"/>
  <c r="I47" i="36"/>
  <c r="G412" i="35"/>
  <c r="G411" i="35"/>
  <c r="F282" i="34"/>
  <c r="F283" i="34"/>
  <c r="I416" i="36" l="1"/>
  <c r="I28" i="36" l="1"/>
  <c r="G391" i="35"/>
  <c r="G390" i="35" s="1"/>
  <c r="F261" i="34"/>
  <c r="F262" i="34"/>
  <c r="G267" i="35" l="1"/>
  <c r="F119" i="34"/>
  <c r="F122" i="34"/>
  <c r="I356" i="36" l="1"/>
  <c r="I355" i="36" s="1"/>
  <c r="I173" i="35"/>
  <c r="I172" i="35" s="1"/>
  <c r="I171" i="35" s="1"/>
  <c r="I170" i="35" s="1"/>
  <c r="I169" i="35" s="1"/>
  <c r="H173" i="35"/>
  <c r="H172" i="35" s="1"/>
  <c r="H171" i="35" s="1"/>
  <c r="H170" i="35" s="1"/>
  <c r="H169" i="35" s="1"/>
  <c r="G173" i="35"/>
  <c r="G172" i="35" s="1"/>
  <c r="G171" i="35" s="1"/>
  <c r="G170" i="35" s="1"/>
  <c r="G169" i="35" s="1"/>
  <c r="F53" i="37" l="1"/>
  <c r="E53" i="37"/>
  <c r="D53" i="37"/>
  <c r="J38" i="36" l="1"/>
  <c r="I38" i="36"/>
  <c r="K36" i="36"/>
  <c r="K35" i="36" s="1"/>
  <c r="J36" i="36"/>
  <c r="I36" i="36"/>
  <c r="J35" i="36" l="1"/>
  <c r="I35" i="36"/>
  <c r="H401" i="35"/>
  <c r="G401" i="35"/>
  <c r="I399" i="35"/>
  <c r="I398" i="35" s="1"/>
  <c r="H399" i="35"/>
  <c r="H398" i="35" s="1"/>
  <c r="G399" i="35"/>
  <c r="I321" i="36"/>
  <c r="I326" i="36"/>
  <c r="G373" i="35"/>
  <c r="F244" i="34"/>
  <c r="G272" i="34"/>
  <c r="F272" i="34"/>
  <c r="K196" i="36"/>
  <c r="K195" i="36" s="1"/>
  <c r="J196" i="36"/>
  <c r="J195" i="36" s="1"/>
  <c r="I196" i="36"/>
  <c r="I195" i="36" s="1"/>
  <c r="I160" i="35"/>
  <c r="I159" i="35" s="1"/>
  <c r="H160" i="35"/>
  <c r="H159" i="35" s="1"/>
  <c r="G160" i="35"/>
  <c r="G159" i="35" s="1"/>
  <c r="H465" i="34"/>
  <c r="H464" i="34" s="1"/>
  <c r="F465" i="34"/>
  <c r="F464" i="34" s="1"/>
  <c r="G465" i="34"/>
  <c r="G464" i="34" s="1"/>
  <c r="K210" i="36"/>
  <c r="J210" i="36"/>
  <c r="I210" i="36"/>
  <c r="I502" i="35"/>
  <c r="H502" i="35"/>
  <c r="G502" i="35"/>
  <c r="H485" i="34"/>
  <c r="G485" i="34"/>
  <c r="F485" i="34"/>
  <c r="I152" i="36"/>
  <c r="G102" i="35"/>
  <c r="F391" i="34"/>
  <c r="K170" i="36"/>
  <c r="K169" i="36" s="1"/>
  <c r="J170" i="36"/>
  <c r="J169" i="36" s="1"/>
  <c r="I170" i="36"/>
  <c r="I169" i="36" s="1"/>
  <c r="I114" i="35"/>
  <c r="I113" i="35" s="1"/>
  <c r="H114" i="35"/>
  <c r="H113" i="35" s="1"/>
  <c r="G114" i="35"/>
  <c r="G113" i="35" s="1"/>
  <c r="G398" i="35" l="1"/>
  <c r="H403" i="34"/>
  <c r="H402" i="34" s="1"/>
  <c r="G403" i="34"/>
  <c r="G402" i="34" s="1"/>
  <c r="F403" i="34"/>
  <c r="F402" i="34"/>
  <c r="I55" i="36" l="1"/>
  <c r="I51" i="36"/>
  <c r="G419" i="35"/>
  <c r="G415" i="35"/>
  <c r="F286" i="34"/>
  <c r="F290" i="34"/>
  <c r="G364" i="35"/>
  <c r="I90" i="35"/>
  <c r="H90" i="35"/>
  <c r="G90" i="35"/>
  <c r="F235" i="34"/>
  <c r="K25" i="36"/>
  <c r="J25" i="36"/>
  <c r="F35" i="37" l="1"/>
  <c r="E35" i="37"/>
  <c r="D35" i="37"/>
  <c r="F25" i="37"/>
  <c r="E25" i="37"/>
  <c r="D25" i="37"/>
  <c r="D17" i="37"/>
  <c r="J334" i="36" l="1"/>
  <c r="H381" i="35"/>
  <c r="G252" i="34"/>
  <c r="K321" i="36"/>
  <c r="J321" i="36"/>
  <c r="I334" i="36"/>
  <c r="K332" i="36"/>
  <c r="J332" i="36"/>
  <c r="I332" i="36"/>
  <c r="I324" i="36"/>
  <c r="I322" i="36"/>
  <c r="G381" i="35"/>
  <c r="I379" i="35"/>
  <c r="I368" i="35" s="1"/>
  <c r="H379" i="35"/>
  <c r="G379" i="35"/>
  <c r="G371" i="35"/>
  <c r="G369" i="35"/>
  <c r="F252" i="34"/>
  <c r="F242" i="34"/>
  <c r="K186" i="36" l="1"/>
  <c r="J186" i="36"/>
  <c r="I186" i="36"/>
  <c r="K182" i="36"/>
  <c r="J182" i="36"/>
  <c r="I182" i="36"/>
  <c r="K410" i="36"/>
  <c r="J410" i="36"/>
  <c r="I410" i="36"/>
  <c r="K420" i="36"/>
  <c r="J420" i="36"/>
  <c r="I420" i="36"/>
  <c r="I181" i="36" l="1"/>
  <c r="J181" i="36"/>
  <c r="K181" i="36"/>
  <c r="I286" i="35"/>
  <c r="I285" i="35" s="1"/>
  <c r="H286" i="35"/>
  <c r="H285" i="35" s="1"/>
  <c r="G286" i="35"/>
  <c r="G285" i="35" s="1"/>
  <c r="I283" i="35"/>
  <c r="I282" i="35" s="1"/>
  <c r="H283" i="35"/>
  <c r="H282" i="35" s="1"/>
  <c r="G283" i="35"/>
  <c r="G282" i="35" s="1"/>
  <c r="I280" i="35"/>
  <c r="I279" i="35" s="1"/>
  <c r="H280" i="35"/>
  <c r="H279" i="35" s="1"/>
  <c r="G280" i="35"/>
  <c r="G279" i="35" s="1"/>
  <c r="I277" i="35"/>
  <c r="I276" i="35" s="1"/>
  <c r="H277" i="35"/>
  <c r="H276" i="35" s="1"/>
  <c r="G277" i="35"/>
  <c r="G276" i="35" s="1"/>
  <c r="H141" i="34"/>
  <c r="H140" i="34" s="1"/>
  <c r="G141" i="34"/>
  <c r="G140" i="34" s="1"/>
  <c r="F141" i="34"/>
  <c r="H138" i="34"/>
  <c r="H137" i="34" s="1"/>
  <c r="G138" i="34"/>
  <c r="G137" i="34" s="1"/>
  <c r="F138" i="34"/>
  <c r="F137" i="34" s="1"/>
  <c r="H135" i="34"/>
  <c r="H134" i="34" s="1"/>
  <c r="G135" i="34"/>
  <c r="G134" i="34" s="1"/>
  <c r="F135" i="34"/>
  <c r="F134" i="34" s="1"/>
  <c r="H132" i="34"/>
  <c r="H131" i="34" s="1"/>
  <c r="G132" i="34"/>
  <c r="G131" i="34" s="1"/>
  <c r="F132" i="34"/>
  <c r="F131" i="34" s="1"/>
  <c r="I306" i="35"/>
  <c r="H306" i="35"/>
  <c r="H165" i="34"/>
  <c r="G165" i="34"/>
  <c r="I28" i="35"/>
  <c r="I27" i="35" s="1"/>
  <c r="H28" i="35"/>
  <c r="H27" i="35" s="1"/>
  <c r="G28" i="35"/>
  <c r="G27" i="35" s="1"/>
  <c r="K289" i="36"/>
  <c r="K288" i="36" s="1"/>
  <c r="J289" i="36"/>
  <c r="J288" i="36" s="1"/>
  <c r="I289" i="36"/>
  <c r="I288" i="36" s="1"/>
  <c r="K286" i="36"/>
  <c r="K285" i="36" s="1"/>
  <c r="J286" i="36"/>
  <c r="J285" i="36" s="1"/>
  <c r="I286" i="36"/>
  <c r="I285" i="36" s="1"/>
  <c r="K283" i="36"/>
  <c r="K282" i="36" s="1"/>
  <c r="J283" i="36"/>
  <c r="J282" i="36" s="1"/>
  <c r="I283" i="36"/>
  <c r="I282" i="36" s="1"/>
  <c r="K280" i="36"/>
  <c r="K279" i="36" s="1"/>
  <c r="J280" i="36"/>
  <c r="J279" i="36" s="1"/>
  <c r="I280" i="36"/>
  <c r="I279" i="36" s="1"/>
  <c r="I330" i="36"/>
  <c r="G377" i="35"/>
  <c r="F248" i="34"/>
  <c r="K235" i="36"/>
  <c r="J235" i="36"/>
  <c r="I235" i="36"/>
  <c r="I533" i="35"/>
  <c r="H533" i="35"/>
  <c r="G533" i="35"/>
  <c r="I531" i="35"/>
  <c r="H531" i="35"/>
  <c r="G531" i="35"/>
  <c r="I482" i="35"/>
  <c r="H482" i="35"/>
  <c r="G482" i="35"/>
  <c r="I247" i="35"/>
  <c r="H247" i="35"/>
  <c r="G247" i="35"/>
  <c r="H516" i="34"/>
  <c r="G516" i="34"/>
  <c r="F516" i="34"/>
  <c r="H514" i="34"/>
  <c r="G514" i="34"/>
  <c r="F514" i="34"/>
  <c r="J278" i="36" l="1"/>
  <c r="I275" i="35"/>
  <c r="I274" i="35" s="1"/>
  <c r="G275" i="35"/>
  <c r="G274" i="35" s="1"/>
  <c r="I530" i="35"/>
  <c r="I529" i="35" s="1"/>
  <c r="I528" i="35" s="1"/>
  <c r="I527" i="35" s="1"/>
  <c r="F130" i="34"/>
  <c r="F129" i="34" s="1"/>
  <c r="G513" i="34"/>
  <c r="G512" i="34" s="1"/>
  <c r="G511" i="34" s="1"/>
  <c r="G510" i="34" s="1"/>
  <c r="H130" i="34"/>
  <c r="H129" i="34" s="1"/>
  <c r="H275" i="35"/>
  <c r="H274" i="35" s="1"/>
  <c r="H513" i="34"/>
  <c r="H512" i="34" s="1"/>
  <c r="H511" i="34" s="1"/>
  <c r="H510" i="34" s="1"/>
  <c r="H530" i="35"/>
  <c r="H529" i="35" s="1"/>
  <c r="H528" i="35" s="1"/>
  <c r="H527" i="35" s="1"/>
  <c r="K278" i="36"/>
  <c r="G530" i="35"/>
  <c r="G529" i="35" s="1"/>
  <c r="G528" i="35" s="1"/>
  <c r="G527" i="35" s="1"/>
  <c r="I278" i="36"/>
  <c r="G130" i="34"/>
  <c r="G129" i="34" s="1"/>
  <c r="F513" i="34"/>
  <c r="F512" i="34" s="1"/>
  <c r="F511" i="34" s="1"/>
  <c r="F510" i="34" s="1"/>
  <c r="K224" i="36" l="1"/>
  <c r="J224" i="36"/>
  <c r="I224" i="36"/>
  <c r="I516" i="35"/>
  <c r="H516" i="35"/>
  <c r="G516" i="35"/>
  <c r="K206" i="36"/>
  <c r="J206" i="36"/>
  <c r="I206" i="36"/>
  <c r="K203" i="36"/>
  <c r="J203" i="36"/>
  <c r="I203" i="36"/>
  <c r="K201" i="36"/>
  <c r="J201" i="36"/>
  <c r="I201" i="36"/>
  <c r="I498" i="35"/>
  <c r="H498" i="35"/>
  <c r="G498" i="35"/>
  <c r="I495" i="35"/>
  <c r="H495" i="35"/>
  <c r="G495" i="35"/>
  <c r="I493" i="35"/>
  <c r="H493" i="35"/>
  <c r="G493" i="35"/>
  <c r="K217" i="36"/>
  <c r="J217" i="36"/>
  <c r="I217" i="36"/>
  <c r="K215" i="36"/>
  <c r="J215" i="36"/>
  <c r="I215" i="36"/>
  <c r="I509" i="35"/>
  <c r="H509" i="35"/>
  <c r="G509" i="35"/>
  <c r="I507" i="35"/>
  <c r="H507" i="35"/>
  <c r="G507" i="35"/>
  <c r="H433" i="34"/>
  <c r="G433" i="34"/>
  <c r="F433" i="34"/>
  <c r="I467" i="35"/>
  <c r="H467" i="35"/>
  <c r="G467" i="35"/>
  <c r="K460" i="36"/>
  <c r="J460" i="36"/>
  <c r="I460" i="36"/>
  <c r="I256" i="35"/>
  <c r="H256" i="35"/>
  <c r="G256" i="35"/>
  <c r="I98" i="35"/>
  <c r="H98" i="35"/>
  <c r="G98" i="35"/>
  <c r="I96" i="35"/>
  <c r="H96" i="35"/>
  <c r="G96" i="35"/>
  <c r="I78" i="35"/>
  <c r="H78" i="35"/>
  <c r="G78" i="35"/>
  <c r="K88" i="36"/>
  <c r="J88" i="36"/>
  <c r="I88" i="36"/>
  <c r="I62" i="35"/>
  <c r="H62" i="35"/>
  <c r="G62" i="35"/>
  <c r="I53" i="35"/>
  <c r="H53" i="35"/>
  <c r="G53" i="35"/>
  <c r="K433" i="36"/>
  <c r="J433" i="36"/>
  <c r="I433" i="36"/>
  <c r="I215" i="35"/>
  <c r="H215" i="35"/>
  <c r="G215" i="35"/>
  <c r="K418" i="36"/>
  <c r="J418" i="36"/>
  <c r="I418" i="36"/>
  <c r="K408" i="36"/>
  <c r="J408" i="36"/>
  <c r="I408" i="36"/>
  <c r="H22" i="34"/>
  <c r="G22" i="34"/>
  <c r="F22" i="34"/>
  <c r="H20" i="34"/>
  <c r="G20" i="34"/>
  <c r="F20" i="34"/>
  <c r="I192" i="35"/>
  <c r="H192" i="35"/>
  <c r="I194" i="35"/>
  <c r="H194" i="35"/>
  <c r="G194" i="35"/>
  <c r="I191" i="35" l="1"/>
  <c r="I190" i="35" s="1"/>
  <c r="I189" i="35" s="1"/>
  <c r="H19" i="34"/>
  <c r="H18" i="34" s="1"/>
  <c r="F19" i="34"/>
  <c r="F18" i="34" s="1"/>
  <c r="G19" i="34"/>
  <c r="G18" i="34" s="1"/>
  <c r="H191" i="35"/>
  <c r="H190" i="35" s="1"/>
  <c r="H189" i="35" s="1"/>
  <c r="G192" i="35"/>
  <c r="G191" i="35" s="1"/>
  <c r="G190" i="35" s="1"/>
  <c r="G189" i="35" s="1"/>
  <c r="I605" i="35" l="1"/>
  <c r="H605" i="35"/>
  <c r="G605" i="35"/>
  <c r="I601" i="35"/>
  <c r="H601" i="35"/>
  <c r="G601" i="35"/>
  <c r="H72" i="34"/>
  <c r="G72" i="34"/>
  <c r="F72" i="34"/>
  <c r="H76" i="34"/>
  <c r="G76" i="34"/>
  <c r="F76" i="34"/>
  <c r="F71" i="34" l="1"/>
  <c r="H71" i="34"/>
  <c r="I600" i="35"/>
  <c r="I599" i="35" s="1"/>
  <c r="I598" i="35" s="1"/>
  <c r="I597" i="35" s="1"/>
  <c r="G71" i="34"/>
  <c r="G600" i="35"/>
  <c r="G599" i="35" s="1"/>
  <c r="G598" i="35" s="1"/>
  <c r="G597" i="35" s="1"/>
  <c r="H600" i="35"/>
  <c r="H599" i="35" s="1"/>
  <c r="H598" i="35" s="1"/>
  <c r="H597" i="35" s="1"/>
  <c r="I185" i="35"/>
  <c r="H185" i="35"/>
  <c r="G185" i="35"/>
  <c r="K388" i="36"/>
  <c r="J388" i="36"/>
  <c r="I388" i="36"/>
  <c r="I617" i="35"/>
  <c r="H617" i="35"/>
  <c r="G617" i="35"/>
  <c r="K263" i="36" l="1"/>
  <c r="J263" i="36"/>
  <c r="I263" i="36"/>
  <c r="K254" i="36"/>
  <c r="J254" i="36"/>
  <c r="I254" i="36"/>
  <c r="H564" i="34" l="1"/>
  <c r="H563" i="34" s="1"/>
  <c r="H562" i="34" s="1"/>
  <c r="G564" i="34"/>
  <c r="G563" i="34" s="1"/>
  <c r="G562" i="34" s="1"/>
  <c r="F564" i="34"/>
  <c r="F563" i="34" s="1"/>
  <c r="F562" i="34" s="1"/>
  <c r="I576" i="35"/>
  <c r="I575" i="35" s="1"/>
  <c r="I574" i="35" s="1"/>
  <c r="H576" i="35"/>
  <c r="H575" i="35" s="1"/>
  <c r="H574" i="35" s="1"/>
  <c r="G576" i="35"/>
  <c r="G575" i="35" s="1"/>
  <c r="G574" i="35" s="1"/>
  <c r="K379" i="36"/>
  <c r="K378" i="36" s="1"/>
  <c r="K377" i="36" s="1"/>
  <c r="J379" i="36"/>
  <c r="J378" i="36" s="1"/>
  <c r="J377" i="36" s="1"/>
  <c r="I379" i="36"/>
  <c r="I378" i="36" s="1"/>
  <c r="I377" i="36" s="1"/>
  <c r="K76" i="36"/>
  <c r="J76" i="36"/>
  <c r="I76" i="36"/>
  <c r="K74" i="36"/>
  <c r="J74" i="36"/>
  <c r="I74" i="36"/>
  <c r="I73" i="36" s="1"/>
  <c r="I437" i="35"/>
  <c r="H437" i="35"/>
  <c r="G437" i="35"/>
  <c r="I435" i="35"/>
  <c r="H435" i="35"/>
  <c r="G435" i="35"/>
  <c r="H308" i="34"/>
  <c r="G308" i="34"/>
  <c r="F308" i="34"/>
  <c r="H306" i="34"/>
  <c r="G306" i="34"/>
  <c r="F306" i="34"/>
  <c r="G434" i="35" l="1"/>
  <c r="G305" i="34"/>
  <c r="G304" i="34" s="1"/>
  <c r="F304" i="34"/>
  <c r="J73" i="36"/>
  <c r="G433" i="35"/>
  <c r="I434" i="35"/>
  <c r="I433" i="35" s="1"/>
  <c r="H305" i="34"/>
  <c r="H304" i="34" s="1"/>
  <c r="H434" i="35"/>
  <c r="H433" i="35" s="1"/>
  <c r="K73" i="36"/>
  <c r="K414" i="36" l="1"/>
  <c r="J414" i="36"/>
  <c r="I414" i="36"/>
  <c r="I265" i="35"/>
  <c r="I264" i="35" s="1"/>
  <c r="I263" i="35" s="1"/>
  <c r="I262" i="35" s="1"/>
  <c r="I261" i="35" s="1"/>
  <c r="H265" i="35"/>
  <c r="H264" i="35" s="1"/>
  <c r="H263" i="35" s="1"/>
  <c r="H262" i="35" s="1"/>
  <c r="H261" i="35" s="1"/>
  <c r="G265" i="35"/>
  <c r="H120" i="34"/>
  <c r="H119" i="34" s="1"/>
  <c r="H118" i="34" s="1"/>
  <c r="H117" i="34" s="1"/>
  <c r="H116" i="34" s="1"/>
  <c r="G120" i="34"/>
  <c r="G119" i="34" s="1"/>
  <c r="G118" i="34" s="1"/>
  <c r="G117" i="34" s="1"/>
  <c r="G116" i="34" s="1"/>
  <c r="F120" i="34"/>
  <c r="F118" i="34" s="1"/>
  <c r="F116" i="34" s="1"/>
  <c r="I521" i="35"/>
  <c r="H521" i="35"/>
  <c r="G521" i="35"/>
  <c r="K120" i="36"/>
  <c r="J120" i="36"/>
  <c r="I120" i="36"/>
  <c r="I86" i="35"/>
  <c r="H86" i="35"/>
  <c r="G86" i="35"/>
  <c r="H373" i="34"/>
  <c r="G373" i="34"/>
  <c r="F373" i="34"/>
  <c r="G263" i="35" l="1"/>
  <c r="G261" i="35" s="1"/>
  <c r="G264" i="35"/>
  <c r="K164" i="36"/>
  <c r="K163" i="36" s="1"/>
  <c r="J164" i="36"/>
  <c r="J163" i="36" s="1"/>
  <c r="I164" i="36"/>
  <c r="I163" i="36" s="1"/>
  <c r="G397" i="34"/>
  <c r="G396" i="34" s="1"/>
  <c r="K341" i="36" l="1"/>
  <c r="J341" i="36"/>
  <c r="I341" i="36"/>
  <c r="I447" i="35"/>
  <c r="H447" i="35"/>
  <c r="G447" i="35"/>
  <c r="H318" i="34"/>
  <c r="G318" i="34"/>
  <c r="F318" i="34"/>
  <c r="G265" i="34" l="1"/>
  <c r="G264" i="34" s="1"/>
  <c r="J31" i="36" l="1"/>
  <c r="J30" i="36" s="1"/>
  <c r="I259" i="35" l="1"/>
  <c r="I258" i="35" s="1"/>
  <c r="H259" i="35"/>
  <c r="H258" i="35" s="1"/>
  <c r="G259" i="35"/>
  <c r="G258" i="35" s="1"/>
  <c r="G345" i="35" l="1"/>
  <c r="G344" i="35" s="1"/>
  <c r="G343" i="35" s="1"/>
  <c r="I293" i="36" l="1"/>
  <c r="I300" i="36"/>
  <c r="I299" i="36" s="1"/>
  <c r="K394" i="36" l="1"/>
  <c r="J394" i="36"/>
  <c r="I394" i="36"/>
  <c r="I238" i="35"/>
  <c r="H238" i="35"/>
  <c r="G238" i="35"/>
  <c r="H91" i="34"/>
  <c r="G91" i="34"/>
  <c r="F91" i="34"/>
  <c r="I150" i="36" l="1"/>
  <c r="G100" i="35"/>
  <c r="G95" i="35" s="1"/>
  <c r="F389" i="34"/>
  <c r="K67" i="36" l="1"/>
  <c r="J67" i="36"/>
  <c r="I67" i="36"/>
  <c r="I431" i="35" l="1"/>
  <c r="H431" i="35"/>
  <c r="G431" i="35"/>
  <c r="H299" i="34"/>
  <c r="G299" i="34"/>
  <c r="F299" i="34"/>
  <c r="K337" i="36"/>
  <c r="K336" i="36" s="1"/>
  <c r="J337" i="36"/>
  <c r="J336" i="36" s="1"/>
  <c r="I337" i="36"/>
  <c r="I336" i="36" s="1"/>
  <c r="I443" i="35"/>
  <c r="H443" i="35"/>
  <c r="G443" i="35"/>
  <c r="G442" i="35" s="1"/>
  <c r="H314" i="34"/>
  <c r="H313" i="34" s="1"/>
  <c r="H312" i="34" s="1"/>
  <c r="G314" i="34"/>
  <c r="G313" i="34" s="1"/>
  <c r="G312" i="34" s="1"/>
  <c r="F314" i="34"/>
  <c r="I81" i="36"/>
  <c r="I80" i="36" s="1"/>
  <c r="G320" i="35"/>
  <c r="G319" i="35" s="1"/>
  <c r="G318" i="35" s="1"/>
  <c r="F191" i="34"/>
  <c r="F190" i="34" s="1"/>
  <c r="F189" i="34" s="1"/>
  <c r="G441" i="35" l="1"/>
  <c r="H442" i="35"/>
  <c r="H441" i="35" s="1"/>
  <c r="I442" i="35"/>
  <c r="I441" i="35" s="1"/>
  <c r="F312" i="34"/>
  <c r="I579" i="35"/>
  <c r="I578" i="35" s="1"/>
  <c r="I573" i="35" s="1"/>
  <c r="H579" i="35"/>
  <c r="H578" i="35" s="1"/>
  <c r="H573" i="35" s="1"/>
  <c r="G579" i="35"/>
  <c r="G578" i="35" s="1"/>
  <c r="G573" i="35" s="1"/>
  <c r="H567" i="34"/>
  <c r="H566" i="34" s="1"/>
  <c r="H561" i="34" s="1"/>
  <c r="G567" i="34"/>
  <c r="G566" i="34" s="1"/>
  <c r="G561" i="34" s="1"/>
  <c r="F567" i="34"/>
  <c r="F566" i="34" s="1"/>
  <c r="F561" i="34" s="1"/>
  <c r="G248" i="34" l="1"/>
  <c r="H377" i="35"/>
  <c r="J330" i="36"/>
  <c r="K445" i="36" l="1"/>
  <c r="K444" i="36" s="1"/>
  <c r="J445" i="36"/>
  <c r="J444" i="36" s="1"/>
  <c r="I445" i="36"/>
  <c r="I444" i="36" s="1"/>
  <c r="I353" i="35"/>
  <c r="I352" i="35" s="1"/>
  <c r="I351" i="35" s="1"/>
  <c r="H353" i="35"/>
  <c r="H352" i="35" s="1"/>
  <c r="H351" i="35" s="1"/>
  <c r="G353" i="35"/>
  <c r="G352" i="35" s="1"/>
  <c r="G351" i="35" s="1"/>
  <c r="H224" i="34" l="1"/>
  <c r="H223" i="34" s="1"/>
  <c r="H222" i="34" s="1"/>
  <c r="G224" i="34"/>
  <c r="G223" i="34" s="1"/>
  <c r="G222" i="34" s="1"/>
  <c r="F224" i="34"/>
  <c r="F223" i="34" s="1"/>
  <c r="F222" i="34" s="1"/>
  <c r="F35" i="34" l="1"/>
  <c r="I403" i="36"/>
  <c r="G199" i="35"/>
  <c r="I455" i="36" l="1"/>
  <c r="G251" i="35"/>
  <c r="F104" i="34"/>
  <c r="H481" i="34"/>
  <c r="G481" i="34"/>
  <c r="F481" i="34"/>
  <c r="K44" i="36" l="1"/>
  <c r="K43" i="36" s="1"/>
  <c r="J44" i="36"/>
  <c r="J43" i="36" s="1"/>
  <c r="I44" i="36"/>
  <c r="I43" i="36" s="1"/>
  <c r="I407" i="35"/>
  <c r="I406" i="35" s="1"/>
  <c r="H407" i="35"/>
  <c r="H406" i="35" s="1"/>
  <c r="G407" i="35"/>
  <c r="G406" i="35" s="1"/>
  <c r="H278" i="34"/>
  <c r="H277" i="34" s="1"/>
  <c r="G278" i="34"/>
  <c r="G277" i="34" s="1"/>
  <c r="F278" i="34"/>
  <c r="F277" i="34" s="1"/>
  <c r="J328" i="36" l="1"/>
  <c r="H375" i="35"/>
  <c r="H368" i="35" s="1"/>
  <c r="G246" i="34"/>
  <c r="K233" i="36" l="1"/>
  <c r="J233" i="36"/>
  <c r="I233" i="36"/>
  <c r="I232" i="36" l="1"/>
  <c r="I231" i="36" s="1"/>
  <c r="J232" i="36"/>
  <c r="J231" i="36" s="1"/>
  <c r="K232" i="36"/>
  <c r="K231" i="36" s="1"/>
  <c r="G306" i="35" l="1"/>
  <c r="F165" i="34"/>
  <c r="I57" i="36" l="1"/>
  <c r="I50" i="36" s="1"/>
  <c r="G421" i="35"/>
  <c r="G414" i="35" s="1"/>
  <c r="I394" i="35"/>
  <c r="I393" i="35" s="1"/>
  <c r="F292" i="34"/>
  <c r="K50" i="36" l="1"/>
  <c r="J50" i="36"/>
  <c r="K41" i="36"/>
  <c r="K40" i="36" s="1"/>
  <c r="J41" i="36"/>
  <c r="J40" i="36" s="1"/>
  <c r="I41" i="36"/>
  <c r="I40" i="36" s="1"/>
  <c r="I404" i="35"/>
  <c r="I403" i="35" s="1"/>
  <c r="H404" i="35"/>
  <c r="H403" i="35" s="1"/>
  <c r="G404" i="35"/>
  <c r="G403" i="35" s="1"/>
  <c r="H275" i="34"/>
  <c r="H274" i="34" s="1"/>
  <c r="G275" i="34"/>
  <c r="G274" i="34" s="1"/>
  <c r="F275" i="34"/>
  <c r="F274" i="34" s="1"/>
  <c r="D30" i="37" l="1"/>
  <c r="F57" i="37" l="1"/>
  <c r="E57" i="37"/>
  <c r="D57" i="37"/>
  <c r="F50" i="37"/>
  <c r="E50" i="37"/>
  <c r="D50" i="37"/>
  <c r="F47" i="37"/>
  <c r="E47" i="37"/>
  <c r="D47" i="37"/>
  <c r="F41" i="37"/>
  <c r="E41" i="37"/>
  <c r="D41" i="37"/>
  <c r="F39" i="37"/>
  <c r="E39" i="37"/>
  <c r="D39" i="37"/>
  <c r="F30" i="37"/>
  <c r="E30" i="37"/>
  <c r="F27" i="37"/>
  <c r="E27" i="37"/>
  <c r="D27" i="37"/>
  <c r="F17" i="37"/>
  <c r="E17" i="37"/>
  <c r="F60" i="37" l="1"/>
  <c r="F62" i="37" s="1"/>
  <c r="D60" i="37"/>
  <c r="E60" i="37"/>
  <c r="E62" i="37" s="1"/>
  <c r="I214" i="36"/>
  <c r="G506" i="35"/>
  <c r="F489" i="34"/>
  <c r="K146" i="36" l="1"/>
  <c r="J146" i="36"/>
  <c r="I146" i="36"/>
  <c r="I127" i="35"/>
  <c r="H127" i="35"/>
  <c r="G127" i="35"/>
  <c r="H416" i="34"/>
  <c r="G416" i="34"/>
  <c r="F416" i="34"/>
  <c r="K31" i="36" l="1"/>
  <c r="K30" i="36" s="1"/>
  <c r="H394" i="35"/>
  <c r="H393" i="35" s="1"/>
  <c r="H265" i="34" l="1"/>
  <c r="H264" i="34" s="1"/>
  <c r="K227" i="36"/>
  <c r="J227" i="36"/>
  <c r="I519" i="35"/>
  <c r="I518" i="35" s="1"/>
  <c r="H519" i="35"/>
  <c r="H518" i="35" s="1"/>
  <c r="G519" i="35"/>
  <c r="G518" i="35" s="1"/>
  <c r="H502" i="34"/>
  <c r="G502" i="34"/>
  <c r="F502" i="34"/>
  <c r="J200" i="36" l="1"/>
  <c r="J208" i="36"/>
  <c r="J205" i="36" s="1"/>
  <c r="I208" i="36"/>
  <c r="I205" i="36" s="1"/>
  <c r="H500" i="35"/>
  <c r="H497" i="35" s="1"/>
  <c r="G483" i="34"/>
  <c r="G480" i="34" s="1"/>
  <c r="F492" i="34"/>
  <c r="F475" i="34"/>
  <c r="F89" i="34"/>
  <c r="G500" i="35"/>
  <c r="G497" i="35" s="1"/>
  <c r="F483" i="34"/>
  <c r="I478" i="35"/>
  <c r="H478" i="35"/>
  <c r="G478" i="35"/>
  <c r="H451" i="34"/>
  <c r="G451" i="34"/>
  <c r="F451" i="34"/>
  <c r="F455" i="34"/>
  <c r="G455" i="34"/>
  <c r="H455" i="34"/>
  <c r="H477" i="35" l="1"/>
  <c r="I477" i="35"/>
  <c r="F450" i="34"/>
  <c r="I31" i="36"/>
  <c r="I26" i="36"/>
  <c r="I25" i="36" s="1"/>
  <c r="G388" i="35"/>
  <c r="G394" i="35"/>
  <c r="F265" i="34"/>
  <c r="F216" i="34" l="1"/>
  <c r="F215" i="34" s="1"/>
  <c r="F214" i="34" s="1"/>
  <c r="K144" i="36" l="1"/>
  <c r="J144" i="36"/>
  <c r="I144" i="36"/>
  <c r="K137" i="36"/>
  <c r="J137" i="36"/>
  <c r="I137" i="36"/>
  <c r="K102" i="36"/>
  <c r="J102" i="36"/>
  <c r="I102" i="36"/>
  <c r="I124" i="35"/>
  <c r="H124" i="35"/>
  <c r="G124" i="35"/>
  <c r="F418" i="34"/>
  <c r="F415" i="34" s="1"/>
  <c r="F340" i="34"/>
  <c r="F342" i="34"/>
  <c r="I328" i="36" l="1"/>
  <c r="G375" i="35"/>
  <c r="G368" i="35" s="1"/>
  <c r="F240" i="34"/>
  <c r="F246" i="34"/>
  <c r="K344" i="36"/>
  <c r="K343" i="36" s="1"/>
  <c r="J344" i="36"/>
  <c r="J343" i="36" s="1"/>
  <c r="I344" i="36"/>
  <c r="I343" i="36" s="1"/>
  <c r="I384" i="35"/>
  <c r="I383" i="35" s="1"/>
  <c r="I367" i="35" s="1"/>
  <c r="H384" i="35"/>
  <c r="H383" i="35" s="1"/>
  <c r="H367" i="35" s="1"/>
  <c r="G384" i="35"/>
  <c r="G383" i="35" s="1"/>
  <c r="H255" i="34"/>
  <c r="H254" i="34" s="1"/>
  <c r="G255" i="34"/>
  <c r="G254" i="34" s="1"/>
  <c r="F255" i="34"/>
  <c r="F254" i="34" s="1"/>
  <c r="K276" i="36" l="1"/>
  <c r="K275" i="36" s="1"/>
  <c r="J276" i="36"/>
  <c r="J275" i="36" s="1"/>
  <c r="I276" i="36"/>
  <c r="I275" i="36" s="1"/>
  <c r="K273" i="36"/>
  <c r="K272" i="36" s="1"/>
  <c r="J273" i="36"/>
  <c r="J272" i="36" s="1"/>
  <c r="I273" i="36"/>
  <c r="I272" i="36" s="1"/>
  <c r="I31" i="35"/>
  <c r="I30" i="35" s="1"/>
  <c r="I26" i="35" s="1"/>
  <c r="H31" i="35"/>
  <c r="H30" i="35" s="1"/>
  <c r="H26" i="35" s="1"/>
  <c r="G31" i="35"/>
  <c r="G30" i="35" s="1"/>
  <c r="G26" i="35" s="1"/>
  <c r="I314" i="35"/>
  <c r="I313" i="35" s="1"/>
  <c r="I312" i="35" s="1"/>
  <c r="H314" i="35"/>
  <c r="H313" i="35" s="1"/>
  <c r="H312" i="35" s="1"/>
  <c r="G314" i="35"/>
  <c r="G313" i="35" s="1"/>
  <c r="G312" i="35" s="1"/>
  <c r="H179" i="34"/>
  <c r="H178" i="34" s="1"/>
  <c r="G179" i="34"/>
  <c r="G178" i="34" s="1"/>
  <c r="H176" i="34"/>
  <c r="H175" i="34" s="1"/>
  <c r="G176" i="34"/>
  <c r="G175" i="34" s="1"/>
  <c r="F176" i="34"/>
  <c r="F175" i="34" s="1"/>
  <c r="F179" i="34"/>
  <c r="F178" i="34" s="1"/>
  <c r="K451" i="36"/>
  <c r="J451" i="36"/>
  <c r="I451" i="36"/>
  <c r="K193" i="36" l="1"/>
  <c r="J193" i="36"/>
  <c r="I193" i="36"/>
  <c r="K229" i="36" l="1"/>
  <c r="K226" i="36" s="1"/>
  <c r="J229" i="36"/>
  <c r="J226" i="36" s="1"/>
  <c r="I229" i="36"/>
  <c r="I226" i="36" s="1"/>
  <c r="I364" i="35" l="1"/>
  <c r="H364" i="35"/>
  <c r="I362" i="35"/>
  <c r="H362" i="35"/>
  <c r="G362" i="35"/>
  <c r="G361" i="35" s="1"/>
  <c r="K351" i="36"/>
  <c r="J351" i="36"/>
  <c r="I351" i="36"/>
  <c r="I588" i="35"/>
  <c r="H588" i="35"/>
  <c r="G588" i="35"/>
  <c r="H576" i="34"/>
  <c r="G576" i="34"/>
  <c r="F576" i="34"/>
  <c r="I361" i="35" l="1"/>
  <c r="H361" i="35"/>
  <c r="H208" i="34" l="1"/>
  <c r="G208" i="34"/>
  <c r="F208" i="34"/>
  <c r="H206" i="34"/>
  <c r="G206" i="34"/>
  <c r="F206" i="34"/>
  <c r="F205" i="34" l="1"/>
  <c r="H233" i="34"/>
  <c r="G233" i="34"/>
  <c r="H235" i="34"/>
  <c r="G235" i="34"/>
  <c r="F233" i="34"/>
  <c r="F232" i="34" s="1"/>
  <c r="H232" i="34" l="1"/>
  <c r="G232" i="34"/>
  <c r="K392" i="36"/>
  <c r="J392" i="36"/>
  <c r="I392" i="36"/>
  <c r="I236" i="35"/>
  <c r="H236" i="35"/>
  <c r="G236" i="35"/>
  <c r="H89" i="34"/>
  <c r="G89" i="34"/>
  <c r="K391" i="36" l="1"/>
  <c r="J391" i="36"/>
  <c r="I391" i="36"/>
  <c r="I235" i="35"/>
  <c r="H235" i="35"/>
  <c r="G235" i="35"/>
  <c r="H88" i="34"/>
  <c r="G88" i="34"/>
  <c r="F88" i="34"/>
  <c r="I219" i="35" l="1"/>
  <c r="I218" i="35" s="1"/>
  <c r="I217" i="35" s="1"/>
  <c r="H219" i="35"/>
  <c r="H218" i="35" s="1"/>
  <c r="H217" i="35" s="1"/>
  <c r="G219" i="35"/>
  <c r="G218" i="35" s="1"/>
  <c r="G217" i="35" s="1"/>
  <c r="H55" i="34"/>
  <c r="H54" i="34" s="1"/>
  <c r="H53" i="34" s="1"/>
  <c r="G55" i="34"/>
  <c r="G54" i="34" s="1"/>
  <c r="G53" i="34" s="1"/>
  <c r="F55" i="34"/>
  <c r="F54" i="34" s="1"/>
  <c r="F53" i="34" s="1"/>
  <c r="K455" i="36" l="1"/>
  <c r="K454" i="36" s="1"/>
  <c r="K453" i="36" s="1"/>
  <c r="K449" i="36"/>
  <c r="K448" i="36" s="1"/>
  <c r="K447" i="36" s="1"/>
  <c r="K442" i="36"/>
  <c r="K441" i="36" s="1"/>
  <c r="K439" i="36"/>
  <c r="K437" i="36"/>
  <c r="K430" i="36"/>
  <c r="K427" i="36"/>
  <c r="K424" i="36"/>
  <c r="K422" i="36"/>
  <c r="K403" i="36"/>
  <c r="K399" i="36"/>
  <c r="K398" i="36" s="1"/>
  <c r="K384" i="36"/>
  <c r="K375" i="36"/>
  <c r="K374" i="36" s="1"/>
  <c r="K372" i="36"/>
  <c r="K371" i="36" s="1"/>
  <c r="K369" i="36"/>
  <c r="K368" i="36" s="1"/>
  <c r="K362" i="36"/>
  <c r="K361" i="36" s="1"/>
  <c r="K355" i="36"/>
  <c r="K348" i="36"/>
  <c r="K347" i="36" s="1"/>
  <c r="K317" i="36"/>
  <c r="K316" i="36" s="1"/>
  <c r="K314" i="36"/>
  <c r="K313" i="36" s="1"/>
  <c r="K311" i="36"/>
  <c r="K310" i="36"/>
  <c r="K307" i="36"/>
  <c r="K306" i="36" s="1"/>
  <c r="K303" i="36"/>
  <c r="K302" i="36" s="1"/>
  <c r="K300" i="36"/>
  <c r="K299" i="36" s="1"/>
  <c r="K297" i="36"/>
  <c r="K295" i="36"/>
  <c r="K293" i="36"/>
  <c r="K270" i="36"/>
  <c r="K268" i="36" s="1"/>
  <c r="K266" i="36"/>
  <c r="K265" i="36" s="1"/>
  <c r="K262" i="36"/>
  <c r="K260" i="36"/>
  <c r="K259" i="36" s="1"/>
  <c r="K257" i="36"/>
  <c r="K256" i="36" s="1"/>
  <c r="K253" i="36"/>
  <c r="K251" i="36"/>
  <c r="K250" i="36" s="1"/>
  <c r="K246" i="36"/>
  <c r="K245" i="36" s="1"/>
  <c r="K243" i="36"/>
  <c r="K242" i="36" s="1"/>
  <c r="K239" i="36"/>
  <c r="K238" i="36" s="1"/>
  <c r="K237" i="36" s="1"/>
  <c r="K220" i="36"/>
  <c r="K214" i="36"/>
  <c r="K200" i="36"/>
  <c r="K189" i="36"/>
  <c r="K178" i="36"/>
  <c r="K177" i="36" s="1"/>
  <c r="K175" i="36"/>
  <c r="K173" i="36"/>
  <c r="K172" i="36"/>
  <c r="K167" i="36"/>
  <c r="K166" i="36" s="1"/>
  <c r="K161" i="36"/>
  <c r="K160" i="36" s="1"/>
  <c r="K158" i="36"/>
  <c r="K157" i="36" s="1"/>
  <c r="K155" i="36"/>
  <c r="K154" i="36" s="1"/>
  <c r="K148" i="36"/>
  <c r="K142" i="36"/>
  <c r="K139" i="36"/>
  <c r="K135" i="36"/>
  <c r="K132" i="36"/>
  <c r="K131" i="36" s="1"/>
  <c r="K129" i="36"/>
  <c r="K128" i="36"/>
  <c r="K124" i="36"/>
  <c r="K119" i="36" s="1"/>
  <c r="K117" i="36"/>
  <c r="K115" i="36"/>
  <c r="K112" i="36"/>
  <c r="K110" i="36"/>
  <c r="K108" i="36"/>
  <c r="K106" i="36"/>
  <c r="K98" i="36"/>
  <c r="K97" i="36" s="1"/>
  <c r="K94" i="36"/>
  <c r="K93" i="36" s="1"/>
  <c r="K90" i="36"/>
  <c r="K86" i="36"/>
  <c r="K71" i="36"/>
  <c r="K70" i="36" s="1"/>
  <c r="K69" i="36" s="1"/>
  <c r="K65" i="36"/>
  <c r="K64" i="36" s="1"/>
  <c r="K46" i="36" s="1"/>
  <c r="K23" i="36"/>
  <c r="K22" i="36" s="1"/>
  <c r="I621" i="35"/>
  <c r="I620" i="35" s="1"/>
  <c r="I619" i="35" s="1"/>
  <c r="I613" i="35"/>
  <c r="I585" i="35"/>
  <c r="I571" i="35"/>
  <c r="I570" i="35" s="1"/>
  <c r="I567" i="35"/>
  <c r="I561" i="35"/>
  <c r="I560" i="35" s="1"/>
  <c r="I559" i="35" s="1"/>
  <c r="I555" i="35"/>
  <c r="I554" i="35" s="1"/>
  <c r="I553" i="35" s="1"/>
  <c r="I552" i="35" s="1"/>
  <c r="I549" i="35"/>
  <c r="I548" i="35"/>
  <c r="I546" i="35"/>
  <c r="I545" i="35"/>
  <c r="I543" i="35"/>
  <c r="I542" i="35" s="1"/>
  <c r="I538" i="35"/>
  <c r="I537" i="35" s="1"/>
  <c r="I536" i="35" s="1"/>
  <c r="I525" i="35"/>
  <c r="I524" i="35" s="1"/>
  <c r="I523" i="35" s="1"/>
  <c r="I512" i="35"/>
  <c r="I506" i="35"/>
  <c r="I492" i="35"/>
  <c r="I486" i="35"/>
  <c r="I485" i="35" s="1"/>
  <c r="I484" i="35" s="1"/>
  <c r="I471" i="35"/>
  <c r="I470" i="35" s="1"/>
  <c r="I469" i="35" s="1"/>
  <c r="I465" i="35"/>
  <c r="I459" i="35"/>
  <c r="I458" i="35" s="1"/>
  <c r="I456" i="35"/>
  <c r="I455" i="35" s="1"/>
  <c r="I453" i="35"/>
  <c r="I452" i="35" s="1"/>
  <c r="I451" i="35"/>
  <c r="I450" i="35" s="1"/>
  <c r="I449" i="35" s="1"/>
  <c r="I429" i="35"/>
  <c r="I428" i="35" s="1"/>
  <c r="I388" i="35"/>
  <c r="I387" i="35" s="1"/>
  <c r="I386" i="35" s="1"/>
  <c r="I359" i="35"/>
  <c r="I358" i="35" s="1"/>
  <c r="I357" i="35" s="1"/>
  <c r="I356" i="35" s="1"/>
  <c r="I349" i="35"/>
  <c r="I348" i="35" s="1"/>
  <c r="I347" i="35" s="1"/>
  <c r="I342" i="35" s="1"/>
  <c r="I340" i="35"/>
  <c r="I339" i="35" s="1"/>
  <c r="I337" i="35"/>
  <c r="I335" i="35"/>
  <c r="I330" i="35"/>
  <c r="I329" i="35" s="1"/>
  <c r="I327" i="35"/>
  <c r="I326" i="35" s="1"/>
  <c r="I324" i="35"/>
  <c r="I323" i="35" s="1"/>
  <c r="I310" i="35"/>
  <c r="I309" i="35" s="1"/>
  <c r="I305" i="35"/>
  <c r="I303" i="35"/>
  <c r="I302" i="35" s="1"/>
  <c r="I300" i="35"/>
  <c r="I299" i="35" s="1"/>
  <c r="I297" i="35"/>
  <c r="I296" i="35" s="1"/>
  <c r="I291" i="35"/>
  <c r="I251" i="35"/>
  <c r="I243" i="35"/>
  <c r="I232" i="35"/>
  <c r="I231" i="35" s="1"/>
  <c r="I230" i="35" s="1"/>
  <c r="I227" i="35"/>
  <c r="I226" i="35" s="1"/>
  <c r="I225" i="35" s="1"/>
  <c r="I223" i="35"/>
  <c r="I222" i="35" s="1"/>
  <c r="I221" i="35" s="1"/>
  <c r="I212" i="35"/>
  <c r="I209" i="35"/>
  <c r="I206" i="35"/>
  <c r="I204" i="35"/>
  <c r="I199" i="35"/>
  <c r="I181" i="35"/>
  <c r="I167" i="35"/>
  <c r="I165" i="35" s="1"/>
  <c r="I164" i="35" s="1"/>
  <c r="I163" i="35" s="1"/>
  <c r="I162" i="35" s="1"/>
  <c r="I157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573" i="34"/>
  <c r="H559" i="34"/>
  <c r="H558" i="34" s="1"/>
  <c r="H555" i="34"/>
  <c r="H549" i="34"/>
  <c r="H548" i="34" s="1"/>
  <c r="H547" i="34" s="1"/>
  <c r="H545" i="34"/>
  <c r="H543" i="34" s="1"/>
  <c r="H542" i="34" s="1"/>
  <c r="H538" i="34"/>
  <c r="H537" i="34" s="1"/>
  <c r="H536" i="34" s="1"/>
  <c r="H535" i="34" s="1"/>
  <c r="H532" i="34"/>
  <c r="H531" i="34"/>
  <c r="H529" i="34"/>
  <c r="H528" i="34"/>
  <c r="H526" i="34"/>
  <c r="H525" i="34" s="1"/>
  <c r="H521" i="34"/>
  <c r="H520" i="34" s="1"/>
  <c r="H519" i="34" s="1"/>
  <c r="H508" i="34"/>
  <c r="H507" i="34" s="1"/>
  <c r="H506" i="34" s="1"/>
  <c r="H504" i="34"/>
  <c r="H501" i="34" s="1"/>
  <c r="H499" i="34"/>
  <c r="H495" i="34"/>
  <c r="H492" i="34"/>
  <c r="H490" i="34"/>
  <c r="H489" i="34"/>
  <c r="H478" i="34"/>
  <c r="H476" i="34"/>
  <c r="H475" i="34"/>
  <c r="H469" i="34"/>
  <c r="H468" i="34" s="1"/>
  <c r="H467" i="34" s="1"/>
  <c r="H462" i="34"/>
  <c r="H458" i="34"/>
  <c r="H442" i="34"/>
  <c r="H441" i="34" s="1"/>
  <c r="H439" i="34"/>
  <c r="H438" i="34" s="1"/>
  <c r="H431" i="34"/>
  <c r="H427" i="34"/>
  <c r="H426" i="34" s="1"/>
  <c r="H424" i="34"/>
  <c r="H423" i="34" s="1"/>
  <c r="H421" i="34"/>
  <c r="H420" i="34" s="1"/>
  <c r="H418" i="34"/>
  <c r="H415" i="34" s="1"/>
  <c r="H413" i="34"/>
  <c r="H411" i="34"/>
  <c r="H409" i="34"/>
  <c r="H400" i="34"/>
  <c r="H399" i="34" s="1"/>
  <c r="H394" i="34"/>
  <c r="H393" i="34" s="1"/>
  <c r="H387" i="34"/>
  <c r="H385" i="34"/>
  <c r="H382" i="34"/>
  <c r="H381" i="34" s="1"/>
  <c r="H377" i="34"/>
  <c r="H372" i="34" s="1"/>
  <c r="H370" i="34"/>
  <c r="H368" i="34"/>
  <c r="H365" i="34"/>
  <c r="H363" i="34"/>
  <c r="H361" i="34"/>
  <c r="H359" i="34"/>
  <c r="H355" i="34"/>
  <c r="H354" i="34" s="1"/>
  <c r="H353" i="34" s="1"/>
  <c r="H349" i="34"/>
  <c r="H345" i="34"/>
  <c r="H342" i="34"/>
  <c r="H340" i="34"/>
  <c r="H338" i="34"/>
  <c r="H330" i="34"/>
  <c r="H329" i="34" s="1"/>
  <c r="H327" i="34"/>
  <c r="H326" i="34" s="1"/>
  <c r="H324" i="34"/>
  <c r="H323" i="34" s="1"/>
  <c r="H297" i="34"/>
  <c r="H296" i="34" s="1"/>
  <c r="H270" i="34"/>
  <c r="H269" i="34" s="1"/>
  <c r="H259" i="34"/>
  <c r="H258" i="34" s="1"/>
  <c r="H250" i="34"/>
  <c r="H230" i="34"/>
  <c r="H229" i="34" s="1"/>
  <c r="H220" i="34"/>
  <c r="H219" i="34" s="1"/>
  <c r="H218" i="34" s="1"/>
  <c r="H213" i="34" s="1"/>
  <c r="H211" i="34"/>
  <c r="H210" i="34"/>
  <c r="H201" i="34"/>
  <c r="H200" i="34" s="1"/>
  <c r="H198" i="34"/>
  <c r="H197" i="34" s="1"/>
  <c r="H195" i="34"/>
  <c r="H194" i="34" s="1"/>
  <c r="H186" i="34"/>
  <c r="H185" i="34" s="1"/>
  <c r="H173" i="34"/>
  <c r="H172" i="34" s="1"/>
  <c r="H171" i="34" s="1"/>
  <c r="H169" i="34"/>
  <c r="H168" i="34" s="1"/>
  <c r="H164" i="34"/>
  <c r="H162" i="34"/>
  <c r="H161" i="34" s="1"/>
  <c r="H159" i="34"/>
  <c r="H158" i="34" s="1"/>
  <c r="H155" i="34"/>
  <c r="H154" i="34" s="1"/>
  <c r="H152" i="34"/>
  <c r="H151" i="34" s="1"/>
  <c r="H146" i="34"/>
  <c r="H145" i="34" s="1"/>
  <c r="H128" i="34" s="1"/>
  <c r="H114" i="34"/>
  <c r="H112" i="34"/>
  <c r="H109" i="34"/>
  <c r="H104" i="34"/>
  <c r="H100" i="34"/>
  <c r="H96" i="34"/>
  <c r="H85" i="34"/>
  <c r="H83" i="34" s="1"/>
  <c r="H80" i="34"/>
  <c r="H79" i="34" s="1"/>
  <c r="H78" i="34" s="1"/>
  <c r="H69" i="34"/>
  <c r="H65" i="34"/>
  <c r="H59" i="34"/>
  <c r="H58" i="34" s="1"/>
  <c r="H57" i="34" s="1"/>
  <c r="H51" i="34"/>
  <c r="H48" i="34"/>
  <c r="H45" i="34"/>
  <c r="H42" i="34"/>
  <c r="H40" i="34"/>
  <c r="H35" i="34"/>
  <c r="H30" i="34"/>
  <c r="H26" i="34"/>
  <c r="H257" i="34" l="1"/>
  <c r="K21" i="36"/>
  <c r="H344" i="34"/>
  <c r="H239" i="34"/>
  <c r="H238" i="34" s="1"/>
  <c r="I295" i="35"/>
  <c r="I294" i="35" s="1"/>
  <c r="I293" i="35" s="1"/>
  <c r="I290" i="35"/>
  <c r="I273" i="35" s="1"/>
  <c r="K402" i="36"/>
  <c r="K390" i="36" s="1"/>
  <c r="H384" i="34"/>
  <c r="I584" i="35"/>
  <c r="I583" i="35" s="1"/>
  <c r="I582" i="35" s="1"/>
  <c r="I581" i="35" s="1"/>
  <c r="H572" i="34"/>
  <c r="H571" i="34" s="1"/>
  <c r="H570" i="34" s="1"/>
  <c r="H569" i="34" s="1"/>
  <c r="K141" i="36"/>
  <c r="K320" i="36"/>
  <c r="I612" i="35"/>
  <c r="I611" i="35" s="1"/>
  <c r="I610" i="35" s="1"/>
  <c r="I609" i="35" s="1"/>
  <c r="I608" i="35" s="1"/>
  <c r="I607" i="35" s="1"/>
  <c r="K114" i="36"/>
  <c r="I23" i="35"/>
  <c r="I22" i="35" s="1"/>
  <c r="I21" i="35" s="1"/>
  <c r="I20" i="35" s="1"/>
  <c r="I19" i="35" s="1"/>
  <c r="H64" i="34"/>
  <c r="H63" i="34" s="1"/>
  <c r="H62" i="34" s="1"/>
  <c r="K383" i="36"/>
  <c r="K382" i="36" s="1"/>
  <c r="K381" i="36" s="1"/>
  <c r="K85" i="36"/>
  <c r="K134" i="36"/>
  <c r="K346" i="36"/>
  <c r="K105" i="36"/>
  <c r="K188" i="36"/>
  <c r="K180" i="36" s="1"/>
  <c r="K294" i="36"/>
  <c r="K436" i="36"/>
  <c r="K435" i="36" s="1"/>
  <c r="I152" i="35"/>
  <c r="I242" i="35"/>
  <c r="I234" i="35" s="1"/>
  <c r="K305" i="36"/>
  <c r="H103" i="34"/>
  <c r="H102" i="34" s="1"/>
  <c r="H457" i="34"/>
  <c r="H228" i="34"/>
  <c r="H227" i="34" s="1"/>
  <c r="I334" i="35"/>
  <c r="I333" i="35" s="1"/>
  <c r="I332" i="35" s="1"/>
  <c r="I476" i="35"/>
  <c r="I475" i="35" s="1"/>
  <c r="I474" i="35" s="1"/>
  <c r="I511" i="35"/>
  <c r="I80" i="35"/>
  <c r="H450" i="34"/>
  <c r="H449" i="34" s="1"/>
  <c r="H337" i="34"/>
  <c r="K269" i="36"/>
  <c r="K241" i="36"/>
  <c r="H281" i="34"/>
  <c r="H280" i="34" s="1"/>
  <c r="H193" i="34"/>
  <c r="H188" i="34" s="1"/>
  <c r="K219" i="36"/>
  <c r="K199" i="36" s="1"/>
  <c r="K249" i="36"/>
  <c r="K248" i="36" s="1"/>
  <c r="K367" i="36"/>
  <c r="I50" i="35"/>
  <c r="I119" i="35"/>
  <c r="I118" i="35" s="1"/>
  <c r="I117" i="35" s="1"/>
  <c r="I116" i="35" s="1"/>
  <c r="I250" i="35"/>
  <c r="I249" i="35" s="1"/>
  <c r="I410" i="35"/>
  <c r="I409" i="35" s="1"/>
  <c r="I71" i="35"/>
  <c r="H95" i="34"/>
  <c r="H87" i="34" s="1"/>
  <c r="H205" i="34"/>
  <c r="H204" i="34" s="1"/>
  <c r="H203" i="34" s="1"/>
  <c r="H367" i="34"/>
  <c r="H430" i="34"/>
  <c r="H429" i="34" s="1"/>
  <c r="H524" i="34"/>
  <c r="H523" i="34" s="1"/>
  <c r="H518" i="34" s="1"/>
  <c r="H408" i="34"/>
  <c r="H407" i="34" s="1"/>
  <c r="H406" i="34" s="1"/>
  <c r="H437" i="34"/>
  <c r="H436" i="34" s="1"/>
  <c r="H435" i="34" s="1"/>
  <c r="H544" i="34"/>
  <c r="H322" i="34"/>
  <c r="H321" i="34" s="1"/>
  <c r="H320" i="34" s="1"/>
  <c r="I198" i="35"/>
  <c r="I197" i="35" s="1"/>
  <c r="I196" i="35" s="1"/>
  <c r="H34" i="34"/>
  <c r="H33" i="34" s="1"/>
  <c r="H32" i="34" s="1"/>
  <c r="I464" i="35"/>
  <c r="I463" i="35" s="1"/>
  <c r="I462" i="35" s="1"/>
  <c r="I541" i="35"/>
  <c r="I540" i="35" s="1"/>
  <c r="I535" i="35" s="1"/>
  <c r="I180" i="35"/>
  <c r="I179" i="35" s="1"/>
  <c r="I178" i="35" s="1"/>
  <c r="I141" i="35"/>
  <c r="I140" i="35" s="1"/>
  <c r="I37" i="35"/>
  <c r="I36" i="35" s="1"/>
  <c r="I166" i="35"/>
  <c r="I566" i="35"/>
  <c r="I558" i="35" s="1"/>
  <c r="H554" i="34"/>
  <c r="H541" i="34" s="1"/>
  <c r="H534" i="34" s="1"/>
  <c r="H150" i="34"/>
  <c r="H149" i="34" s="1"/>
  <c r="H17" i="34"/>
  <c r="H183" i="34"/>
  <c r="H182" i="34" s="1"/>
  <c r="H358" i="34"/>
  <c r="H184" i="34"/>
  <c r="H25" i="34"/>
  <c r="H24" i="34" s="1"/>
  <c r="H84" i="34"/>
  <c r="H111" i="34"/>
  <c r="H494" i="34"/>
  <c r="K309" i="36"/>
  <c r="I322" i="35"/>
  <c r="I317" i="35" s="1"/>
  <c r="I70" i="35" l="1"/>
  <c r="I65" i="35" s="1"/>
  <c r="I64" i="35" s="1"/>
  <c r="H357" i="34"/>
  <c r="H352" i="34" s="1"/>
  <c r="I151" i="35"/>
  <c r="I150" i="35" s="1"/>
  <c r="I149" i="35" s="1"/>
  <c r="K104" i="36"/>
  <c r="H237" i="34"/>
  <c r="H226" i="34" s="1"/>
  <c r="H61" i="34"/>
  <c r="I229" i="35"/>
  <c r="I188" i="35" s="1"/>
  <c r="I366" i="35"/>
  <c r="I355" i="35" s="1"/>
  <c r="H474" i="34"/>
  <c r="H473" i="34" s="1"/>
  <c r="H472" i="34" s="1"/>
  <c r="H471" i="34" s="1"/>
  <c r="K84" i="36"/>
  <c r="I49" i="35"/>
  <c r="I48" i="35" s="1"/>
  <c r="I47" i="35" s="1"/>
  <c r="I491" i="35"/>
  <c r="I490" i="35" s="1"/>
  <c r="I489" i="35" s="1"/>
  <c r="I488" i="35" s="1"/>
  <c r="H448" i="34"/>
  <c r="H447" i="34" s="1"/>
  <c r="K198" i="36"/>
  <c r="H336" i="34"/>
  <c r="H335" i="34" s="1"/>
  <c r="H334" i="34" s="1"/>
  <c r="I551" i="35"/>
  <c r="I461" i="35"/>
  <c r="H405" i="34"/>
  <c r="I177" i="35"/>
  <c r="H181" i="34"/>
  <c r="I272" i="35"/>
  <c r="H82" i="34"/>
  <c r="I316" i="35"/>
  <c r="G492" i="35"/>
  <c r="H351" i="34" l="1"/>
  <c r="H333" i="34" s="1"/>
  <c r="L592" i="34"/>
  <c r="K83" i="36"/>
  <c r="K462" i="36" s="1"/>
  <c r="H16" i="34"/>
  <c r="I187" i="35"/>
  <c r="I46" i="35"/>
  <c r="I18" i="35" s="1"/>
  <c r="H148" i="34"/>
  <c r="H127" i="34" s="1"/>
  <c r="I623" i="35" l="1"/>
  <c r="I625" i="35" s="1"/>
  <c r="H588" i="34"/>
  <c r="H590" i="34" s="1"/>
  <c r="G112" i="34" l="1"/>
  <c r="J293" i="36" l="1"/>
  <c r="F349" i="34" l="1"/>
  <c r="G181" i="35" l="1"/>
  <c r="G387" i="34"/>
  <c r="F387" i="34"/>
  <c r="J300" i="36" l="1"/>
  <c r="J299" i="36" s="1"/>
  <c r="J303" i="36"/>
  <c r="J302" i="36" s="1"/>
  <c r="J297" i="36"/>
  <c r="H549" i="35"/>
  <c r="H548" i="35"/>
  <c r="H546" i="35"/>
  <c r="G546" i="35"/>
  <c r="H545" i="35"/>
  <c r="G545" i="35"/>
  <c r="G529" i="34"/>
  <c r="F529" i="34"/>
  <c r="F528" i="34"/>
  <c r="G528" i="34"/>
  <c r="G532" i="34"/>
  <c r="G531" i="34"/>
  <c r="G526" i="34"/>
  <c r="G180" i="35" l="1"/>
  <c r="G30" i="34"/>
  <c r="F30" i="34"/>
  <c r="G51" i="34"/>
  <c r="F51" i="34"/>
  <c r="H157" i="35"/>
  <c r="G157" i="35"/>
  <c r="G462" i="34"/>
  <c r="F462" i="34"/>
  <c r="G69" i="34" l="1"/>
  <c r="F69" i="34"/>
  <c r="H243" i="35" l="1"/>
  <c r="G243" i="35"/>
  <c r="G100" i="34"/>
  <c r="G96" i="34"/>
  <c r="F100" i="34"/>
  <c r="F96" i="34"/>
  <c r="G476" i="34"/>
  <c r="F476" i="34"/>
  <c r="G478" i="34"/>
  <c r="F478" i="34"/>
  <c r="G492" i="34"/>
  <c r="F495" i="34"/>
  <c r="G499" i="34"/>
  <c r="F499" i="34"/>
  <c r="F95" i="34" l="1"/>
  <c r="F87" i="34" s="1"/>
  <c r="G242" i="35"/>
  <c r="F494" i="34"/>
  <c r="H242" i="35"/>
  <c r="G95" i="34"/>
  <c r="G109" i="34"/>
  <c r="F109" i="34"/>
  <c r="J355" i="36" l="1"/>
  <c r="G595" i="35"/>
  <c r="G594" i="35" s="1"/>
  <c r="G593" i="35" s="1"/>
  <c r="G592" i="35" s="1"/>
  <c r="J320" i="36" l="1"/>
  <c r="I320" i="36" l="1"/>
  <c r="F581" i="34"/>
  <c r="G367" i="35"/>
  <c r="G250" i="34"/>
  <c r="F250" i="34"/>
  <c r="F239" i="34" s="1"/>
  <c r="F580" i="34" l="1"/>
  <c r="G239" i="34"/>
  <c r="G238" i="34" s="1"/>
  <c r="F238" i="34"/>
  <c r="J117" i="36"/>
  <c r="I117" i="36"/>
  <c r="H83" i="35"/>
  <c r="G83" i="35"/>
  <c r="G370" i="34"/>
  <c r="F370" i="34"/>
  <c r="G270" i="34" l="1"/>
  <c r="G269" i="34" s="1"/>
  <c r="F270" i="34"/>
  <c r="F269" i="34" s="1"/>
  <c r="J427" i="36" l="1"/>
  <c r="I427" i="36"/>
  <c r="H209" i="35"/>
  <c r="G209" i="35"/>
  <c r="G45" i="34"/>
  <c r="F45" i="34"/>
  <c r="J94" i="36" l="1"/>
  <c r="I94" i="36"/>
  <c r="J124" i="36"/>
  <c r="J119" i="36" s="1"/>
  <c r="I124" i="36"/>
  <c r="I119" i="36" s="1"/>
  <c r="H85" i="35"/>
  <c r="G85" i="35"/>
  <c r="G377" i="34"/>
  <c r="G372" i="34" s="1"/>
  <c r="F377" i="34"/>
  <c r="F372" i="34" s="1"/>
  <c r="J178" i="36" l="1"/>
  <c r="J177" i="36" s="1"/>
  <c r="I178" i="36"/>
  <c r="I177" i="36" s="1"/>
  <c r="J399" i="36" l="1"/>
  <c r="I399" i="36"/>
  <c r="H555" i="35"/>
  <c r="G555" i="35"/>
  <c r="G538" i="34"/>
  <c r="F538" i="34"/>
  <c r="J311" i="36"/>
  <c r="I311" i="36"/>
  <c r="J455" i="36" l="1"/>
  <c r="J449" i="36"/>
  <c r="J442" i="36"/>
  <c r="J441" i="36" s="1"/>
  <c r="J439" i="36"/>
  <c r="J437" i="36"/>
  <c r="J430" i="36"/>
  <c r="J424" i="36"/>
  <c r="J422" i="36"/>
  <c r="J403" i="36"/>
  <c r="J398" i="36"/>
  <c r="J384" i="36"/>
  <c r="J383" i="36" s="1"/>
  <c r="J375" i="36"/>
  <c r="J374" i="36" s="1"/>
  <c r="J372" i="36"/>
  <c r="J371" i="36" s="1"/>
  <c r="J369" i="36"/>
  <c r="J368" i="36" s="1"/>
  <c r="J362" i="36"/>
  <c r="J361" i="36" s="1"/>
  <c r="J348" i="36"/>
  <c r="J317" i="36"/>
  <c r="J316" i="36" s="1"/>
  <c r="J314" i="36"/>
  <c r="J313" i="36" s="1"/>
  <c r="J310" i="36"/>
  <c r="J307" i="36"/>
  <c r="J306" i="36" s="1"/>
  <c r="J295" i="36"/>
  <c r="J294" i="36" s="1"/>
  <c r="J270" i="36"/>
  <c r="J266" i="36"/>
  <c r="J265" i="36" s="1"/>
  <c r="J262" i="36"/>
  <c r="J260" i="36"/>
  <c r="J259" i="36" s="1"/>
  <c r="J257" i="36"/>
  <c r="J256" i="36" s="1"/>
  <c r="J253" i="36"/>
  <c r="J251" i="36"/>
  <c r="J250" i="36" s="1"/>
  <c r="J246" i="36"/>
  <c r="J245" i="36" s="1"/>
  <c r="J243" i="36"/>
  <c r="J242" i="36" s="1"/>
  <c r="J239" i="36"/>
  <c r="J238" i="36" s="1"/>
  <c r="J237" i="36" s="1"/>
  <c r="J220" i="36"/>
  <c r="J214" i="36"/>
  <c r="J189" i="36"/>
  <c r="J188" i="36" s="1"/>
  <c r="J180" i="36" s="1"/>
  <c r="J175" i="36"/>
  <c r="J173" i="36"/>
  <c r="J172" i="36"/>
  <c r="J167" i="36"/>
  <c r="J166" i="36" s="1"/>
  <c r="J161" i="36"/>
  <c r="J160" i="36" s="1"/>
  <c r="J158" i="36"/>
  <c r="J157" i="36" s="1"/>
  <c r="J155" i="36"/>
  <c r="J154" i="36" s="1"/>
  <c r="J148" i="36"/>
  <c r="J142" i="36"/>
  <c r="J139" i="36"/>
  <c r="J135" i="36"/>
  <c r="J132" i="36"/>
  <c r="J131" i="36" s="1"/>
  <c r="J129" i="36"/>
  <c r="J128" i="36"/>
  <c r="J115" i="36"/>
  <c r="J114" i="36" s="1"/>
  <c r="J112" i="36"/>
  <c r="J110" i="36"/>
  <c r="J108" i="36"/>
  <c r="J106" i="36"/>
  <c r="J98" i="36"/>
  <c r="J93" i="36"/>
  <c r="J90" i="36"/>
  <c r="J86" i="36"/>
  <c r="J71" i="36"/>
  <c r="J70" i="36" s="1"/>
  <c r="J69" i="36" s="1"/>
  <c r="J65" i="36"/>
  <c r="J64" i="36" s="1"/>
  <c r="J46" i="36" s="1"/>
  <c r="J23" i="36"/>
  <c r="J22" i="36" s="1"/>
  <c r="J21" i="36" s="1"/>
  <c r="J402" i="36" l="1"/>
  <c r="J390" i="36" s="1"/>
  <c r="J141" i="36"/>
  <c r="J347" i="36"/>
  <c r="J346" i="36" s="1"/>
  <c r="J305" i="36"/>
  <c r="J269" i="36"/>
  <c r="J268" i="36"/>
  <c r="J436" i="36"/>
  <c r="J435" i="36" s="1"/>
  <c r="J382" i="36"/>
  <c r="J381" i="36" s="1"/>
  <c r="J448" i="36"/>
  <c r="J447" i="36" s="1"/>
  <c r="J454" i="36"/>
  <c r="J453" i="36" s="1"/>
  <c r="J241" i="36"/>
  <c r="J134" i="36"/>
  <c r="J85" i="36"/>
  <c r="J105" i="36"/>
  <c r="J104" i="36" s="1"/>
  <c r="J97" i="36"/>
  <c r="J219" i="36"/>
  <c r="J199" i="36" s="1"/>
  <c r="J249" i="36"/>
  <c r="J367" i="36"/>
  <c r="J309" i="36"/>
  <c r="G573" i="34"/>
  <c r="G559" i="34"/>
  <c r="G558" i="34" s="1"/>
  <c r="G555" i="34"/>
  <c r="G549" i="34"/>
  <c r="G548" i="34" s="1"/>
  <c r="G547" i="34" s="1"/>
  <c r="G545" i="34"/>
  <c r="G543" i="34" s="1"/>
  <c r="G542" i="34" s="1"/>
  <c r="G537" i="34"/>
  <c r="G536" i="34" s="1"/>
  <c r="G535" i="34" s="1"/>
  <c r="G525" i="34"/>
  <c r="G524" i="34" s="1"/>
  <c r="G521" i="34"/>
  <c r="G520" i="34" s="1"/>
  <c r="G519" i="34" s="1"/>
  <c r="G508" i="34"/>
  <c r="G507" i="34" s="1"/>
  <c r="G506" i="34" s="1"/>
  <c r="G504" i="34"/>
  <c r="G501" i="34" s="1"/>
  <c r="G495" i="34"/>
  <c r="G490" i="34"/>
  <c r="G489" i="34"/>
  <c r="G475" i="34"/>
  <c r="G469" i="34"/>
  <c r="G468" i="34" s="1"/>
  <c r="G467" i="34" s="1"/>
  <c r="G458" i="34"/>
  <c r="G457" i="34" s="1"/>
  <c r="G442" i="34"/>
  <c r="G441" i="34" s="1"/>
  <c r="G439" i="34"/>
  <c r="G438" i="34" s="1"/>
  <c r="G431" i="34"/>
  <c r="G427" i="34"/>
  <c r="G426" i="34" s="1"/>
  <c r="G424" i="34"/>
  <c r="G423" i="34" s="1"/>
  <c r="G421" i="34"/>
  <c r="G420" i="34" s="1"/>
  <c r="G418" i="34"/>
  <c r="G415" i="34" s="1"/>
  <c r="G413" i="34"/>
  <c r="G411" i="34"/>
  <c r="G409" i="34"/>
  <c r="G400" i="34"/>
  <c r="G399" i="34" s="1"/>
  <c r="G394" i="34"/>
  <c r="G393" i="34" s="1"/>
  <c r="G385" i="34"/>
  <c r="G384" i="34" s="1"/>
  <c r="G382" i="34"/>
  <c r="G381" i="34" s="1"/>
  <c r="G368" i="34"/>
  <c r="G367" i="34" s="1"/>
  <c r="G365" i="34"/>
  <c r="G363" i="34"/>
  <c r="G361" i="34"/>
  <c r="G359" i="34"/>
  <c r="G355" i="34"/>
  <c r="G354" i="34" s="1"/>
  <c r="G353" i="34" s="1"/>
  <c r="G349" i="34"/>
  <c r="G345" i="34"/>
  <c r="G342" i="34"/>
  <c r="G340" i="34"/>
  <c r="G338" i="34"/>
  <c r="G330" i="34"/>
  <c r="G329" i="34" s="1"/>
  <c r="G327" i="34"/>
  <c r="G326" i="34" s="1"/>
  <c r="G324" i="34"/>
  <c r="G323" i="34" s="1"/>
  <c r="G297" i="34"/>
  <c r="G296" i="34" s="1"/>
  <c r="G259" i="34"/>
  <c r="G258" i="34" s="1"/>
  <c r="G257" i="34" s="1"/>
  <c r="G237" i="34" s="1"/>
  <c r="G230" i="34"/>
  <c r="G229" i="34" s="1"/>
  <c r="G220" i="34"/>
  <c r="G219" i="34" s="1"/>
  <c r="G218" i="34" s="1"/>
  <c r="G213" i="34" s="1"/>
  <c r="G211" i="34"/>
  <c r="G210" i="34"/>
  <c r="G201" i="34"/>
  <c r="G200" i="34" s="1"/>
  <c r="G198" i="34"/>
  <c r="G197" i="34" s="1"/>
  <c r="G195" i="34"/>
  <c r="G194" i="34" s="1"/>
  <c r="G186" i="34"/>
  <c r="G173" i="34"/>
  <c r="G172" i="34" s="1"/>
  <c r="G171" i="34" s="1"/>
  <c r="G169" i="34"/>
  <c r="G168" i="34" s="1"/>
  <c r="G164" i="34"/>
  <c r="G162" i="34"/>
  <c r="G161" i="34" s="1"/>
  <c r="G159" i="34"/>
  <c r="G158" i="34" s="1"/>
  <c r="G155" i="34"/>
  <c r="G154" i="34" s="1"/>
  <c r="G152" i="34"/>
  <c r="G151" i="34" s="1"/>
  <c r="G146" i="34"/>
  <c r="G145" i="34" s="1"/>
  <c r="G128" i="34" s="1"/>
  <c r="G114" i="34"/>
  <c r="G111" i="34" s="1"/>
  <c r="G104" i="34"/>
  <c r="G103" i="34" s="1"/>
  <c r="G102" i="34" s="1"/>
  <c r="G87" i="34"/>
  <c r="G85" i="34"/>
  <c r="G83" i="34" s="1"/>
  <c r="G80" i="34"/>
  <c r="G79" i="34" s="1"/>
  <c r="G78" i="34" s="1"/>
  <c r="G65" i="34"/>
  <c r="G64" i="34" s="1"/>
  <c r="G59" i="34"/>
  <c r="G58" i="34" s="1"/>
  <c r="G57" i="34" s="1"/>
  <c r="G48" i="34"/>
  <c r="G42" i="34"/>
  <c r="G40" i="34"/>
  <c r="G35" i="34"/>
  <c r="G26" i="34"/>
  <c r="H621" i="35"/>
  <c r="H620" i="35" s="1"/>
  <c r="H619" i="35" s="1"/>
  <c r="H613" i="35"/>
  <c r="H612" i="35" s="1"/>
  <c r="H585" i="35"/>
  <c r="H571" i="35"/>
  <c r="H570" i="35" s="1"/>
  <c r="H567" i="35"/>
  <c r="H561" i="35"/>
  <c r="H560" i="35" s="1"/>
  <c r="H559" i="35" s="1"/>
  <c r="H554" i="35"/>
  <c r="H553" i="35" s="1"/>
  <c r="H552" i="35" s="1"/>
  <c r="H543" i="35"/>
  <c r="H542" i="35" s="1"/>
  <c r="H538" i="35"/>
  <c r="H537" i="35" s="1"/>
  <c r="H536" i="35" s="1"/>
  <c r="H525" i="35"/>
  <c r="H524" i="35" s="1"/>
  <c r="H523" i="35" s="1"/>
  <c r="H512" i="35"/>
  <c r="H506" i="35"/>
  <c r="H492" i="35"/>
  <c r="H486" i="35"/>
  <c r="H485" i="35" s="1"/>
  <c r="H484" i="35" s="1"/>
  <c r="H471" i="35"/>
  <c r="H470" i="35" s="1"/>
  <c r="H469" i="35" s="1"/>
  <c r="H465" i="35"/>
  <c r="H459" i="35"/>
  <c r="H458" i="35" s="1"/>
  <c r="H456" i="35"/>
  <c r="H455" i="35" s="1"/>
  <c r="H453" i="35"/>
  <c r="H452" i="35" s="1"/>
  <c r="H451" i="35"/>
  <c r="H450" i="35" s="1"/>
  <c r="H449" i="35" s="1"/>
  <c r="H429" i="35"/>
  <c r="H428" i="35" s="1"/>
  <c r="H388" i="35"/>
  <c r="H387" i="35" s="1"/>
  <c r="H386" i="35" s="1"/>
  <c r="H359" i="35"/>
  <c r="H358" i="35" s="1"/>
  <c r="H357" i="35" s="1"/>
  <c r="H356" i="35" s="1"/>
  <c r="H349" i="35"/>
  <c r="H348" i="35" s="1"/>
  <c r="H347" i="35" s="1"/>
  <c r="H342" i="35" s="1"/>
  <c r="H340" i="35"/>
  <c r="H339" i="35" s="1"/>
  <c r="H337" i="35"/>
  <c r="H335" i="35"/>
  <c r="H330" i="35"/>
  <c r="H329" i="35" s="1"/>
  <c r="H327" i="35"/>
  <c r="H326" i="35" s="1"/>
  <c r="H324" i="35"/>
  <c r="H323" i="35" s="1"/>
  <c r="H310" i="35"/>
  <c r="H309" i="35" s="1"/>
  <c r="H305" i="35"/>
  <c r="H303" i="35"/>
  <c r="H302" i="35" s="1"/>
  <c r="H300" i="35"/>
  <c r="H299" i="35" s="1"/>
  <c r="H297" i="35"/>
  <c r="H296" i="35" s="1"/>
  <c r="H291" i="35"/>
  <c r="H251" i="35"/>
  <c r="H234" i="35"/>
  <c r="H232" i="35"/>
  <c r="H231" i="35" s="1"/>
  <c r="H230" i="35" s="1"/>
  <c r="H227" i="35"/>
  <c r="H226" i="35" s="1"/>
  <c r="H225" i="35" s="1"/>
  <c r="H223" i="35"/>
  <c r="H222" i="35" s="1"/>
  <c r="H221" i="35" s="1"/>
  <c r="H212" i="35"/>
  <c r="H206" i="35"/>
  <c r="H204" i="35"/>
  <c r="H199" i="35"/>
  <c r="H181" i="35"/>
  <c r="H167" i="35"/>
  <c r="H166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J248" i="36" l="1"/>
  <c r="G358" i="34"/>
  <c r="G357" i="34" s="1"/>
  <c r="H295" i="35"/>
  <c r="H294" i="35" s="1"/>
  <c r="H293" i="35" s="1"/>
  <c r="H290" i="35"/>
  <c r="H273" i="35" s="1"/>
  <c r="H366" i="35"/>
  <c r="H584" i="35"/>
  <c r="H583" i="35" s="1"/>
  <c r="H582" i="35" s="1"/>
  <c r="H581" i="35" s="1"/>
  <c r="G572" i="34"/>
  <c r="G571" i="34" s="1"/>
  <c r="G570" i="34" s="1"/>
  <c r="G569" i="34" s="1"/>
  <c r="G228" i="34"/>
  <c r="G227" i="34" s="1"/>
  <c r="H141" i="35"/>
  <c r="H140" i="35" s="1"/>
  <c r="H142" i="35"/>
  <c r="H541" i="35"/>
  <c r="H540" i="35" s="1"/>
  <c r="H535" i="35" s="1"/>
  <c r="G523" i="34"/>
  <c r="G518" i="34" s="1"/>
  <c r="H152" i="35"/>
  <c r="H180" i="35"/>
  <c r="H179" i="35" s="1"/>
  <c r="H178" i="35" s="1"/>
  <c r="G25" i="34"/>
  <c r="G24" i="34" s="1"/>
  <c r="G554" i="34"/>
  <c r="G541" i="34" s="1"/>
  <c r="G534" i="34" s="1"/>
  <c r="G17" i="34"/>
  <c r="H250" i="35"/>
  <c r="H249" i="35" s="1"/>
  <c r="H229" i="35" s="1"/>
  <c r="H611" i="35"/>
  <c r="H610" i="35" s="1"/>
  <c r="H609" i="35" s="1"/>
  <c r="H608" i="35" s="1"/>
  <c r="H607" i="35" s="1"/>
  <c r="G430" i="34"/>
  <c r="G429" i="34" s="1"/>
  <c r="G63" i="34"/>
  <c r="G62" i="34" s="1"/>
  <c r="H511" i="35"/>
  <c r="H464" i="35"/>
  <c r="H463" i="35" s="1"/>
  <c r="H462" i="35" s="1"/>
  <c r="J198" i="36"/>
  <c r="G344" i="34"/>
  <c r="G450" i="34"/>
  <c r="G494" i="34"/>
  <c r="G184" i="34"/>
  <c r="G185" i="34"/>
  <c r="G205" i="34"/>
  <c r="G204" i="34" s="1"/>
  <c r="G203" i="34" s="1"/>
  <c r="J84" i="36"/>
  <c r="H35" i="35"/>
  <c r="H34" i="35" s="1"/>
  <c r="H33" i="35" s="1"/>
  <c r="H23" i="35"/>
  <c r="H22" i="35" s="1"/>
  <c r="H21" i="35" s="1"/>
  <c r="H20" i="35" s="1"/>
  <c r="H19" i="35" s="1"/>
  <c r="H165" i="35"/>
  <c r="H164" i="35" s="1"/>
  <c r="H163" i="35" s="1"/>
  <c r="H162" i="35" s="1"/>
  <c r="H566" i="35"/>
  <c r="H558" i="35" s="1"/>
  <c r="H50" i="35"/>
  <c r="H119" i="35"/>
  <c r="H118" i="35" s="1"/>
  <c r="H117" i="35" s="1"/>
  <c r="H116" i="35" s="1"/>
  <c r="H334" i="35"/>
  <c r="H333" i="35" s="1"/>
  <c r="H332" i="35" s="1"/>
  <c r="H476" i="35"/>
  <c r="H475" i="35" s="1"/>
  <c r="H474" i="35" s="1"/>
  <c r="H57" i="35"/>
  <c r="H71" i="35"/>
  <c r="H70" i="35" s="1"/>
  <c r="H198" i="35"/>
  <c r="H197" i="35" s="1"/>
  <c r="H196" i="35" s="1"/>
  <c r="H188" i="35" s="1"/>
  <c r="H410" i="35"/>
  <c r="H409" i="35" s="1"/>
  <c r="G150" i="34"/>
  <c r="G149" i="34" s="1"/>
  <c r="G337" i="34"/>
  <c r="G281" i="34"/>
  <c r="G280" i="34" s="1"/>
  <c r="G34" i="34"/>
  <c r="G33" i="34" s="1"/>
  <c r="G32" i="34" s="1"/>
  <c r="G322" i="34"/>
  <c r="G321" i="34" s="1"/>
  <c r="G320" i="34" s="1"/>
  <c r="G408" i="34"/>
  <c r="G407" i="34" s="1"/>
  <c r="G406" i="34" s="1"/>
  <c r="G437" i="34"/>
  <c r="G436" i="34" s="1"/>
  <c r="G435" i="34" s="1"/>
  <c r="G544" i="34"/>
  <c r="G84" i="34"/>
  <c r="G183" i="34"/>
  <c r="G182" i="34" s="1"/>
  <c r="G193" i="34"/>
  <c r="G188" i="34" s="1"/>
  <c r="H322" i="35"/>
  <c r="H317" i="35" s="1"/>
  <c r="G449" i="34" l="1"/>
  <c r="G448" i="34" s="1"/>
  <c r="G447" i="34" s="1"/>
  <c r="H151" i="35"/>
  <c r="H150" i="35" s="1"/>
  <c r="H149" i="35" s="1"/>
  <c r="J83" i="36"/>
  <c r="J462" i="36" s="1"/>
  <c r="H355" i="35"/>
  <c r="G226" i="34"/>
  <c r="G474" i="34"/>
  <c r="G473" i="34" s="1"/>
  <c r="G472" i="34" s="1"/>
  <c r="G471" i="34" s="1"/>
  <c r="G61" i="34"/>
  <c r="H491" i="35"/>
  <c r="H490" i="35" s="1"/>
  <c r="H489" i="35" s="1"/>
  <c r="H488" i="35" s="1"/>
  <c r="G405" i="34"/>
  <c r="G352" i="34"/>
  <c r="G351" i="34" s="1"/>
  <c r="H177" i="35"/>
  <c r="G336" i="34"/>
  <c r="G335" i="34" s="1"/>
  <c r="G334" i="34" s="1"/>
  <c r="H551" i="35"/>
  <c r="H461" i="35"/>
  <c r="H49" i="35"/>
  <c r="H48" i="35" s="1"/>
  <c r="H47" i="35" s="1"/>
  <c r="H65" i="35"/>
  <c r="H64" i="35" s="1"/>
  <c r="H272" i="35"/>
  <c r="G181" i="34"/>
  <c r="G82" i="34"/>
  <c r="H316" i="35"/>
  <c r="K592" i="34" l="1"/>
  <c r="G16" i="34"/>
  <c r="H187" i="35"/>
  <c r="G148" i="34"/>
  <c r="G127" i="34" s="1"/>
  <c r="G333" i="34"/>
  <c r="H46" i="35"/>
  <c r="H18" i="35" s="1"/>
  <c r="I449" i="36"/>
  <c r="I442" i="36"/>
  <c r="I441" i="36" s="1"/>
  <c r="I439" i="36"/>
  <c r="I437" i="36"/>
  <c r="I430" i="36"/>
  <c r="I424" i="36"/>
  <c r="I422" i="36"/>
  <c r="I398" i="36"/>
  <c r="I384" i="36"/>
  <c r="I383" i="36" s="1"/>
  <c r="I375" i="36"/>
  <c r="I374" i="36" s="1"/>
  <c r="I372" i="36"/>
  <c r="I371" i="36" s="1"/>
  <c r="I369" i="36"/>
  <c r="I368" i="36" s="1"/>
  <c r="I362" i="36"/>
  <c r="I361" i="36" s="1"/>
  <c r="I348" i="36"/>
  <c r="I347" i="36" s="1"/>
  <c r="I317" i="36"/>
  <c r="I314" i="36"/>
  <c r="I313" i="36" s="1"/>
  <c r="I310" i="36"/>
  <c r="I307" i="36"/>
  <c r="I306" i="36" s="1"/>
  <c r="I297" i="36"/>
  <c r="I295" i="36"/>
  <c r="I270" i="36"/>
  <c r="I266" i="36"/>
  <c r="I265" i="36" s="1"/>
  <c r="I262" i="36"/>
  <c r="I260" i="36"/>
  <c r="I259" i="36" s="1"/>
  <c r="I257" i="36"/>
  <c r="I256" i="36" s="1"/>
  <c r="I253" i="36"/>
  <c r="I251" i="36"/>
  <c r="I250" i="36" s="1"/>
  <c r="I246" i="36"/>
  <c r="I245" i="36" s="1"/>
  <c r="I243" i="36"/>
  <c r="I242" i="36" s="1"/>
  <c r="I239" i="36"/>
  <c r="I238" i="36" s="1"/>
  <c r="I237" i="36" s="1"/>
  <c r="I220" i="36"/>
  <c r="I200" i="36"/>
  <c r="I189" i="36"/>
  <c r="I188" i="36" s="1"/>
  <c r="I180" i="36" s="1"/>
  <c r="I175" i="36"/>
  <c r="I173" i="36"/>
  <c r="I172" i="36"/>
  <c r="I167" i="36"/>
  <c r="I166" i="36" s="1"/>
  <c r="I161" i="36"/>
  <c r="I160" i="36" s="1"/>
  <c r="I158" i="36"/>
  <c r="I157" i="36" s="1"/>
  <c r="I155" i="36"/>
  <c r="I154" i="36" s="1"/>
  <c r="I148" i="36"/>
  <c r="I142" i="36"/>
  <c r="I139" i="36"/>
  <c r="I135" i="36"/>
  <c r="I132" i="36"/>
  <c r="I131" i="36" s="1"/>
  <c r="I129" i="36"/>
  <c r="I128" i="36"/>
  <c r="I115" i="36"/>
  <c r="I114" i="36" s="1"/>
  <c r="I112" i="36"/>
  <c r="I110" i="36"/>
  <c r="I108" i="36"/>
  <c r="I106" i="36"/>
  <c r="I98" i="36"/>
  <c r="I97" i="36" s="1"/>
  <c r="I93" i="36"/>
  <c r="I90" i="36"/>
  <c r="I86" i="36"/>
  <c r="I71" i="36"/>
  <c r="I70" i="36" s="1"/>
  <c r="I69" i="36" s="1"/>
  <c r="I65" i="36"/>
  <c r="I23" i="36"/>
  <c r="I22" i="36" s="1"/>
  <c r="I21" i="36" s="1"/>
  <c r="G621" i="35"/>
  <c r="G620" i="35" s="1"/>
  <c r="G619" i="35" s="1"/>
  <c r="G613" i="35"/>
  <c r="G612" i="35" s="1"/>
  <c r="G585" i="35"/>
  <c r="G584" i="35" s="1"/>
  <c r="G571" i="35"/>
  <c r="G570" i="35" s="1"/>
  <c r="G567" i="35"/>
  <c r="G561" i="35"/>
  <c r="G560" i="35" s="1"/>
  <c r="G559" i="35" s="1"/>
  <c r="G554" i="35"/>
  <c r="G553" i="35" s="1"/>
  <c r="G552" i="35" s="1"/>
  <c r="G543" i="35"/>
  <c r="G542" i="35" s="1"/>
  <c r="G538" i="35"/>
  <c r="G537" i="35" s="1"/>
  <c r="G536" i="35" s="1"/>
  <c r="G525" i="35"/>
  <c r="G524" i="35" s="1"/>
  <c r="G523" i="35" s="1"/>
  <c r="G512" i="35"/>
  <c r="G486" i="35"/>
  <c r="G485" i="35" s="1"/>
  <c r="G484" i="35" s="1"/>
  <c r="G471" i="35"/>
  <c r="G465" i="35"/>
  <c r="G459" i="35"/>
  <c r="G458" i="35" s="1"/>
  <c r="G456" i="35"/>
  <c r="G455" i="35" s="1"/>
  <c r="G453" i="35"/>
  <c r="G452" i="35" s="1"/>
  <c r="G451" i="35"/>
  <c r="G450" i="35" s="1"/>
  <c r="G449" i="35" s="1"/>
  <c r="G429" i="35"/>
  <c r="G387" i="35"/>
  <c r="G386" i="35" s="1"/>
  <c r="G359" i="35"/>
  <c r="G358" i="35" s="1"/>
  <c r="G357" i="35" s="1"/>
  <c r="G356" i="35" s="1"/>
  <c r="G349" i="35"/>
  <c r="G348" i="35" s="1"/>
  <c r="G347" i="35" s="1"/>
  <c r="G342" i="35" s="1"/>
  <c r="G340" i="35"/>
  <c r="G339" i="35" s="1"/>
  <c r="G337" i="35"/>
  <c r="G335" i="35"/>
  <c r="G330" i="35"/>
  <c r="G329" i="35" s="1"/>
  <c r="G327" i="35"/>
  <c r="G326" i="35" s="1"/>
  <c r="G324" i="35"/>
  <c r="G323" i="35" s="1"/>
  <c r="G310" i="35"/>
  <c r="G309" i="35" s="1"/>
  <c r="G305" i="35"/>
  <c r="G303" i="35"/>
  <c r="G302" i="35" s="1"/>
  <c r="G300" i="35"/>
  <c r="G299" i="35" s="1"/>
  <c r="G297" i="35"/>
  <c r="G296" i="35" s="1"/>
  <c r="G291" i="35"/>
  <c r="G234" i="35"/>
  <c r="G232" i="35"/>
  <c r="G231" i="35" s="1"/>
  <c r="G230" i="35" s="1"/>
  <c r="G227" i="35"/>
  <c r="G226" i="35" s="1"/>
  <c r="G225" i="35" s="1"/>
  <c r="G223" i="35"/>
  <c r="G222" i="35" s="1"/>
  <c r="G221" i="35" s="1"/>
  <c r="G212" i="35"/>
  <c r="G206" i="35"/>
  <c r="G204" i="35"/>
  <c r="G167" i="35"/>
  <c r="G165" i="35" s="1"/>
  <c r="G164" i="35" s="1"/>
  <c r="G163" i="35" s="1"/>
  <c r="G162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573" i="34"/>
  <c r="F571" i="34" s="1"/>
  <c r="F570" i="34" s="1"/>
  <c r="F559" i="34"/>
  <c r="F555" i="34"/>
  <c r="F549" i="34"/>
  <c r="F548" i="34" s="1"/>
  <c r="F547" i="34" s="1"/>
  <c r="F545" i="34"/>
  <c r="F543" i="34" s="1"/>
  <c r="F542" i="34" s="1"/>
  <c r="F537" i="34"/>
  <c r="F536" i="34" s="1"/>
  <c r="F535" i="34" s="1"/>
  <c r="F526" i="34"/>
  <c r="F525" i="34" s="1"/>
  <c r="F524" i="34" s="1"/>
  <c r="F523" i="34" s="1"/>
  <c r="F521" i="34"/>
  <c r="F520" i="34" s="1"/>
  <c r="F519" i="34" s="1"/>
  <c r="F508" i="34"/>
  <c r="F507" i="34" s="1"/>
  <c r="F506" i="34" s="1"/>
  <c r="F504" i="34"/>
  <c r="F501" i="34" s="1"/>
  <c r="F474" i="34" s="1"/>
  <c r="F490" i="34"/>
  <c r="F469" i="34"/>
  <c r="F468" i="34" s="1"/>
  <c r="F467" i="34" s="1"/>
  <c r="F458" i="34"/>
  <c r="F457" i="34" s="1"/>
  <c r="F449" i="34" s="1"/>
  <c r="F442" i="34"/>
  <c r="F439" i="34"/>
  <c r="F438" i="34" s="1"/>
  <c r="F431" i="34"/>
  <c r="F427" i="34"/>
  <c r="F426" i="34" s="1"/>
  <c r="F424" i="34"/>
  <c r="F423" i="34" s="1"/>
  <c r="F421" i="34"/>
  <c r="F420" i="34" s="1"/>
  <c r="F413" i="34"/>
  <c r="F411" i="34"/>
  <c r="F409" i="34"/>
  <c r="F400" i="34"/>
  <c r="F399" i="34" s="1"/>
  <c r="F394" i="34"/>
  <c r="F393" i="34" s="1"/>
  <c r="F385" i="34"/>
  <c r="F384" i="34" s="1"/>
  <c r="F382" i="34"/>
  <c r="F381" i="34" s="1"/>
  <c r="F368" i="34"/>
  <c r="F367" i="34" s="1"/>
  <c r="F365" i="34"/>
  <c r="F363" i="34"/>
  <c r="F361" i="34"/>
  <c r="F359" i="34"/>
  <c r="F355" i="34"/>
  <c r="F354" i="34" s="1"/>
  <c r="F353" i="34" s="1"/>
  <c r="F345" i="34"/>
  <c r="F338" i="34"/>
  <c r="F337" i="34" s="1"/>
  <c r="F330" i="34"/>
  <c r="F329" i="34" s="1"/>
  <c r="F327" i="34"/>
  <c r="F326" i="34" s="1"/>
  <c r="F324" i="34"/>
  <c r="F323" i="34" s="1"/>
  <c r="F297" i="34"/>
  <c r="F259" i="34"/>
  <c r="F258" i="34" s="1"/>
  <c r="F257" i="34" s="1"/>
  <c r="F230" i="34"/>
  <c r="F229" i="34" s="1"/>
  <c r="F220" i="34"/>
  <c r="F219" i="34" s="1"/>
  <c r="F218" i="34" s="1"/>
  <c r="F213" i="34" s="1"/>
  <c r="F211" i="34"/>
  <c r="F210" i="34"/>
  <c r="F201" i="34"/>
  <c r="F200" i="34" s="1"/>
  <c r="F198" i="34"/>
  <c r="F197" i="34" s="1"/>
  <c r="F195" i="34"/>
  <c r="F194" i="34" s="1"/>
  <c r="F186" i="34"/>
  <c r="F173" i="34"/>
  <c r="F172" i="34" s="1"/>
  <c r="F171" i="34" s="1"/>
  <c r="F169" i="34"/>
  <c r="F168" i="34" s="1"/>
  <c r="F164" i="34"/>
  <c r="F162" i="34"/>
  <c r="F161" i="34" s="1"/>
  <c r="F159" i="34"/>
  <c r="F158" i="34" s="1"/>
  <c r="F155" i="34"/>
  <c r="F154" i="34" s="1"/>
  <c r="F152" i="34"/>
  <c r="F146" i="34"/>
  <c r="F145" i="34" s="1"/>
  <c r="F128" i="34" s="1"/>
  <c r="F114" i="34"/>
  <c r="F112" i="34"/>
  <c r="F103" i="34"/>
  <c r="F102" i="34" s="1"/>
  <c r="F85" i="34"/>
  <c r="F80" i="34"/>
  <c r="F79" i="34" s="1"/>
  <c r="F78" i="34" s="1"/>
  <c r="F65" i="34"/>
  <c r="F64" i="34" s="1"/>
  <c r="F59" i="34"/>
  <c r="F58" i="34" s="1"/>
  <c r="F57" i="34" s="1"/>
  <c r="F48" i="34"/>
  <c r="F42" i="34"/>
  <c r="F40" i="34"/>
  <c r="F26" i="34"/>
  <c r="F25" i="34" s="1"/>
  <c r="G469" i="35" l="1"/>
  <c r="I402" i="36"/>
  <c r="I141" i="36"/>
  <c r="H623" i="35"/>
  <c r="H625" i="35" s="1"/>
  <c r="F237" i="34"/>
  <c r="I85" i="36"/>
  <c r="I390" i="36"/>
  <c r="G295" i="35"/>
  <c r="G294" i="35" s="1"/>
  <c r="G293" i="35" s="1"/>
  <c r="G290" i="35"/>
  <c r="G273" i="35" s="1"/>
  <c r="G588" i="34"/>
  <c r="G590" i="34" s="1"/>
  <c r="F296" i="34"/>
  <c r="G428" i="35"/>
  <c r="G410" i="35" s="1"/>
  <c r="G541" i="35"/>
  <c r="G540" i="35" s="1"/>
  <c r="G535" i="35" s="1"/>
  <c r="I64" i="36"/>
  <c r="I46" i="36" s="1"/>
  <c r="F358" i="34"/>
  <c r="F357" i="34" s="1"/>
  <c r="I105" i="36"/>
  <c r="G71" i="35"/>
  <c r="G70" i="35" s="1"/>
  <c r="F150" i="34"/>
  <c r="F149" i="34" s="1"/>
  <c r="F34" i="34"/>
  <c r="F33" i="34" s="1"/>
  <c r="F32" i="34" s="1"/>
  <c r="I269" i="36"/>
  <c r="I268" i="36"/>
  <c r="F151" i="34"/>
  <c r="I346" i="36"/>
  <c r="G583" i="35"/>
  <c r="G582" i="35" s="1"/>
  <c r="G581" i="35" s="1"/>
  <c r="F569" i="34"/>
  <c r="F228" i="34"/>
  <c r="F227" i="34" s="1"/>
  <c r="F111" i="34"/>
  <c r="G366" i="35"/>
  <c r="G119" i="35"/>
  <c r="G118" i="35" s="1"/>
  <c r="G117" i="35" s="1"/>
  <c r="G116" i="35" s="1"/>
  <c r="I294" i="36"/>
  <c r="G141" i="35"/>
  <c r="G140" i="35" s="1"/>
  <c r="G142" i="35"/>
  <c r="G198" i="35"/>
  <c r="G197" i="35" s="1"/>
  <c r="G196" i="35" s="1"/>
  <c r="I382" i="36"/>
  <c r="I381" i="36" s="1"/>
  <c r="G179" i="35"/>
  <c r="G178" i="35" s="1"/>
  <c r="G152" i="35"/>
  <c r="F24" i="34"/>
  <c r="F17" i="34"/>
  <c r="I454" i="36"/>
  <c r="I453" i="36" s="1"/>
  <c r="G250" i="35"/>
  <c r="G249" i="35" s="1"/>
  <c r="G229" i="35" s="1"/>
  <c r="G611" i="35"/>
  <c r="G610" i="35" s="1"/>
  <c r="G609" i="35" s="1"/>
  <c r="G608" i="35" s="1"/>
  <c r="G607" i="35" s="1"/>
  <c r="F63" i="34"/>
  <c r="F62" i="34" s="1"/>
  <c r="F61" i="34" s="1"/>
  <c r="F430" i="34"/>
  <c r="F429" i="34" s="1"/>
  <c r="F448" i="34"/>
  <c r="I448" i="36"/>
  <c r="I447" i="36" s="1"/>
  <c r="F544" i="34"/>
  <c r="I436" i="36"/>
  <c r="I435" i="36" s="1"/>
  <c r="I241" i="36"/>
  <c r="G464" i="35"/>
  <c r="G463" i="35" s="1"/>
  <c r="G462" i="35" s="1"/>
  <c r="F84" i="34"/>
  <c r="F83" i="34"/>
  <c r="F408" i="34"/>
  <c r="F407" i="34" s="1"/>
  <c r="F406" i="34" s="1"/>
  <c r="F184" i="34"/>
  <c r="F185" i="34"/>
  <c r="F204" i="34"/>
  <c r="F203" i="34" s="1"/>
  <c r="F437" i="34"/>
  <c r="F436" i="34" s="1"/>
  <c r="F435" i="34" s="1"/>
  <c r="I134" i="36"/>
  <c r="I219" i="36"/>
  <c r="I199" i="36" s="1"/>
  <c r="I305" i="36"/>
  <c r="I316" i="36"/>
  <c r="I309" i="36"/>
  <c r="G477" i="35"/>
  <c r="G476" i="35" s="1"/>
  <c r="G475" i="35" s="1"/>
  <c r="G474" i="35" s="1"/>
  <c r="I249" i="36"/>
  <c r="G37" i="35"/>
  <c r="G36" i="35" s="1"/>
  <c r="G166" i="35"/>
  <c r="G334" i="35"/>
  <c r="G333" i="35" s="1"/>
  <c r="G332" i="35" s="1"/>
  <c r="G322" i="35"/>
  <c r="G317" i="35" s="1"/>
  <c r="G50" i="35"/>
  <c r="G511" i="35"/>
  <c r="G491" i="35" s="1"/>
  <c r="G566" i="35"/>
  <c r="F183" i="34"/>
  <c r="F182" i="34" s="1"/>
  <c r="F554" i="34"/>
  <c r="F534" i="34" s="1"/>
  <c r="F193" i="34"/>
  <c r="F188" i="34" s="1"/>
  <c r="F518" i="34"/>
  <c r="I367" i="36"/>
  <c r="G23" i="35"/>
  <c r="G22" i="35" s="1"/>
  <c r="G21" i="35" s="1"/>
  <c r="G20" i="35" s="1"/>
  <c r="G19" i="35" s="1"/>
  <c r="F322" i="34"/>
  <c r="F321" i="34" s="1"/>
  <c r="F320" i="34" s="1"/>
  <c r="F558" i="34"/>
  <c r="I104" i="36" l="1"/>
  <c r="G151" i="35"/>
  <c r="G150" i="35" s="1"/>
  <c r="G149" i="35" s="1"/>
  <c r="F280" i="34"/>
  <c r="F226" i="34" s="1"/>
  <c r="G409" i="35"/>
  <c r="G355" i="35" s="1"/>
  <c r="G188" i="35"/>
  <c r="I248" i="36"/>
  <c r="I198" i="36"/>
  <c r="F447" i="34"/>
  <c r="G490" i="35"/>
  <c r="G489" i="35" s="1"/>
  <c r="G488" i="35" s="1"/>
  <c r="F473" i="34"/>
  <c r="F472" i="34" s="1"/>
  <c r="F471" i="34" s="1"/>
  <c r="F405" i="34"/>
  <c r="F82" i="34"/>
  <c r="F16" i="34" s="1"/>
  <c r="F336" i="34"/>
  <c r="F335" i="34" s="1"/>
  <c r="F334" i="34" s="1"/>
  <c r="G65" i="35"/>
  <c r="G64" i="35" s="1"/>
  <c r="F352" i="34"/>
  <c r="G461" i="35"/>
  <c r="G177" i="35"/>
  <c r="G49" i="35"/>
  <c r="G48" i="35" s="1"/>
  <c r="G47" i="35" s="1"/>
  <c r="G272" i="35"/>
  <c r="I84" i="36"/>
  <c r="G551" i="35"/>
  <c r="G316" i="35"/>
  <c r="F181" i="34"/>
  <c r="F351" i="34" l="1"/>
  <c r="F333" i="34" s="1"/>
  <c r="J592" i="34"/>
  <c r="I83" i="36"/>
  <c r="I462" i="36" s="1"/>
  <c r="G187" i="35"/>
  <c r="F148" i="34"/>
  <c r="F127" i="34" s="1"/>
  <c r="G46" i="35"/>
  <c r="G18" i="35" s="1"/>
  <c r="G623" i="35" l="1"/>
  <c r="G625" i="35" s="1"/>
  <c r="F588" i="34"/>
</calcChain>
</file>

<file path=xl/sharedStrings.xml><?xml version="1.0" encoding="utf-8"?>
<sst xmlns="http://schemas.openxmlformats.org/spreadsheetml/2006/main" count="7376" uniqueCount="718">
  <si>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</si>
  <si>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</si>
  <si>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</si>
  <si>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</si>
  <si>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</si>
  <si>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</si>
  <si>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</si>
  <si>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</si>
  <si>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</si>
  <si>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</si>
  <si>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</si>
  <si>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</si>
  <si>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</si>
  <si>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</si>
  <si>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</si>
  <si>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</si>
  <si>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</si>
  <si>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</si>
  <si>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</si>
  <si>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</si>
  <si>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</si>
  <si>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</si>
  <si>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</si>
  <si>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</si>
  <si>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</si>
  <si>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</si>
  <si>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</si>
  <si>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</si>
  <si>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</si>
  <si>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</si>
  <si>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</si>
  <si>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</si>
  <si>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</si>
  <si>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</si>
  <si>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</si>
  <si>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</si>
  <si>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</si>
  <si>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</si>
  <si>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</si>
  <si>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</si>
  <si>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</si>
  <si>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</si>
  <si>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</si>
  <si>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</si>
  <si>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</si>
  <si>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</si>
  <si>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</si>
  <si>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</si>
  <si>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</si>
  <si>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</si>
  <si>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</si>
  <si>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</si>
  <si>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</si>
  <si>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</si>
  <si>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</si>
  <si>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</si>
  <si>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</si>
  <si>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</si>
  <si>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</si>
  <si>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</si>
  <si>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</si>
  <si>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</si>
  <si>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</si>
  <si>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</si>
  <si>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</si>
  <si>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</si>
  <si>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</si>
  <si>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</si>
  <si>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</si>
  <si>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</si>
  <si>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</si>
  <si>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</si>
  <si>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</si>
  <si>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</si>
  <si>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</si>
  <si>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</si>
  <si>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</si>
  <si>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</si>
  <si>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</si>
  <si>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</si>
  <si>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</si>
  <si>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</si>
  <si>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</si>
  <si>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</si>
  <si>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</si>
  <si>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</si>
  <si>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</si>
  <si>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</si>
  <si>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</si>
  <si>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</si>
  <si>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</si>
  <si>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</si>
  <si>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</si>
  <si>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</si>
  <si>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</si>
  <si>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</si>
  <si>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</si>
  <si>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</si>
  <si>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</si>
  <si>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</si>
  <si>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</si>
  <si>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</si>
  <si>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</si>
  <si>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</si>
  <si>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</si>
  <si>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</si>
  <si>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</si>
  <si>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</si>
  <si>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</si>
  <si>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</si>
  <si>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</si>
  <si>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</si>
  <si>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</si>
  <si>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</si>
  <si>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</si>
  <si>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</si>
  <si>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</si>
  <si>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</si>
  <si>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</si>
  <si>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</si>
  <si>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</si>
  <si>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</si>
  <si>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</si>
  <si>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</si>
  <si>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</si>
  <si>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</si>
  <si>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</si>
  <si>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</si>
  <si>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</si>
  <si>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</si>
  <si>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</si>
  <si>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</si>
  <si>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</si>
  <si>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</si>
  <si>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</si>
  <si>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</si>
  <si>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</si>
  <si>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</si>
  <si>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</si>
  <si>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</si>
  <si>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</si>
  <si>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</si>
  <si>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</si>
  <si>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</si>
  <si>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</si>
  <si>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</si>
  <si>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</si>
  <si>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</si>
  <si>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</si>
  <si>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</si>
  <si>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</si>
  <si>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</si>
  <si>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</si>
  <si>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</si>
  <si>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</si>
  <si>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</si>
  <si>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</si>
  <si>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</si>
  <si>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</si>
  <si>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</si>
  <si>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</si>
  <si>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</si>
  <si>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</si>
  <si>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</si>
  <si>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</si>
  <si>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</si>
  <si>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</si>
  <si>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</si>
  <si>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</si>
  <si>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</si>
  <si>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</si>
  <si>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</si>
  <si>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</si>
  <si>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</si>
  <si>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</si>
  <si>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</si>
  <si>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</si>
  <si>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</si>
  <si>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</si>
  <si>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</si>
  <si>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</si>
  <si>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</si>
  <si>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</si>
  <si>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</si>
  <si>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</si>
  <si>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</si>
  <si>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</si>
  <si>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</si>
  <si>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</si>
  <si>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</si>
  <si>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</si>
  <si>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</si>
  <si>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</si>
  <si>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</si>
  <si>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</si>
  <si>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</si>
  <si>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</si>
  <si>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</si>
  <si>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</si>
  <si>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</si>
  <si>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</si>
  <si>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</si>
  <si>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</si>
  <si>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</si>
  <si>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</si>
  <si>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</si>
  <si>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</si>
  <si>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</si>
  <si>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</si>
  <si>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</si>
  <si>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</si>
  <si>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</si>
  <si>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</si>
  <si>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</si>
  <si>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</si>
  <si>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</si>
  <si>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</si>
  <si>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</si>
  <si>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</si>
  <si>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</si>
  <si>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</si>
  <si>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</si>
  <si>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</si>
  <si>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</si>
  <si>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</si>
  <si>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</si>
  <si>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</si>
  <si>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</si>
  <si>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</si>
  <si>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</si>
  <si>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</si>
  <si>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</si>
  <si>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</si>
  <si>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</si>
  <si>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</si>
  <si>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</si>
  <si>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</si>
  <si>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</si>
  <si>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</si>
  <si>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</si>
  <si>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</si>
  <si>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</si>
  <si>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</si>
  <si>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</si>
  <si>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</si>
  <si>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</si>
  <si>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</si>
  <si>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</si>
  <si>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</si>
  <si>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</si>
  <si>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</si>
  <si>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</si>
  <si>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</si>
  <si>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</si>
  <si>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</si>
  <si>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</si>
  <si>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</si>
  <si>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</si>
  <si>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</si>
  <si>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</si>
  <si>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</si>
  <si>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</si>
  <si>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</si>
  <si>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</si>
  <si>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</si>
  <si>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</si>
  <si>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</si>
  <si>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</si>
  <si>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</si>
  <si>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</si>
  <si>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</si>
  <si>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</si>
  <si>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</si>
  <si>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</si>
  <si>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</si>
  <si>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</si>
  <si>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</si>
  <si>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</si>
  <si>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</si>
  <si>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</si>
  <si>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</si>
  <si>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</si>
  <si>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</si>
  <si>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</si>
  <si>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</si>
  <si>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</si>
  <si>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</si>
  <si>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</si>
  <si>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</si>
  <si>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</si>
  <si>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</si>
  <si>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</si>
  <si>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</si>
  <si>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</si>
  <si>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</si>
  <si>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</si>
  <si>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</si>
  <si>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</si>
  <si>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</si>
  <si>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</si>
  <si>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</si>
  <si>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</si>
  <si>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</si>
  <si>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</si>
  <si>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</si>
  <si>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</si>
  <si>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</si>
  <si>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</si>
  <si>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</si>
  <si>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</si>
  <si>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</si>
  <si>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</si>
  <si>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</si>
  <si>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</si>
  <si>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</si>
  <si>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</si>
  <si>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</si>
  <si>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</si>
  <si>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</si>
  <si>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</si>
  <si>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</si>
  <si>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</si>
  <si>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</si>
  <si>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</si>
  <si>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</si>
  <si>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</si>
  <si>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</si>
  <si>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</si>
  <si>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</si>
  <si>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</si>
  <si>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</si>
  <si>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</si>
  <si>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</si>
  <si>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</si>
  <si>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</si>
  <si>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</si>
  <si>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</si>
  <si>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</si>
  <si>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</si>
  <si>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</si>
  <si>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</si>
  <si>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</si>
  <si>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</si>
  <si>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</si>
  <si>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</si>
  <si>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</si>
  <si>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</si>
  <si>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</si>
  <si>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</si>
  <si>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</si>
  <si>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</si>
  <si>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</si>
  <si>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</si>
  <si>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</si>
  <si>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</si>
  <si>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</si>
  <si>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</si>
  <si>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</si>
  <si>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</si>
  <si>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</si>
  <si>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</si>
  <si>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</si>
  <si>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</si>
  <si>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</si>
  <si>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</si>
  <si>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</si>
  <si>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</si>
  <si>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</si>
  <si>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</si>
  <si>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</si>
  <si>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</si>
  <si>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</si>
  <si>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</si>
  <si>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</si>
  <si>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</si>
  <si>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</si>
  <si>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</si>
  <si>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</si>
  <si>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</si>
  <si>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</si>
  <si>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</si>
  <si>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</si>
  <si>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</si>
  <si>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</si>
  <si>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</si>
  <si>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</si>
  <si>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</si>
  <si>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</si>
  <si>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</si>
  <si>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</si>
  <si>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</si>
  <si>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</si>
  <si>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</si>
  <si>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</si>
  <si>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</si>
  <si>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</si>
  <si>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</si>
  <si>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</si>
  <si>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</si>
  <si>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</si>
  <si>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</si>
  <si>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</si>
  <si>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</si>
  <si>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</si>
  <si>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</si>
  <si>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</si>
  <si>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</si>
  <si>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</si>
  <si>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</si>
  <si>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</si>
  <si>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</si>
  <si>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</si>
  <si>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</si>
  <si>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</si>
  <si>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</si>
  <si>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</si>
  <si>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</si>
  <si>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</si>
  <si>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</si>
  <si>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</si>
  <si>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</si>
  <si>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</si>
  <si>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</si>
  <si>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</si>
  <si>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</si>
  <si>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</si>
  <si>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</si>
  <si>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</si>
  <si>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</si>
  <si>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</si>
  <si>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</si>
  <si>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</si>
  <si>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</si>
  <si>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</si>
  <si>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</si>
  <si>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</si>
  <si>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</si>
  <si>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</si>
  <si>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</si>
  <si>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</si>
  <si>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</si>
  <si>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</si>
  <si>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</si>
  <si>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</si>
  <si>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</si>
  <si>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</si>
  <si>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</si>
  <si>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</si>
  <si>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</si>
  <si>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</si>
  <si>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</si>
  <si>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</si>
  <si>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</si>
  <si>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</si>
  <si>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</si>
  <si>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</si>
  <si>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</si>
  <si>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</si>
  <si>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</si>
  <si>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</si>
  <si>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</si>
  <si>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</si>
  <si>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</si>
  <si>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</si>
  <si>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</si>
  <si>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</si>
  <si>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</si>
  <si>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</si>
  <si>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</si>
  <si>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</si>
  <si>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</si>
  <si>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</si>
  <si>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</si>
  <si>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</si>
  <si>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</si>
  <si>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</si>
  <si>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</si>
  <si>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</si>
  <si>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</si>
  <si>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</si>
  <si>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</si>
  <si>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</si>
  <si>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</si>
  <si>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</si>
  <si>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</si>
  <si>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</si>
  <si>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</si>
  <si>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</si>
  <si>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</si>
  <si>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</si>
  <si>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</si>
  <si>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</si>
  <si>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</si>
  <si>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</si>
  <si>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</si>
  <si>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</si>
  <si>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</si>
  <si>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</si>
  <si>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</si>
  <si>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</si>
  <si>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</si>
  <si>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</si>
  <si>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</si>
  <si>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</si>
  <si>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</si>
  <si>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</si>
  <si>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</si>
  <si>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</si>
  <si>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</si>
  <si>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</si>
  <si>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</si>
  <si>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</si>
  <si>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</si>
  <si>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</si>
  <si>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</si>
  <si>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</si>
  <si>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</si>
  <si>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</si>
  <si>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</si>
  <si>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</si>
  <si>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</si>
  <si>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</si>
  <si>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</si>
  <si>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</si>
  <si>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</si>
  <si>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</si>
  <si>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</si>
  <si>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</si>
  <si>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</si>
  <si>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</si>
  <si>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</si>
  <si>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</si>
  <si>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</si>
  <si>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</si>
  <si>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</si>
  <si>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</si>
  <si>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</si>
  <si>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</si>
  <si>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</si>
  <si>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</si>
  <si>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</si>
  <si>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</si>
  <si>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</si>
  <si>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</si>
  <si>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</si>
  <si>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</si>
  <si>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</si>
  <si>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</si>
  <si>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</si>
  <si>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</si>
  <si>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</si>
  <si>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</si>
  <si>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</si>
  <si>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</si>
  <si>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</si>
  <si>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</si>
  <si>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</si>
  <si>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</si>
  <si>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</si>
  <si>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</si>
  <si>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</si>
  <si>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</si>
  <si>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</si>
  <si>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</si>
  <si>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</si>
  <si>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</si>
  <si>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</si>
  <si>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</si>
  <si>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</si>
  <si>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</si>
  <si>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</si>
  <si>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</si>
  <si>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</si>
  <si>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</si>
  <si>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</si>
  <si>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</si>
  <si>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</si>
  <si>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</si>
  <si>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Реализация мероприятий по техническому перевооружению котельной МБОУ Подболотная СОШ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</si>
  <si>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</si>
  <si>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</si>
  <si>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</si>
  <si>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</si>
  <si>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</si>
  <si>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</si>
  <si>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</si>
  <si>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</si>
  <si>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</si>
  <si>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</si>
  <si>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</si>
  <si>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</si>
  <si>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</si>
  <si>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</si>
  <si>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</si>
  <si>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</si>
  <si>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</si>
  <si>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</si>
  <si>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</si>
  <si>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</si>
  <si>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</si>
  <si>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</si>
  <si>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</si>
  <si>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</si>
  <si>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</si>
  <si>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</si>
  <si>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</si>
  <si>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</si>
  <si>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</si>
  <si>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</si>
  <si>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</si>
  <si>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</si>
  <si>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</si>
  <si>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</si>
  <si>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</si>
  <si>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</si>
  <si>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</si>
  <si>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</si>
  <si>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</si>
  <si>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</si>
  <si>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</si>
  <si>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</si>
  <si>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</si>
  <si>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</si>
  <si>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</si>
  <si>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</si>
  <si>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</si>
  <si>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</si>
  <si>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</si>
  <si>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</si>
  <si>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</si>
  <si>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</si>
  <si>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</si>
  <si>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</si>
  <si>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</si>
  <si>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</si>
  <si>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</si>
  <si>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</si>
  <si>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</si>
  <si>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</si>
  <si>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</si>
  <si>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</si>
  <si>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</si>
  <si>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</si>
  <si>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</si>
  <si>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</si>
  <si>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</si>
  <si>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</si>
  <si>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</si>
  <si>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</si>
  <si>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</si>
  <si>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</si>
  <si>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</si>
  <si>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</si>
  <si>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</si>
  <si>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</si>
  <si>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</si>
  <si>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Реконструкция системы водоснабжения с.им. Бабушкина и п. Юрманга Вологодской области со строительством водопроводных очистных сооружений в рамках регионального проекта "Чистая вода"</t>
  </si>
  <si>
    <t>20 0 F5 52431</t>
  </si>
  <si>
    <t>20 0 F5 52432</t>
  </si>
  <si>
    <t>Реконструкция системы водоснабжения в с.Воскресенское Бабушкинского округа в рамках регионального проекта "Чистая вода"</t>
  </si>
  <si>
    <t>Реализация мероприятий по разработке проектно-сметной документации по техническому перевооружению котельной МБОУ Подболотная СОШ</t>
  </si>
  <si>
    <t>41 0 01 41200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</si>
  <si>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</si>
  <si>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</si>
  <si>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</si>
  <si>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</si>
  <si>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</si>
  <si>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</si>
  <si>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</si>
  <si>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</si>
  <si>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</si>
  <si>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</si>
  <si>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</si>
  <si>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</si>
  <si>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</si>
  <si>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</si>
  <si>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</si>
  <si>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</si>
  <si>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</si>
  <si>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</si>
  <si>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811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</si>
  <si>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</si>
  <si>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</si>
  <si>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</si>
  <si>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</si>
  <si>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</si>
  <si>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</si>
  <si>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</si>
  <si>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</si>
  <si>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</si>
  <si>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</si>
  <si>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</si>
  <si>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</si>
  <si>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</si>
  <si>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</si>
  <si>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</si>
  <si>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</si>
  <si>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</si>
  <si>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</si>
  <si>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</si>
  <si>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</si>
  <si>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</si>
  <si>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</si>
  <si>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</si>
  <si>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</si>
  <si>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</si>
  <si>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</si>
  <si>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</si>
  <si>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</si>
  <si>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</si>
  <si>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</si>
  <si>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</si>
  <si>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</si>
  <si>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</si>
  <si>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</si>
  <si>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</si>
  <si>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 xml:space="preserve"> к решению  Представительного  Собрания от 27.02.2023 г. №154  О внесении изменений в решение от 26.12.2022 г.  № 120   "О    бюджете округа на  2023 год и плановый период 2024 и 2025 годов"</t>
  </si>
  <si>
    <t xml:space="preserve">  к решению  Представительного  Собрания от 27.02.2023 г. №154 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</si>
</sst>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0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17" fillId="0" borderId="0" xfId="0" applyFont="1" applyAlignment="1">
      <alignment wrapText="1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workbookViewId="0">
      <selection activeCell="H59" sqref="H59"/>
    </sheetView>
  </sheetViews>
  <sheetFormatPr defaultColWidth="8.85546875" defaultRowHeight="12.75" x14ac:dyDescent="0.2"/>
  <cols>
    <col min="1" max="1" width="51" style="240" customWidth="1"/>
    <col min="2" max="3" width="8.42578125" style="240" customWidth="1"/>
    <col min="4" max="4" width="16.42578125" style="240" customWidth="1"/>
    <col min="5" max="6" width="11" style="240" customWidth="1"/>
    <col min="7" max="16384" width="8.85546875" style="240"/>
  </cols>
  <sheetData>
    <row r="1" spans="1:6" x14ac:dyDescent="0.2">
      <c r="D1" s="293" t="s">
        <v>475</v>
      </c>
      <c r="E1" s="293"/>
      <c r="F1" s="293"/>
    </row>
    <row r="2" spans="1:6" ht="60.6" customHeight="1" x14ac:dyDescent="0.2">
      <c r="D2" s="294" t="s">
        <v>717</v>
      </c>
      <c r="E2" s="295"/>
      <c r="F2" s="295"/>
    </row>
    <row r="4" spans="1:6" ht="20.45" customHeight="1" x14ac:dyDescent="0.2">
      <c r="B4" s="5"/>
      <c r="C4" s="5"/>
      <c r="D4" s="293" t="s">
        <v>475</v>
      </c>
      <c r="E4" s="293"/>
      <c r="F4" s="293"/>
    </row>
    <row r="5" spans="1:6" x14ac:dyDescent="0.2">
      <c r="B5" s="5"/>
      <c r="C5" s="5"/>
      <c r="D5" s="301" t="s">
        <v>676</v>
      </c>
      <c r="E5" s="301"/>
      <c r="F5" s="301"/>
    </row>
    <row r="6" spans="1:6" ht="7.9" customHeight="1" x14ac:dyDescent="0.2">
      <c r="B6" s="5"/>
      <c r="C6" s="5"/>
      <c r="D6" s="301"/>
      <c r="E6" s="301"/>
      <c r="F6" s="301"/>
    </row>
    <row r="7" spans="1:6" x14ac:dyDescent="0.2">
      <c r="B7" s="5"/>
      <c r="C7" s="5"/>
      <c r="D7" s="301"/>
      <c r="E7" s="301"/>
      <c r="F7" s="301"/>
    </row>
    <row r="8" spans="1:6" x14ac:dyDescent="0.2">
      <c r="B8" s="5"/>
      <c r="C8" s="5"/>
      <c r="D8" s="301"/>
      <c r="E8" s="301"/>
      <c r="F8" s="301"/>
    </row>
    <row r="9" spans="1:6" x14ac:dyDescent="0.2">
      <c r="B9" s="293"/>
      <c r="C9" s="293"/>
      <c r="D9" s="293"/>
    </row>
    <row r="10" spans="1:6" x14ac:dyDescent="0.2">
      <c r="D10" s="240" t="s">
        <v>463</v>
      </c>
      <c r="E10" s="240" t="s">
        <v>463</v>
      </c>
    </row>
    <row r="11" spans="1:6" x14ac:dyDescent="0.2">
      <c r="A11" s="296" t="s">
        <v>464</v>
      </c>
      <c r="B11" s="296"/>
      <c r="C11" s="296"/>
      <c r="D11" s="296"/>
      <c r="E11" s="296"/>
      <c r="F11" s="296"/>
    </row>
    <row r="12" spans="1:6" x14ac:dyDescent="0.2">
      <c r="A12" s="296" t="s">
        <v>568</v>
      </c>
      <c r="B12" s="296"/>
      <c r="C12" s="296"/>
      <c r="D12" s="296"/>
      <c r="E12" s="297"/>
      <c r="F12" s="297"/>
    </row>
    <row r="14" spans="1:6" ht="25.5" x14ac:dyDescent="0.2">
      <c r="A14" s="263" t="s">
        <v>465</v>
      </c>
      <c r="B14" s="263" t="s">
        <v>466</v>
      </c>
      <c r="C14" s="264" t="s">
        <v>467</v>
      </c>
      <c r="D14" s="298" t="s">
        <v>468</v>
      </c>
      <c r="E14" s="299"/>
      <c r="F14" s="300"/>
    </row>
    <row r="15" spans="1:6" ht="17.45" customHeight="1" x14ac:dyDescent="0.2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" x14ac:dyDescent="0.2">
      <c r="A17" s="90" t="s">
        <v>9</v>
      </c>
      <c r="B17" s="267" t="s">
        <v>10</v>
      </c>
      <c r="C17" s="268" t="s">
        <v>469</v>
      </c>
      <c r="D17" s="227">
        <f>D18+D20+D22+D19+D24+D23+D21</f>
        <v>97678.3</v>
      </c>
      <c r="E17" s="227">
        <f>E18+E20+E22+E19+E24+E23+E21</f>
        <v>95245.4</v>
      </c>
      <c r="F17" s="227">
        <f>F18+F20+F22+F19+F24+F23+F21</f>
        <v>95448.6</v>
      </c>
    </row>
    <row r="18" spans="1:6" ht="38.25" x14ac:dyDescent="0.2">
      <c r="A18" s="91" t="s">
        <v>11</v>
      </c>
      <c r="B18" s="36" t="s">
        <v>10</v>
      </c>
      <c r="C18" s="108" t="s">
        <v>12</v>
      </c>
      <c r="D18" s="23">
        <v>2264.5</v>
      </c>
      <c r="E18" s="23">
        <v>2264.5</v>
      </c>
      <c r="F18" s="23">
        <v>2264.5</v>
      </c>
    </row>
    <row r="19" spans="1:6" ht="51" x14ac:dyDescent="0.2">
      <c r="A19" s="91" t="s">
        <v>13</v>
      </c>
      <c r="B19" s="36" t="s">
        <v>10</v>
      </c>
      <c r="C19" s="108" t="s">
        <v>14</v>
      </c>
      <c r="D19" s="23">
        <v>857.9</v>
      </c>
      <c r="E19" s="23">
        <v>819</v>
      </c>
      <c r="F19" s="23">
        <v>819</v>
      </c>
    </row>
    <row r="20" spans="1:6" ht="51" x14ac:dyDescent="0.2">
      <c r="A20" s="91" t="s">
        <v>470</v>
      </c>
      <c r="B20" s="36" t="s">
        <v>10</v>
      </c>
      <c r="C20" s="108" t="s">
        <v>15</v>
      </c>
      <c r="D20" s="23">
        <v>57800.1</v>
      </c>
      <c r="E20" s="23">
        <v>56211.6</v>
      </c>
      <c r="F20" s="23">
        <v>56212.2</v>
      </c>
    </row>
    <row r="21" spans="1:6" x14ac:dyDescent="0.2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700000000000003" customHeight="1" x14ac:dyDescent="0.2">
      <c r="A22" s="91" t="s">
        <v>16</v>
      </c>
      <c r="B22" s="36" t="s">
        <v>10</v>
      </c>
      <c r="C22" s="108" t="s">
        <v>17</v>
      </c>
      <c r="D22" s="23">
        <v>12458.7</v>
      </c>
      <c r="E22" s="23">
        <v>11892.8</v>
      </c>
      <c r="F22" s="23">
        <v>11892.8</v>
      </c>
    </row>
    <row r="23" spans="1:6" ht="12.4" customHeight="1" x14ac:dyDescent="0.2">
      <c r="A23" s="91" t="s">
        <v>18</v>
      </c>
      <c r="B23" s="36" t="s">
        <v>10</v>
      </c>
      <c r="C23" s="108" t="s">
        <v>19</v>
      </c>
      <c r="D23" s="23">
        <v>2884.7</v>
      </c>
      <c r="E23" s="23">
        <v>3000</v>
      </c>
      <c r="F23" s="23">
        <v>3000</v>
      </c>
    </row>
    <row r="24" spans="1:6" x14ac:dyDescent="0.2">
      <c r="A24" s="91" t="s">
        <v>20</v>
      </c>
      <c r="B24" s="36" t="s">
        <v>10</v>
      </c>
      <c r="C24" s="108" t="s">
        <v>21</v>
      </c>
      <c r="D24" s="23">
        <v>21411.9</v>
      </c>
      <c r="E24" s="23">
        <v>21057</v>
      </c>
      <c r="F24" s="23">
        <v>21259.599999999999</v>
      </c>
    </row>
    <row r="25" spans="1:6" ht="15" x14ac:dyDescent="0.2">
      <c r="A25" s="167" t="s">
        <v>527</v>
      </c>
      <c r="B25" s="11" t="s">
        <v>12</v>
      </c>
      <c r="C25" s="16" t="s">
        <v>469</v>
      </c>
      <c r="D25" s="21">
        <f>D26</f>
        <v>1119.4000000000001</v>
      </c>
      <c r="E25" s="21">
        <f>E26</f>
        <v>694.6</v>
      </c>
      <c r="F25" s="21">
        <f>F26</f>
        <v>719</v>
      </c>
    </row>
    <row r="26" spans="1:6" x14ac:dyDescent="0.2">
      <c r="A26" s="86" t="s">
        <v>528</v>
      </c>
      <c r="B26" s="16" t="s">
        <v>12</v>
      </c>
      <c r="C26" s="16" t="s">
        <v>14</v>
      </c>
      <c r="D26" s="23">
        <v>1119.4000000000001</v>
      </c>
      <c r="E26" s="23">
        <v>694.6</v>
      </c>
      <c r="F26" s="23">
        <v>719</v>
      </c>
    </row>
    <row r="27" spans="1:6" ht="30" x14ac:dyDescent="0.2">
      <c r="A27" s="90" t="s">
        <v>22</v>
      </c>
      <c r="B27" s="267" t="s">
        <v>14</v>
      </c>
      <c r="C27" s="270" t="s">
        <v>469</v>
      </c>
      <c r="D27" s="227">
        <f>D28+D29</f>
        <v>1784.5</v>
      </c>
      <c r="E27" s="227">
        <f>E28+E29</f>
        <v>1453.5</v>
      </c>
      <c r="F27" s="227">
        <f>F28+F29</f>
        <v>1453.5</v>
      </c>
    </row>
    <row r="28" spans="1:6" ht="38.25" x14ac:dyDescent="0.2">
      <c r="A28" s="91" t="s">
        <v>416</v>
      </c>
      <c r="B28" s="36" t="s">
        <v>14</v>
      </c>
      <c r="C28" s="108" t="s">
        <v>42</v>
      </c>
      <c r="D28" s="23">
        <v>1582.6</v>
      </c>
      <c r="E28" s="23">
        <v>1321.6</v>
      </c>
      <c r="F28" s="23">
        <v>1321.6</v>
      </c>
    </row>
    <row r="29" spans="1:6" ht="27.75" customHeight="1" x14ac:dyDescent="0.2">
      <c r="A29" s="97" t="s">
        <v>135</v>
      </c>
      <c r="B29" s="36" t="s">
        <v>14</v>
      </c>
      <c r="C29" s="108" t="s">
        <v>47</v>
      </c>
      <c r="D29" s="23">
        <v>201.9</v>
      </c>
      <c r="E29" s="23">
        <v>131.9</v>
      </c>
      <c r="F29" s="23">
        <v>131.9</v>
      </c>
    </row>
    <row r="30" spans="1:6" ht="15" x14ac:dyDescent="0.2">
      <c r="A30" s="90" t="s">
        <v>24</v>
      </c>
      <c r="B30" s="267" t="s">
        <v>15</v>
      </c>
      <c r="C30" s="270" t="s">
        <v>469</v>
      </c>
      <c r="D30" s="227">
        <f>D33+D31+D32+D34</f>
        <v>73414.899999999994</v>
      </c>
      <c r="E30" s="227">
        <f>E33+E31+E32+E34</f>
        <v>21973.1</v>
      </c>
      <c r="F30" s="227">
        <f>F33+F31+F32+F34</f>
        <v>21124.1</v>
      </c>
    </row>
    <row r="31" spans="1:6" x14ac:dyDescent="0.2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ht="14.25" customHeight="1" x14ac:dyDescent="0.2">
      <c r="A33" s="91" t="s">
        <v>26</v>
      </c>
      <c r="B33" s="36" t="s">
        <v>15</v>
      </c>
      <c r="C33" s="108" t="s">
        <v>23</v>
      </c>
      <c r="D33" s="23">
        <v>70771.5</v>
      </c>
      <c r="E33" s="23">
        <v>21543.1</v>
      </c>
      <c r="F33" s="23">
        <v>20694.099999999999</v>
      </c>
    </row>
    <row r="34" spans="1:7" ht="14.25" customHeight="1" x14ac:dyDescent="0.2">
      <c r="A34" s="91" t="s">
        <v>163</v>
      </c>
      <c r="B34" s="36" t="s">
        <v>15</v>
      </c>
      <c r="C34" s="108" t="s">
        <v>164</v>
      </c>
      <c r="D34" s="23">
        <v>1152.7</v>
      </c>
      <c r="E34" s="23">
        <v>160</v>
      </c>
      <c r="F34" s="23">
        <v>160</v>
      </c>
      <c r="G34" s="228"/>
    </row>
    <row r="35" spans="1:7" ht="14.25" customHeight="1" x14ac:dyDescent="0.2">
      <c r="A35" s="90" t="s">
        <v>27</v>
      </c>
      <c r="B35" s="267" t="s">
        <v>28</v>
      </c>
      <c r="C35" s="270" t="s">
        <v>469</v>
      </c>
      <c r="D35" s="227">
        <f>D36+D37+D38</f>
        <v>428031.39999999997</v>
      </c>
      <c r="E35" s="227">
        <f t="shared" ref="E35:F35" si="0">E36+E37+E38</f>
        <v>193103.1</v>
      </c>
      <c r="F35" s="227">
        <f t="shared" si="0"/>
        <v>21153.599999999999</v>
      </c>
    </row>
    <row r="36" spans="1:7" ht="14.25" customHeight="1" x14ac:dyDescent="0.2">
      <c r="A36" s="91" t="s">
        <v>29</v>
      </c>
      <c r="B36" s="36" t="s">
        <v>28</v>
      </c>
      <c r="C36" s="108" t="s">
        <v>10</v>
      </c>
      <c r="D36" s="23">
        <v>1612</v>
      </c>
      <c r="E36" s="23">
        <v>1552</v>
      </c>
      <c r="F36" s="23">
        <v>1552</v>
      </c>
    </row>
    <row r="37" spans="1:7" ht="14.25" customHeight="1" x14ac:dyDescent="0.2">
      <c r="A37" s="91" t="s">
        <v>117</v>
      </c>
      <c r="B37" s="36" t="s">
        <v>28</v>
      </c>
      <c r="C37" s="108" t="s">
        <v>12</v>
      </c>
      <c r="D37" s="23">
        <v>389588.1</v>
      </c>
      <c r="E37" s="23">
        <v>179508.9</v>
      </c>
      <c r="F37" s="23">
        <v>8729.1</v>
      </c>
    </row>
    <row r="38" spans="1:7" ht="14.25" customHeight="1" x14ac:dyDescent="0.2">
      <c r="A38" s="91" t="s">
        <v>167</v>
      </c>
      <c r="B38" s="36" t="s">
        <v>28</v>
      </c>
      <c r="C38" s="108" t="s">
        <v>14</v>
      </c>
      <c r="D38" s="23">
        <v>36831.300000000003</v>
      </c>
      <c r="E38" s="23">
        <v>12042.2</v>
      </c>
      <c r="F38" s="23">
        <v>10872.5</v>
      </c>
    </row>
    <row r="39" spans="1:7" ht="18" customHeight="1" x14ac:dyDescent="0.2">
      <c r="A39" s="90" t="s">
        <v>30</v>
      </c>
      <c r="B39" s="267" t="s">
        <v>17</v>
      </c>
      <c r="C39" s="270" t="s">
        <v>469</v>
      </c>
      <c r="D39" s="227">
        <f>D40</f>
        <v>595</v>
      </c>
      <c r="E39" s="227">
        <f>E40</f>
        <v>595</v>
      </c>
      <c r="F39" s="227">
        <f>F40</f>
        <v>295</v>
      </c>
    </row>
    <row r="40" spans="1:7" ht="25.5" x14ac:dyDescent="0.2">
      <c r="A40" s="91" t="s">
        <v>31</v>
      </c>
      <c r="B40" s="36" t="s">
        <v>17</v>
      </c>
      <c r="C40" s="108" t="s">
        <v>14</v>
      </c>
      <c r="D40" s="23">
        <v>595</v>
      </c>
      <c r="E40" s="23">
        <v>595</v>
      </c>
      <c r="F40" s="23">
        <v>295</v>
      </c>
    </row>
    <row r="41" spans="1:7" ht="15" x14ac:dyDescent="0.2">
      <c r="A41" s="90" t="s">
        <v>32</v>
      </c>
      <c r="B41" s="267" t="s">
        <v>33</v>
      </c>
      <c r="C41" s="270" t="s">
        <v>469</v>
      </c>
      <c r="D41" s="227">
        <f>D42+D43+D45+D46+D44</f>
        <v>382918.7</v>
      </c>
      <c r="E41" s="227">
        <f>E42+E43+E45+E46+E44</f>
        <v>374433.10000000003</v>
      </c>
      <c r="F41" s="227">
        <f>F42+F43+F45+F46+F44</f>
        <v>380017.5</v>
      </c>
    </row>
    <row r="42" spans="1:7" x14ac:dyDescent="0.2">
      <c r="A42" s="91" t="s">
        <v>34</v>
      </c>
      <c r="B42" s="36" t="s">
        <v>33</v>
      </c>
      <c r="C42" s="108" t="s">
        <v>10</v>
      </c>
      <c r="D42" s="23">
        <v>74651</v>
      </c>
      <c r="E42" s="23">
        <v>67637.2</v>
      </c>
      <c r="F42" s="23">
        <v>71438.7</v>
      </c>
    </row>
    <row r="43" spans="1:7" x14ac:dyDescent="0.2">
      <c r="A43" s="91" t="s">
        <v>35</v>
      </c>
      <c r="B43" s="36" t="s">
        <v>33</v>
      </c>
      <c r="C43" s="108" t="s">
        <v>12</v>
      </c>
      <c r="D43" s="23">
        <v>245110.6</v>
      </c>
      <c r="E43" s="23">
        <v>242560.6</v>
      </c>
      <c r="F43" s="23">
        <v>242107.2</v>
      </c>
      <c r="G43" s="228"/>
    </row>
    <row r="44" spans="1:7" x14ac:dyDescent="0.2">
      <c r="A44" s="91" t="s">
        <v>138</v>
      </c>
      <c r="B44" s="36" t="s">
        <v>33</v>
      </c>
      <c r="C44" s="108" t="s">
        <v>14</v>
      </c>
      <c r="D44" s="23">
        <v>10740.7</v>
      </c>
      <c r="E44" s="23">
        <v>11038.4</v>
      </c>
      <c r="F44" s="23">
        <v>11498.5</v>
      </c>
      <c r="G44" s="228"/>
    </row>
    <row r="45" spans="1:7" ht="14.25" customHeight="1" x14ac:dyDescent="0.2">
      <c r="A45" s="91" t="s">
        <v>155</v>
      </c>
      <c r="B45" s="36" t="s">
        <v>33</v>
      </c>
      <c r="C45" s="108" t="s">
        <v>33</v>
      </c>
      <c r="D45" s="23">
        <v>1454</v>
      </c>
      <c r="E45" s="23">
        <v>710</v>
      </c>
      <c r="F45" s="23">
        <v>710</v>
      </c>
    </row>
    <row r="46" spans="1:7" ht="13.7" customHeight="1" x14ac:dyDescent="0.2">
      <c r="A46" s="91" t="s">
        <v>36</v>
      </c>
      <c r="B46" s="36" t="s">
        <v>33</v>
      </c>
      <c r="C46" s="108" t="s">
        <v>23</v>
      </c>
      <c r="D46" s="23">
        <v>50962.400000000001</v>
      </c>
      <c r="E46" s="23">
        <v>52486.9</v>
      </c>
      <c r="F46" s="23">
        <v>54263.1</v>
      </c>
    </row>
    <row r="47" spans="1:7" ht="15.75" customHeight="1" x14ac:dyDescent="0.2">
      <c r="A47" s="90" t="s">
        <v>471</v>
      </c>
      <c r="B47" s="267" t="s">
        <v>37</v>
      </c>
      <c r="C47" s="270" t="s">
        <v>469</v>
      </c>
      <c r="D47" s="227">
        <f>D48+D49</f>
        <v>58863.5</v>
      </c>
      <c r="E47" s="227">
        <f>E48+E49</f>
        <v>53429.7</v>
      </c>
      <c r="F47" s="227">
        <f>F48+F49</f>
        <v>55727.7</v>
      </c>
    </row>
    <row r="48" spans="1:7" x14ac:dyDescent="0.2">
      <c r="A48" s="101" t="s">
        <v>38</v>
      </c>
      <c r="B48" s="36" t="s">
        <v>37</v>
      </c>
      <c r="C48" s="108" t="s">
        <v>10</v>
      </c>
      <c r="D48" s="23">
        <v>58061</v>
      </c>
      <c r="E48" s="23">
        <v>52595.1</v>
      </c>
      <c r="F48" s="23">
        <v>54859.7</v>
      </c>
    </row>
    <row r="49" spans="1:7" ht="27.75" customHeight="1" x14ac:dyDescent="0.2">
      <c r="A49" s="91" t="s">
        <v>472</v>
      </c>
      <c r="B49" s="36" t="s">
        <v>37</v>
      </c>
      <c r="C49" s="108" t="s">
        <v>15</v>
      </c>
      <c r="D49" s="23">
        <v>802.5</v>
      </c>
      <c r="E49" s="23">
        <v>834.6</v>
      </c>
      <c r="F49" s="23">
        <v>868</v>
      </c>
    </row>
    <row r="50" spans="1:7" ht="16.5" customHeight="1" x14ac:dyDescent="0.2">
      <c r="A50" s="90" t="s">
        <v>39</v>
      </c>
      <c r="B50" s="267" t="s">
        <v>23</v>
      </c>
      <c r="C50" s="270" t="s">
        <v>469</v>
      </c>
      <c r="D50" s="227">
        <f>D51+D52</f>
        <v>314.60000000000002</v>
      </c>
      <c r="E50" s="227">
        <f>E51+E52</f>
        <v>1401.1</v>
      </c>
      <c r="F50" s="227">
        <f>F51+F52</f>
        <v>410.6</v>
      </c>
    </row>
    <row r="51" spans="1:7" ht="14.25" customHeight="1" x14ac:dyDescent="0.2">
      <c r="A51" s="91" t="s">
        <v>40</v>
      </c>
      <c r="B51" s="36" t="s">
        <v>23</v>
      </c>
      <c r="C51" s="108" t="s">
        <v>33</v>
      </c>
      <c r="D51" s="23">
        <v>242.6</v>
      </c>
      <c r="E51" s="23">
        <v>242.6</v>
      </c>
      <c r="F51" s="23">
        <v>242.6</v>
      </c>
    </row>
    <row r="52" spans="1:7" ht="14.25" customHeight="1" x14ac:dyDescent="0.2">
      <c r="A52" s="91" t="s">
        <v>157</v>
      </c>
      <c r="B52" s="36" t="s">
        <v>23</v>
      </c>
      <c r="C52" s="108" t="s">
        <v>23</v>
      </c>
      <c r="D52" s="23">
        <v>72</v>
      </c>
      <c r="E52" s="23">
        <v>1158.5</v>
      </c>
      <c r="F52" s="23">
        <v>168</v>
      </c>
    </row>
    <row r="53" spans="1:7" ht="15" x14ac:dyDescent="0.2">
      <c r="A53" s="102" t="s">
        <v>41</v>
      </c>
      <c r="B53" s="267" t="s">
        <v>42</v>
      </c>
      <c r="C53" s="270" t="s">
        <v>469</v>
      </c>
      <c r="D53" s="227">
        <f>D55+D56+D54</f>
        <v>11928.4</v>
      </c>
      <c r="E53" s="227">
        <f t="shared" ref="E53:F53" si="1">E55+E56+E54</f>
        <v>9821.8000000000011</v>
      </c>
      <c r="F53" s="227">
        <f t="shared" si="1"/>
        <v>9527.6</v>
      </c>
    </row>
    <row r="54" spans="1:7" s="43" customFormat="1" x14ac:dyDescent="0.2">
      <c r="A54" s="271" t="s">
        <v>171</v>
      </c>
      <c r="B54" s="35" t="s">
        <v>42</v>
      </c>
      <c r="C54" s="272" t="s">
        <v>10</v>
      </c>
      <c r="D54" s="21">
        <v>3204.4</v>
      </c>
      <c r="E54" s="21">
        <v>3204.4</v>
      </c>
      <c r="F54" s="21">
        <v>3204.4</v>
      </c>
    </row>
    <row r="55" spans="1:7" ht="14.25" customHeight="1" x14ac:dyDescent="0.2">
      <c r="A55" s="91" t="s">
        <v>43</v>
      </c>
      <c r="B55" s="36" t="s">
        <v>42</v>
      </c>
      <c r="C55" s="108" t="s">
        <v>14</v>
      </c>
      <c r="D55" s="23">
        <v>8035.4</v>
      </c>
      <c r="E55" s="23">
        <v>5928.8</v>
      </c>
      <c r="F55" s="23">
        <v>5634.6</v>
      </c>
    </row>
    <row r="56" spans="1:7" ht="13.7" customHeight="1" x14ac:dyDescent="0.2">
      <c r="A56" s="91" t="s">
        <v>44</v>
      </c>
      <c r="B56" s="36">
        <v>10</v>
      </c>
      <c r="C56" s="108" t="s">
        <v>17</v>
      </c>
      <c r="D56" s="23">
        <v>688.6</v>
      </c>
      <c r="E56" s="23">
        <v>688.6</v>
      </c>
      <c r="F56" s="23">
        <v>688.6</v>
      </c>
    </row>
    <row r="57" spans="1:7" ht="15" x14ac:dyDescent="0.2">
      <c r="A57" s="102" t="s">
        <v>45</v>
      </c>
      <c r="B57" s="267" t="s">
        <v>19</v>
      </c>
      <c r="C57" s="270" t="s">
        <v>469</v>
      </c>
      <c r="D57" s="227">
        <f>D58+D59</f>
        <v>113598.3</v>
      </c>
      <c r="E57" s="227">
        <f>E58+E59</f>
        <v>1166.7</v>
      </c>
      <c r="F57" s="227">
        <f>F58</f>
        <v>1166.7</v>
      </c>
    </row>
    <row r="58" spans="1:7" x14ac:dyDescent="0.2">
      <c r="A58" s="91" t="s">
        <v>46</v>
      </c>
      <c r="B58" s="36" t="s">
        <v>19</v>
      </c>
      <c r="C58" s="108" t="s">
        <v>12</v>
      </c>
      <c r="D58" s="23">
        <v>1301.7</v>
      </c>
      <c r="E58" s="23">
        <v>1166.7</v>
      </c>
      <c r="F58" s="23">
        <v>1166.7</v>
      </c>
    </row>
    <row r="59" spans="1:7" ht="25.5" x14ac:dyDescent="0.2">
      <c r="A59" s="91" t="s">
        <v>220</v>
      </c>
      <c r="B59" s="36" t="s">
        <v>19</v>
      </c>
      <c r="C59" s="108" t="s">
        <v>28</v>
      </c>
      <c r="D59" s="23">
        <v>112296.6</v>
      </c>
      <c r="E59" s="23">
        <v>0</v>
      </c>
      <c r="F59" s="23">
        <v>0</v>
      </c>
    </row>
    <row r="60" spans="1:7" ht="15.75" x14ac:dyDescent="0.25">
      <c r="A60" s="103" t="s">
        <v>473</v>
      </c>
      <c r="B60" s="57"/>
      <c r="C60" s="58"/>
      <c r="D60" s="175">
        <f>D53+D47+D41+D39+D30+D17+D57+D50+D35+D27+D25</f>
        <v>1170247</v>
      </c>
      <c r="E60" s="175">
        <f>E53+E47+E41+E39+E30+E17+E57+E50+E35+E27+E25</f>
        <v>753317.09999999986</v>
      </c>
      <c r="F60" s="175">
        <f>F53+F47+F41+F39+F30+F17+F57+F50+F35+F27+F25</f>
        <v>587043.89999999991</v>
      </c>
    </row>
    <row r="61" spans="1:7" s="69" customFormat="1" ht="15.75" x14ac:dyDescent="0.25">
      <c r="A61" s="67" t="s">
        <v>152</v>
      </c>
      <c r="B61" s="67"/>
      <c r="C61" s="67"/>
      <c r="D61" s="229"/>
      <c r="E61" s="230">
        <v>9600</v>
      </c>
      <c r="F61" s="230">
        <v>18700</v>
      </c>
    </row>
    <row r="62" spans="1:7" s="69" customFormat="1" ht="15.75" x14ac:dyDescent="0.25">
      <c r="A62" s="67" t="s">
        <v>153</v>
      </c>
      <c r="B62" s="67"/>
      <c r="C62" s="67"/>
      <c r="D62" s="229"/>
      <c r="E62" s="68">
        <f>E60+E61</f>
        <v>762917.09999999986</v>
      </c>
      <c r="F62" s="68">
        <f>F60+F61</f>
        <v>605743.89999999991</v>
      </c>
      <c r="G62" s="273"/>
    </row>
    <row r="63" spans="1:7" x14ac:dyDescent="0.2">
      <c r="D63" s="231"/>
    </row>
    <row r="64" spans="1:7" x14ac:dyDescent="0.2">
      <c r="D64" s="231"/>
    </row>
    <row r="65" spans="4:4" x14ac:dyDescent="0.2">
      <c r="D65" s="231"/>
    </row>
    <row r="66" spans="4:4" x14ac:dyDescent="0.2">
      <c r="D66" s="231"/>
    </row>
    <row r="67" spans="4:4" x14ac:dyDescent="0.2">
      <c r="D67" s="231"/>
    </row>
    <row r="68" spans="4:4" x14ac:dyDescent="0.2">
      <c r="D68" s="231"/>
    </row>
    <row r="69" spans="4:4" x14ac:dyDescent="0.2">
      <c r="D69" s="231"/>
    </row>
    <row r="70" spans="4:4" x14ac:dyDescent="0.2">
      <c r="D70" s="231"/>
    </row>
    <row r="71" spans="4:4" x14ac:dyDescent="0.2">
      <c r="D71" s="231"/>
    </row>
    <row r="72" spans="4:4" x14ac:dyDescent="0.2">
      <c r="D72" s="231"/>
    </row>
    <row r="73" spans="4:4" x14ac:dyDescent="0.2">
      <c r="D73" s="231"/>
    </row>
    <row r="74" spans="4:4" x14ac:dyDescent="0.2">
      <c r="D74" s="231"/>
    </row>
    <row r="75" spans="4:4" x14ac:dyDescent="0.2">
      <c r="D75" s="231"/>
    </row>
    <row r="76" spans="4:4" x14ac:dyDescent="0.2">
      <c r="D76" s="231"/>
    </row>
    <row r="77" spans="4:4" x14ac:dyDescent="0.2">
      <c r="D77" s="231"/>
    </row>
    <row r="78" spans="4:4" x14ac:dyDescent="0.2">
      <c r="D78" s="231"/>
    </row>
    <row r="79" spans="4:4" x14ac:dyDescent="0.2">
      <c r="D79" s="231"/>
    </row>
    <row r="80" spans="4:4" x14ac:dyDescent="0.2">
      <c r="D80" s="231"/>
    </row>
    <row r="81" spans="4:4" x14ac:dyDescent="0.2">
      <c r="D81" s="231"/>
    </row>
    <row r="82" spans="4:4" x14ac:dyDescent="0.2">
      <c r="D82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2"/>
  <sheetViews>
    <sheetView zoomScale="85" zoomScaleNormal="85" workbookViewId="0">
      <selection activeCell="A587" sqref="A587"/>
    </sheetView>
  </sheetViews>
  <sheetFormatPr defaultColWidth="8.85546875" defaultRowHeight="12.75" x14ac:dyDescent="0.2"/>
  <cols>
    <col min="1" max="1" width="45.85546875" style="43" customWidth="1"/>
    <col min="2" max="2" width="5" style="290" customWidth="1"/>
    <col min="3" max="3" width="4.85546875" style="240" customWidth="1"/>
    <col min="4" max="4" width="14.140625" style="241" customWidth="1"/>
    <col min="5" max="5" width="6.7109375" style="240" customWidth="1"/>
    <col min="6" max="6" width="13.7109375" style="240" customWidth="1"/>
    <col min="7" max="7" width="11.28515625" style="240" customWidth="1"/>
    <col min="8" max="8" width="11.85546875" style="240" customWidth="1"/>
    <col min="9" max="9" width="8.85546875" style="240"/>
    <col min="10" max="10" width="11.7109375" style="240" customWidth="1"/>
    <col min="11" max="16384" width="8.85546875" style="240"/>
  </cols>
  <sheetData>
    <row r="1" spans="1:8" x14ac:dyDescent="0.2">
      <c r="E1" s="293" t="s">
        <v>476</v>
      </c>
      <c r="F1" s="293"/>
      <c r="G1" s="302"/>
    </row>
    <row r="2" spans="1:8" ht="76.900000000000006" customHeight="1" x14ac:dyDescent="0.2">
      <c r="E2" s="303" t="s">
        <v>716</v>
      </c>
      <c r="F2" s="303"/>
      <c r="G2" s="303"/>
    </row>
    <row r="4" spans="1:8" ht="21" customHeight="1" x14ac:dyDescent="0.2">
      <c r="A4" s="88"/>
      <c r="C4" s="287"/>
      <c r="D4" s="170"/>
      <c r="E4" s="293" t="s">
        <v>476</v>
      </c>
      <c r="F4" s="293"/>
      <c r="G4" s="302"/>
    </row>
    <row r="5" spans="1:8" ht="8.4499999999999993" customHeight="1" x14ac:dyDescent="0.2">
      <c r="A5" s="88"/>
      <c r="C5" s="287"/>
      <c r="D5" s="286"/>
      <c r="E5" s="303" t="s">
        <v>677</v>
      </c>
      <c r="F5" s="304"/>
      <c r="G5" s="304"/>
    </row>
    <row r="6" spans="1:8" ht="10.9" customHeight="1" x14ac:dyDescent="0.2">
      <c r="A6" s="88"/>
      <c r="C6" s="287"/>
      <c r="D6" s="292"/>
      <c r="E6" s="304"/>
      <c r="F6" s="304"/>
      <c r="G6" s="304"/>
    </row>
    <row r="7" spans="1:8" ht="13.15" customHeight="1" x14ac:dyDescent="0.2">
      <c r="A7" s="88"/>
      <c r="C7" s="287"/>
      <c r="D7" s="292"/>
      <c r="E7" s="304"/>
      <c r="F7" s="304"/>
      <c r="G7" s="304"/>
    </row>
    <row r="8" spans="1:8" ht="17.25" customHeight="1" x14ac:dyDescent="0.2">
      <c r="A8" s="88"/>
      <c r="C8" s="287"/>
      <c r="D8" s="292"/>
      <c r="E8" s="304"/>
      <c r="F8" s="304"/>
      <c r="G8" s="304"/>
    </row>
    <row r="9" spans="1:8" ht="13.5" customHeight="1" x14ac:dyDescent="0.2">
      <c r="A9" s="88"/>
      <c r="C9" s="287"/>
      <c r="E9" s="287"/>
    </row>
    <row r="10" spans="1:8" x14ac:dyDescent="0.2">
      <c r="A10" s="314" t="s">
        <v>48</v>
      </c>
      <c r="B10" s="315"/>
      <c r="C10" s="315"/>
      <c r="D10" s="315"/>
      <c r="E10" s="315"/>
      <c r="F10" s="315"/>
      <c r="G10" s="315"/>
      <c r="H10" s="315"/>
    </row>
    <row r="11" spans="1:8" ht="42" customHeight="1" x14ac:dyDescent="0.2">
      <c r="A11" s="316" t="s">
        <v>569</v>
      </c>
      <c r="B11" s="316"/>
      <c r="C11" s="316"/>
      <c r="D11" s="316"/>
      <c r="E11" s="316"/>
      <c r="F11" s="316"/>
      <c r="G11" s="315"/>
      <c r="H11" s="315"/>
    </row>
    <row r="12" spans="1:8" x14ac:dyDescent="0.2">
      <c r="H12" s="241" t="s">
        <v>225</v>
      </c>
    </row>
    <row r="13" spans="1:8" ht="17.45" customHeight="1" x14ac:dyDescent="0.2">
      <c r="A13" s="305" t="s">
        <v>50</v>
      </c>
      <c r="B13" s="307" t="s">
        <v>388</v>
      </c>
      <c r="C13" s="307" t="s">
        <v>389</v>
      </c>
      <c r="D13" s="307" t="s">
        <v>390</v>
      </c>
      <c r="E13" s="309" t="s">
        <v>198</v>
      </c>
      <c r="F13" s="311" t="s">
        <v>227</v>
      </c>
      <c r="G13" s="312"/>
      <c r="H13" s="313"/>
    </row>
    <row r="14" spans="1:8" ht="18.600000000000001" customHeight="1" x14ac:dyDescent="0.2">
      <c r="A14" s="306"/>
      <c r="B14" s="308"/>
      <c r="C14" s="308"/>
      <c r="D14" s="308"/>
      <c r="E14" s="310"/>
      <c r="F14" s="184" t="s">
        <v>387</v>
      </c>
      <c r="G14" s="184" t="s">
        <v>421</v>
      </c>
      <c r="H14" s="289" t="s">
        <v>505</v>
      </c>
    </row>
    <row r="15" spans="1:8" ht="12.6" customHeight="1" x14ac:dyDescent="0.2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289">
        <v>6</v>
      </c>
      <c r="G15" s="289">
        <v>7</v>
      </c>
      <c r="H15" s="289">
        <v>8</v>
      </c>
    </row>
    <row r="16" spans="1:8" ht="16.5" customHeight="1" x14ac:dyDescent="0.2">
      <c r="A16" s="90" t="s">
        <v>9</v>
      </c>
      <c r="B16" s="177" t="s">
        <v>10</v>
      </c>
      <c r="C16" s="1"/>
      <c r="D16" s="29"/>
      <c r="E16" s="53"/>
      <c r="F16" s="26">
        <f>F17+F24+F32+F61+F78+F82+F57</f>
        <v>97678.300000000017</v>
      </c>
      <c r="G16" s="26">
        <f>G17+G24+G32+G61+G78+G82+G57</f>
        <v>95245.400000000009</v>
      </c>
      <c r="H16" s="26">
        <f>H17+H24+H32+H61+H78+H82+H57</f>
        <v>95448.6</v>
      </c>
    </row>
    <row r="17" spans="1:8" ht="44.45" customHeight="1" x14ac:dyDescent="0.2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2264.5</v>
      </c>
      <c r="G17" s="23">
        <f t="shared" si="0"/>
        <v>2264.5</v>
      </c>
      <c r="H17" s="23">
        <f t="shared" si="0"/>
        <v>2264.5</v>
      </c>
    </row>
    <row r="18" spans="1:8" ht="32.450000000000003" customHeight="1" x14ac:dyDescent="0.2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2264.5</v>
      </c>
      <c r="G18" s="42">
        <f t="shared" si="0"/>
        <v>2264.5</v>
      </c>
      <c r="H18" s="42">
        <f t="shared" si="0"/>
        <v>2264.5</v>
      </c>
    </row>
    <row r="19" spans="1:8" ht="45" customHeight="1" x14ac:dyDescent="0.2">
      <c r="A19" s="3" t="s">
        <v>615</v>
      </c>
      <c r="B19" s="37" t="s">
        <v>10</v>
      </c>
      <c r="C19" s="38" t="s">
        <v>12</v>
      </c>
      <c r="D19" s="7" t="s">
        <v>230</v>
      </c>
      <c r="E19" s="7"/>
      <c r="F19" s="42">
        <f>F20+F22</f>
        <v>2264.5</v>
      </c>
      <c r="G19" s="42">
        <f t="shared" ref="G19:H19" si="1">G20+G22</f>
        <v>2264.5</v>
      </c>
      <c r="H19" s="42">
        <f t="shared" si="1"/>
        <v>2264.5</v>
      </c>
    </row>
    <row r="20" spans="1:8" ht="25.5" customHeight="1" x14ac:dyDescent="0.2">
      <c r="A20" s="3" t="s">
        <v>52</v>
      </c>
      <c r="B20" s="37" t="s">
        <v>10</v>
      </c>
      <c r="C20" s="38" t="s">
        <v>12</v>
      </c>
      <c r="D20" s="7" t="s">
        <v>553</v>
      </c>
      <c r="E20" s="7"/>
      <c r="F20" s="42">
        <f>F21</f>
        <v>1728.3</v>
      </c>
      <c r="G20" s="42">
        <f t="shared" ref="G20:H20" si="2">G21</f>
        <v>1728.3</v>
      </c>
      <c r="H20" s="42">
        <f t="shared" si="2"/>
        <v>1728.3</v>
      </c>
    </row>
    <row r="21" spans="1:8" ht="31.9" customHeight="1" x14ac:dyDescent="0.2">
      <c r="A21" s="3" t="s">
        <v>54</v>
      </c>
      <c r="B21" s="37" t="s">
        <v>10</v>
      </c>
      <c r="C21" s="38" t="s">
        <v>12</v>
      </c>
      <c r="D21" s="7" t="s">
        <v>553</v>
      </c>
      <c r="E21" s="7" t="s">
        <v>55</v>
      </c>
      <c r="F21" s="42">
        <v>1728.3</v>
      </c>
      <c r="G21" s="42">
        <v>1728.3</v>
      </c>
      <c r="H21" s="42">
        <v>1728.3</v>
      </c>
    </row>
    <row r="22" spans="1:8" ht="66" customHeight="1" x14ac:dyDescent="0.2">
      <c r="A22" s="84" t="s">
        <v>181</v>
      </c>
      <c r="B22" s="37" t="s">
        <v>10</v>
      </c>
      <c r="C22" s="38" t="s">
        <v>12</v>
      </c>
      <c r="D22" s="29" t="s">
        <v>236</v>
      </c>
      <c r="E22" s="53"/>
      <c r="F22" s="42">
        <f>F23</f>
        <v>536.20000000000005</v>
      </c>
      <c r="G22" s="42">
        <f t="shared" ref="G22:H22" si="3">G23</f>
        <v>536.20000000000005</v>
      </c>
      <c r="H22" s="42">
        <f t="shared" si="3"/>
        <v>536.20000000000005</v>
      </c>
    </row>
    <row r="23" spans="1:8" ht="28.15" customHeight="1" x14ac:dyDescent="0.2">
      <c r="A23" s="84" t="s">
        <v>54</v>
      </c>
      <c r="B23" s="37" t="s">
        <v>10</v>
      </c>
      <c r="C23" s="38" t="s">
        <v>12</v>
      </c>
      <c r="D23" s="29" t="s">
        <v>236</v>
      </c>
      <c r="E23" s="53" t="s">
        <v>55</v>
      </c>
      <c r="F23" s="42">
        <v>536.20000000000005</v>
      </c>
      <c r="G23" s="42">
        <v>536.20000000000005</v>
      </c>
      <c r="H23" s="42">
        <v>536.20000000000005</v>
      </c>
    </row>
    <row r="24" spans="1:8" ht="66.400000000000006" customHeight="1" x14ac:dyDescent="0.2">
      <c r="A24" s="91" t="s">
        <v>13</v>
      </c>
      <c r="B24" s="178" t="s">
        <v>10</v>
      </c>
      <c r="C24" s="36" t="s">
        <v>14</v>
      </c>
      <c r="D24" s="29"/>
      <c r="E24" s="53"/>
      <c r="F24" s="23">
        <f t="shared" ref="F24:H24" si="4">F25</f>
        <v>857.9</v>
      </c>
      <c r="G24" s="23">
        <f t="shared" si="4"/>
        <v>819</v>
      </c>
      <c r="H24" s="23">
        <f t="shared" si="4"/>
        <v>819</v>
      </c>
    </row>
    <row r="25" spans="1:8" ht="27.75" customHeight="1" x14ac:dyDescent="0.2">
      <c r="A25" s="84" t="s">
        <v>56</v>
      </c>
      <c r="B25" s="37" t="s">
        <v>10</v>
      </c>
      <c r="C25" s="38" t="s">
        <v>14</v>
      </c>
      <c r="D25" s="29" t="s">
        <v>122</v>
      </c>
      <c r="E25" s="53"/>
      <c r="F25" s="20">
        <f>F26+F30</f>
        <v>857.9</v>
      </c>
      <c r="G25" s="20">
        <f>G26+G30</f>
        <v>819</v>
      </c>
      <c r="H25" s="20">
        <f>H26+H30</f>
        <v>819</v>
      </c>
    </row>
    <row r="26" spans="1:8" ht="25.5" customHeight="1" x14ac:dyDescent="0.2">
      <c r="A26" s="84" t="s">
        <v>53</v>
      </c>
      <c r="B26" s="37" t="s">
        <v>10</v>
      </c>
      <c r="C26" s="38" t="s">
        <v>14</v>
      </c>
      <c r="D26" s="29" t="s">
        <v>121</v>
      </c>
      <c r="E26" s="53"/>
      <c r="F26" s="20">
        <f t="shared" ref="F26:G26" si="5">F27+F28+F29</f>
        <v>692.9</v>
      </c>
      <c r="G26" s="20">
        <f t="shared" si="5"/>
        <v>654</v>
      </c>
      <c r="H26" s="20">
        <f t="shared" ref="H26" si="6">H27+H28+H29</f>
        <v>654</v>
      </c>
    </row>
    <row r="27" spans="1:8" ht="24" customHeight="1" x14ac:dyDescent="0.2">
      <c r="A27" s="84" t="s">
        <v>54</v>
      </c>
      <c r="B27" s="37" t="s">
        <v>10</v>
      </c>
      <c r="C27" s="38" t="s">
        <v>14</v>
      </c>
      <c r="D27" s="29" t="s">
        <v>121</v>
      </c>
      <c r="E27" s="53" t="s">
        <v>55</v>
      </c>
      <c r="F27" s="20">
        <v>525.5</v>
      </c>
      <c r="G27" s="20">
        <v>525.5</v>
      </c>
      <c r="H27" s="20">
        <v>525.5</v>
      </c>
    </row>
    <row r="28" spans="1:8" ht="39.4" customHeight="1" x14ac:dyDescent="0.2">
      <c r="A28" s="84" t="s">
        <v>182</v>
      </c>
      <c r="B28" s="37" t="s">
        <v>10</v>
      </c>
      <c r="C28" s="38" t="s">
        <v>14</v>
      </c>
      <c r="D28" s="29" t="s">
        <v>121</v>
      </c>
      <c r="E28" s="53" t="s">
        <v>57</v>
      </c>
      <c r="F28" s="20">
        <v>166.4</v>
      </c>
      <c r="G28" s="20">
        <v>127.5</v>
      </c>
      <c r="H28" s="20">
        <v>127.5</v>
      </c>
    </row>
    <row r="29" spans="1:8" ht="14.25" customHeight="1" x14ac:dyDescent="0.2">
      <c r="A29" s="84" t="s">
        <v>58</v>
      </c>
      <c r="B29" s="37" t="s">
        <v>10</v>
      </c>
      <c r="C29" s="38" t="s">
        <v>14</v>
      </c>
      <c r="D29" s="29" t="s">
        <v>121</v>
      </c>
      <c r="E29" s="53" t="s">
        <v>59</v>
      </c>
      <c r="F29" s="20">
        <v>1</v>
      </c>
      <c r="G29" s="20">
        <v>1</v>
      </c>
      <c r="H29" s="20">
        <v>1</v>
      </c>
    </row>
    <row r="30" spans="1:8" ht="64.900000000000006" customHeight="1" x14ac:dyDescent="0.2">
      <c r="A30" s="84" t="s">
        <v>181</v>
      </c>
      <c r="B30" s="37" t="s">
        <v>10</v>
      </c>
      <c r="C30" s="38" t="s">
        <v>14</v>
      </c>
      <c r="D30" s="29" t="s">
        <v>218</v>
      </c>
      <c r="E30" s="53"/>
      <c r="F30" s="20">
        <f>F31</f>
        <v>165</v>
      </c>
      <c r="G30" s="20">
        <f>G31</f>
        <v>165</v>
      </c>
      <c r="H30" s="20">
        <f>H31</f>
        <v>165</v>
      </c>
    </row>
    <row r="31" spans="1:8" ht="34.15" customHeight="1" x14ac:dyDescent="0.2">
      <c r="A31" s="84" t="s">
        <v>54</v>
      </c>
      <c r="B31" s="37" t="s">
        <v>10</v>
      </c>
      <c r="C31" s="38" t="s">
        <v>14</v>
      </c>
      <c r="D31" s="29" t="s">
        <v>218</v>
      </c>
      <c r="E31" s="53" t="s">
        <v>55</v>
      </c>
      <c r="F31" s="20">
        <v>165</v>
      </c>
      <c r="G31" s="20">
        <v>165</v>
      </c>
      <c r="H31" s="20">
        <v>165</v>
      </c>
    </row>
    <row r="32" spans="1:8" ht="68.45" customHeight="1" x14ac:dyDescent="0.2">
      <c r="A32" s="91" t="s">
        <v>60</v>
      </c>
      <c r="B32" s="178" t="s">
        <v>10</v>
      </c>
      <c r="C32" s="36" t="s">
        <v>15</v>
      </c>
      <c r="D32" s="36"/>
      <c r="E32" s="108"/>
      <c r="F32" s="23">
        <f>F33+F53</f>
        <v>57800.100000000006</v>
      </c>
      <c r="G32" s="23">
        <f>G33+G53</f>
        <v>56211.600000000006</v>
      </c>
      <c r="H32" s="23">
        <f t="shared" ref="H32" si="7">H33+H53</f>
        <v>56212.200000000004</v>
      </c>
    </row>
    <row r="33" spans="1:8" s="43" customFormat="1" ht="31.5" customHeight="1" x14ac:dyDescent="0.2">
      <c r="A33" s="83" t="s">
        <v>228</v>
      </c>
      <c r="B33" s="64" t="s">
        <v>10</v>
      </c>
      <c r="C33" s="109" t="s">
        <v>15</v>
      </c>
      <c r="D33" s="109" t="s">
        <v>229</v>
      </c>
      <c r="E33" s="72"/>
      <c r="F33" s="24">
        <f t="shared" ref="F33:H33" si="8">F34</f>
        <v>57789.700000000004</v>
      </c>
      <c r="G33" s="24">
        <f t="shared" si="8"/>
        <v>56201.100000000006</v>
      </c>
      <c r="H33" s="24">
        <f t="shared" si="8"/>
        <v>56201.700000000004</v>
      </c>
    </row>
    <row r="34" spans="1:8" ht="39.75" customHeight="1" x14ac:dyDescent="0.2">
      <c r="A34" s="3" t="s">
        <v>615</v>
      </c>
      <c r="B34" s="64" t="s">
        <v>10</v>
      </c>
      <c r="C34" s="109" t="s">
        <v>15</v>
      </c>
      <c r="D34" s="28" t="s">
        <v>230</v>
      </c>
      <c r="E34" s="54"/>
      <c r="F34" s="20">
        <f>F35+F51+F42+F45+F48+F40</f>
        <v>57789.700000000004</v>
      </c>
      <c r="G34" s="20">
        <f>G35+G51+G42+G45+G48+G40</f>
        <v>56201.100000000006</v>
      </c>
      <c r="H34" s="20">
        <f>H35+H51+H42+H45+H48+H40</f>
        <v>56201.700000000004</v>
      </c>
    </row>
    <row r="35" spans="1:8" ht="25.5" customHeight="1" x14ac:dyDescent="0.2">
      <c r="A35" s="84" t="s">
        <v>53</v>
      </c>
      <c r="B35" s="37" t="s">
        <v>10</v>
      </c>
      <c r="C35" s="38" t="s">
        <v>15</v>
      </c>
      <c r="D35" s="29" t="s">
        <v>231</v>
      </c>
      <c r="E35" s="53"/>
      <c r="F35" s="20">
        <f>F36+F37+F39+F38</f>
        <v>41416.5</v>
      </c>
      <c r="G35" s="20">
        <f t="shared" ref="G35" si="9">G36+G37+G39</f>
        <v>39828</v>
      </c>
      <c r="H35" s="20">
        <f t="shared" ref="H35" si="10">H36+H37+H39</f>
        <v>39828</v>
      </c>
    </row>
    <row r="36" spans="1:8" ht="25.5" customHeight="1" x14ac:dyDescent="0.2">
      <c r="A36" s="84" t="s">
        <v>54</v>
      </c>
      <c r="B36" s="37" t="s">
        <v>10</v>
      </c>
      <c r="C36" s="38" t="s">
        <v>15</v>
      </c>
      <c r="D36" s="29" t="s">
        <v>231</v>
      </c>
      <c r="E36" s="53" t="s">
        <v>55</v>
      </c>
      <c r="F36" s="20">
        <v>28610.7</v>
      </c>
      <c r="G36" s="20">
        <v>28974.799999999999</v>
      </c>
      <c r="H36" s="20">
        <v>28974.799999999999</v>
      </c>
    </row>
    <row r="37" spans="1:8" ht="40.9" customHeight="1" x14ac:dyDescent="0.2">
      <c r="A37" s="84" t="s">
        <v>182</v>
      </c>
      <c r="B37" s="37" t="s">
        <v>10</v>
      </c>
      <c r="C37" s="38" t="s">
        <v>15</v>
      </c>
      <c r="D37" s="29" t="s">
        <v>231</v>
      </c>
      <c r="E37" s="53" t="s">
        <v>57</v>
      </c>
      <c r="F37" s="20">
        <v>12163.8</v>
      </c>
      <c r="G37" s="20">
        <v>10211.200000000001</v>
      </c>
      <c r="H37" s="20">
        <v>10211.200000000001</v>
      </c>
    </row>
    <row r="38" spans="1:8" ht="21" customHeight="1" x14ac:dyDescent="0.2">
      <c r="A38" s="84" t="s">
        <v>494</v>
      </c>
      <c r="B38" s="37" t="s">
        <v>10</v>
      </c>
      <c r="C38" s="38" t="s">
        <v>15</v>
      </c>
      <c r="D38" s="29" t="s">
        <v>231</v>
      </c>
      <c r="E38" s="53" t="s">
        <v>493</v>
      </c>
      <c r="F38" s="20">
        <v>0</v>
      </c>
      <c r="G38" s="20">
        <v>0</v>
      </c>
      <c r="H38" s="20">
        <v>0</v>
      </c>
    </row>
    <row r="39" spans="1:8" ht="15" customHeight="1" x14ac:dyDescent="0.2">
      <c r="A39" s="84" t="s">
        <v>58</v>
      </c>
      <c r="B39" s="37" t="s">
        <v>10</v>
      </c>
      <c r="C39" s="38" t="s">
        <v>15</v>
      </c>
      <c r="D39" s="29" t="s">
        <v>231</v>
      </c>
      <c r="E39" s="53" t="s">
        <v>59</v>
      </c>
      <c r="F39" s="20">
        <v>642</v>
      </c>
      <c r="G39" s="20">
        <v>642</v>
      </c>
      <c r="H39" s="20">
        <v>642</v>
      </c>
    </row>
    <row r="40" spans="1:8" ht="104.25" customHeight="1" x14ac:dyDescent="0.2">
      <c r="A40" s="92" t="s">
        <v>61</v>
      </c>
      <c r="B40" s="37" t="s">
        <v>10</v>
      </c>
      <c r="C40" s="38" t="s">
        <v>15</v>
      </c>
      <c r="D40" s="29" t="s">
        <v>232</v>
      </c>
      <c r="E40" s="53"/>
      <c r="F40" s="20">
        <f t="shared" ref="F40:H40" si="11">F41</f>
        <v>376.7</v>
      </c>
      <c r="G40" s="20">
        <f t="shared" si="11"/>
        <v>377.1</v>
      </c>
      <c r="H40" s="20">
        <f t="shared" si="11"/>
        <v>377.7</v>
      </c>
    </row>
    <row r="41" spans="1:8" ht="36.75" customHeight="1" x14ac:dyDescent="0.2">
      <c r="A41" s="85" t="s">
        <v>182</v>
      </c>
      <c r="B41" s="39" t="s">
        <v>10</v>
      </c>
      <c r="C41" s="110" t="s">
        <v>15</v>
      </c>
      <c r="D41" s="29" t="s">
        <v>232</v>
      </c>
      <c r="E41" s="58" t="s">
        <v>57</v>
      </c>
      <c r="F41" s="20">
        <v>376.7</v>
      </c>
      <c r="G41" s="20">
        <v>377.1</v>
      </c>
      <c r="H41" s="20">
        <v>377.7</v>
      </c>
    </row>
    <row r="42" spans="1:8" ht="112.9" customHeight="1" x14ac:dyDescent="0.2">
      <c r="A42" s="3" t="s">
        <v>194</v>
      </c>
      <c r="B42" s="19" t="s">
        <v>10</v>
      </c>
      <c r="C42" s="17" t="s">
        <v>15</v>
      </c>
      <c r="D42" s="7" t="s">
        <v>233</v>
      </c>
      <c r="E42" s="7"/>
      <c r="F42" s="20">
        <f>F43+F44</f>
        <v>893.9</v>
      </c>
      <c r="G42" s="20">
        <f>G43+G44</f>
        <v>893.9</v>
      </c>
      <c r="H42" s="20">
        <f>H43+H44</f>
        <v>893.9</v>
      </c>
    </row>
    <row r="43" spans="1:8" ht="25.5" customHeight="1" x14ac:dyDescent="0.2">
      <c r="A43" s="3" t="s">
        <v>54</v>
      </c>
      <c r="B43" s="19" t="s">
        <v>10</v>
      </c>
      <c r="C43" s="17" t="s">
        <v>15</v>
      </c>
      <c r="D43" s="7" t="s">
        <v>233</v>
      </c>
      <c r="E43" s="7" t="s">
        <v>55</v>
      </c>
      <c r="F43" s="20">
        <v>630</v>
      </c>
      <c r="G43" s="20">
        <v>630</v>
      </c>
      <c r="H43" s="20">
        <v>630</v>
      </c>
    </row>
    <row r="44" spans="1:8" ht="36.75" customHeight="1" x14ac:dyDescent="0.2">
      <c r="A44" s="3" t="s">
        <v>182</v>
      </c>
      <c r="B44" s="19" t="s">
        <v>10</v>
      </c>
      <c r="C44" s="17" t="s">
        <v>15</v>
      </c>
      <c r="D44" s="7" t="s">
        <v>233</v>
      </c>
      <c r="E44" s="7" t="s">
        <v>57</v>
      </c>
      <c r="F44" s="20">
        <v>263.89999999999998</v>
      </c>
      <c r="G44" s="20">
        <v>263.89999999999998</v>
      </c>
      <c r="H44" s="20">
        <v>263.89999999999998</v>
      </c>
    </row>
    <row r="45" spans="1:8" ht="99.6" customHeight="1" x14ac:dyDescent="0.2">
      <c r="A45" s="3" t="s">
        <v>195</v>
      </c>
      <c r="B45" s="19" t="s">
        <v>10</v>
      </c>
      <c r="C45" s="17" t="s">
        <v>15</v>
      </c>
      <c r="D45" s="7" t="s">
        <v>234</v>
      </c>
      <c r="E45" s="7"/>
      <c r="F45" s="20">
        <f>F46+F47</f>
        <v>213.8</v>
      </c>
      <c r="G45" s="20">
        <f>G46+G47</f>
        <v>213.3</v>
      </c>
      <c r="H45" s="20">
        <f>H46+H47</f>
        <v>213.3</v>
      </c>
    </row>
    <row r="46" spans="1:8" ht="25.5" customHeight="1" x14ac:dyDescent="0.2">
      <c r="A46" s="3" t="s">
        <v>54</v>
      </c>
      <c r="B46" s="19" t="s">
        <v>10</v>
      </c>
      <c r="C46" s="17" t="s">
        <v>15</v>
      </c>
      <c r="D46" s="7" t="s">
        <v>234</v>
      </c>
      <c r="E46" s="7" t="s">
        <v>55</v>
      </c>
      <c r="F46" s="20">
        <v>169.3</v>
      </c>
      <c r="G46" s="20">
        <v>168.8</v>
      </c>
      <c r="H46" s="20">
        <v>168.8</v>
      </c>
    </row>
    <row r="47" spans="1:8" ht="36" customHeight="1" x14ac:dyDescent="0.2">
      <c r="A47" s="3" t="s">
        <v>182</v>
      </c>
      <c r="B47" s="19" t="s">
        <v>10</v>
      </c>
      <c r="C47" s="17" t="s">
        <v>15</v>
      </c>
      <c r="D47" s="7" t="s">
        <v>234</v>
      </c>
      <c r="E47" s="7" t="s">
        <v>57</v>
      </c>
      <c r="F47" s="20">
        <v>44.5</v>
      </c>
      <c r="G47" s="20">
        <v>44.5</v>
      </c>
      <c r="H47" s="20">
        <v>44.5</v>
      </c>
    </row>
    <row r="48" spans="1:8" ht="158.25" customHeight="1" x14ac:dyDescent="0.2">
      <c r="A48" s="3" t="s">
        <v>196</v>
      </c>
      <c r="B48" s="19" t="s">
        <v>10</v>
      </c>
      <c r="C48" s="17" t="s">
        <v>15</v>
      </c>
      <c r="D48" s="7" t="s">
        <v>235</v>
      </c>
      <c r="E48" s="7"/>
      <c r="F48" s="20">
        <f t="shared" ref="F48:G48" si="12">F49+F50</f>
        <v>497.5</v>
      </c>
      <c r="G48" s="20">
        <f t="shared" si="12"/>
        <v>497.5</v>
      </c>
      <c r="H48" s="20">
        <f t="shared" ref="H48" si="13">H49+H50</f>
        <v>497.5</v>
      </c>
    </row>
    <row r="49" spans="1:8" ht="25.5" customHeight="1" x14ac:dyDescent="0.2">
      <c r="A49" s="3" t="s">
        <v>54</v>
      </c>
      <c r="B49" s="19" t="s">
        <v>10</v>
      </c>
      <c r="C49" s="17" t="s">
        <v>15</v>
      </c>
      <c r="D49" s="7" t="s">
        <v>235</v>
      </c>
      <c r="E49" s="7" t="s">
        <v>55</v>
      </c>
      <c r="F49" s="20">
        <v>437.5</v>
      </c>
      <c r="G49" s="20">
        <v>437.5</v>
      </c>
      <c r="H49" s="20">
        <v>437.5</v>
      </c>
    </row>
    <row r="50" spans="1:8" ht="47.45" customHeight="1" x14ac:dyDescent="0.2">
      <c r="A50" s="3" t="s">
        <v>182</v>
      </c>
      <c r="B50" s="19" t="s">
        <v>10</v>
      </c>
      <c r="C50" s="17" t="s">
        <v>15</v>
      </c>
      <c r="D50" s="7" t="s">
        <v>235</v>
      </c>
      <c r="E50" s="7" t="s">
        <v>57</v>
      </c>
      <c r="F50" s="20">
        <v>60</v>
      </c>
      <c r="G50" s="20">
        <v>60</v>
      </c>
      <c r="H50" s="20">
        <v>60</v>
      </c>
    </row>
    <row r="51" spans="1:8" ht="54.75" customHeight="1" x14ac:dyDescent="0.2">
      <c r="A51" s="169" t="s">
        <v>181</v>
      </c>
      <c r="B51" s="209" t="s">
        <v>10</v>
      </c>
      <c r="C51" s="156" t="s">
        <v>15</v>
      </c>
      <c r="D51" s="59" t="s">
        <v>236</v>
      </c>
      <c r="E51" s="59"/>
      <c r="F51" s="20">
        <f>F52</f>
        <v>14391.3</v>
      </c>
      <c r="G51" s="20">
        <f>G52</f>
        <v>14391.3</v>
      </c>
      <c r="H51" s="20">
        <f>H52</f>
        <v>14391.3</v>
      </c>
    </row>
    <row r="52" spans="1:8" ht="37.15" customHeight="1" x14ac:dyDescent="0.2">
      <c r="A52" s="3" t="s">
        <v>54</v>
      </c>
      <c r="B52" s="19" t="s">
        <v>10</v>
      </c>
      <c r="C52" s="17" t="s">
        <v>15</v>
      </c>
      <c r="D52" s="7" t="s">
        <v>236</v>
      </c>
      <c r="E52" s="7" t="s">
        <v>55</v>
      </c>
      <c r="F52" s="20">
        <v>14391.3</v>
      </c>
      <c r="G52" s="20">
        <v>14391.3</v>
      </c>
      <c r="H52" s="20">
        <v>14391.3</v>
      </c>
    </row>
    <row r="53" spans="1:8" ht="32.450000000000003" customHeight="1" x14ac:dyDescent="0.2">
      <c r="A53" s="83" t="s">
        <v>51</v>
      </c>
      <c r="B53" s="64" t="s">
        <v>10</v>
      </c>
      <c r="C53" s="109" t="s">
        <v>15</v>
      </c>
      <c r="D53" s="28" t="s">
        <v>123</v>
      </c>
      <c r="E53" s="7"/>
      <c r="F53" s="20">
        <f>F54</f>
        <v>10.4</v>
      </c>
      <c r="G53" s="20">
        <f t="shared" ref="G53:H55" si="14">G54</f>
        <v>10.5</v>
      </c>
      <c r="H53" s="20">
        <f t="shared" si="14"/>
        <v>10.5</v>
      </c>
    </row>
    <row r="54" spans="1:8" ht="72.599999999999994" customHeight="1" x14ac:dyDescent="0.2">
      <c r="A54" s="3" t="s">
        <v>191</v>
      </c>
      <c r="B54" s="19" t="s">
        <v>10</v>
      </c>
      <c r="C54" s="17" t="s">
        <v>15</v>
      </c>
      <c r="D54" s="7" t="s">
        <v>422</v>
      </c>
      <c r="E54" s="159"/>
      <c r="F54" s="20">
        <f>F55</f>
        <v>10.4</v>
      </c>
      <c r="G54" s="20">
        <f t="shared" si="14"/>
        <v>10.5</v>
      </c>
      <c r="H54" s="20">
        <f t="shared" si="14"/>
        <v>10.5</v>
      </c>
    </row>
    <row r="55" spans="1:8" ht="117" customHeight="1" x14ac:dyDescent="0.2">
      <c r="A55" s="3" t="s">
        <v>193</v>
      </c>
      <c r="B55" s="19" t="s">
        <v>10</v>
      </c>
      <c r="C55" s="17" t="s">
        <v>15</v>
      </c>
      <c r="D55" s="7" t="s">
        <v>423</v>
      </c>
      <c r="E55" s="7"/>
      <c r="F55" s="20">
        <f>F56</f>
        <v>10.4</v>
      </c>
      <c r="G55" s="20">
        <f t="shared" si="14"/>
        <v>10.5</v>
      </c>
      <c r="H55" s="20">
        <f t="shared" si="14"/>
        <v>10.5</v>
      </c>
    </row>
    <row r="56" spans="1:8" ht="49.9" customHeight="1" x14ac:dyDescent="0.2">
      <c r="A56" s="3" t="s">
        <v>182</v>
      </c>
      <c r="B56" s="19" t="s">
        <v>10</v>
      </c>
      <c r="C56" s="17" t="s">
        <v>15</v>
      </c>
      <c r="D56" s="7" t="s">
        <v>423</v>
      </c>
      <c r="E56" s="7" t="s">
        <v>57</v>
      </c>
      <c r="F56" s="20">
        <v>10.4</v>
      </c>
      <c r="G56" s="20">
        <v>10.5</v>
      </c>
      <c r="H56" s="20">
        <v>10.5</v>
      </c>
    </row>
    <row r="57" spans="1:8" ht="14.25" customHeight="1" x14ac:dyDescent="0.2">
      <c r="A57" s="86" t="s">
        <v>147</v>
      </c>
      <c r="B57" s="15" t="s">
        <v>10</v>
      </c>
      <c r="C57" s="16" t="s">
        <v>28</v>
      </c>
      <c r="D57" s="16"/>
      <c r="E57" s="16"/>
      <c r="F57" s="23">
        <f t="shared" ref="F57:H59" si="15">F58</f>
        <v>0.5</v>
      </c>
      <c r="G57" s="23">
        <f t="shared" si="15"/>
        <v>0.5</v>
      </c>
      <c r="H57" s="23">
        <f t="shared" si="15"/>
        <v>0.5</v>
      </c>
    </row>
    <row r="58" spans="1:8" ht="25.5" customHeight="1" x14ac:dyDescent="0.2">
      <c r="A58" s="3" t="s">
        <v>148</v>
      </c>
      <c r="B58" s="19" t="s">
        <v>10</v>
      </c>
      <c r="C58" s="17" t="s">
        <v>28</v>
      </c>
      <c r="D58" s="7" t="s">
        <v>149</v>
      </c>
      <c r="E58" s="7"/>
      <c r="F58" s="20">
        <f t="shared" si="15"/>
        <v>0.5</v>
      </c>
      <c r="G58" s="20">
        <f t="shared" si="15"/>
        <v>0.5</v>
      </c>
      <c r="H58" s="20">
        <f t="shared" si="15"/>
        <v>0.5</v>
      </c>
    </row>
    <row r="59" spans="1:8" ht="54" customHeight="1" x14ac:dyDescent="0.2">
      <c r="A59" s="3" t="s">
        <v>199</v>
      </c>
      <c r="B59" s="19" t="s">
        <v>10</v>
      </c>
      <c r="C59" s="17" t="s">
        <v>28</v>
      </c>
      <c r="D59" s="7" t="s">
        <v>150</v>
      </c>
      <c r="E59" s="7"/>
      <c r="F59" s="20">
        <f t="shared" si="15"/>
        <v>0.5</v>
      </c>
      <c r="G59" s="20">
        <f t="shared" si="15"/>
        <v>0.5</v>
      </c>
      <c r="H59" s="20">
        <f t="shared" si="15"/>
        <v>0.5</v>
      </c>
    </row>
    <row r="60" spans="1:8" ht="39.6" customHeight="1" x14ac:dyDescent="0.2">
      <c r="A60" s="3" t="s">
        <v>182</v>
      </c>
      <c r="B60" s="19" t="s">
        <v>10</v>
      </c>
      <c r="C60" s="17" t="s">
        <v>28</v>
      </c>
      <c r="D60" s="7" t="s">
        <v>150</v>
      </c>
      <c r="E60" s="7" t="s">
        <v>57</v>
      </c>
      <c r="F60" s="20">
        <v>0.5</v>
      </c>
      <c r="G60" s="20">
        <v>0.5</v>
      </c>
      <c r="H60" s="20">
        <v>0.5</v>
      </c>
    </row>
    <row r="61" spans="1:8" ht="55.5" customHeight="1" x14ac:dyDescent="0.2">
      <c r="A61" s="91" t="s">
        <v>62</v>
      </c>
      <c r="B61" s="178" t="s">
        <v>10</v>
      </c>
      <c r="C61" s="36" t="s">
        <v>17</v>
      </c>
      <c r="D61" s="29"/>
      <c r="E61" s="53"/>
      <c r="F61" s="23">
        <f>F62+F71</f>
        <v>12458.699999999999</v>
      </c>
      <c r="G61" s="23">
        <f t="shared" ref="G61:H61" si="16">G62+G71</f>
        <v>11892.8</v>
      </c>
      <c r="H61" s="23">
        <f t="shared" si="16"/>
        <v>11892.8</v>
      </c>
    </row>
    <row r="62" spans="1:8" ht="42" customHeight="1" x14ac:dyDescent="0.2">
      <c r="A62" s="84" t="s">
        <v>612</v>
      </c>
      <c r="B62" s="37" t="s">
        <v>10</v>
      </c>
      <c r="C62" s="38" t="s">
        <v>17</v>
      </c>
      <c r="D62" s="29" t="s">
        <v>237</v>
      </c>
      <c r="E62" s="53"/>
      <c r="F62" s="20">
        <f t="shared" ref="F62:H63" si="17">F63</f>
        <v>10497.4</v>
      </c>
      <c r="G62" s="20">
        <f t="shared" si="17"/>
        <v>10020.299999999999</v>
      </c>
      <c r="H62" s="20">
        <f t="shared" si="17"/>
        <v>10020.299999999999</v>
      </c>
    </row>
    <row r="63" spans="1:8" ht="60.6" customHeight="1" x14ac:dyDescent="0.2">
      <c r="A63" s="84" t="s">
        <v>613</v>
      </c>
      <c r="B63" s="37" t="s">
        <v>10</v>
      </c>
      <c r="C63" s="38" t="s">
        <v>17</v>
      </c>
      <c r="D63" s="29" t="s">
        <v>238</v>
      </c>
      <c r="E63" s="53"/>
      <c r="F63" s="20">
        <f t="shared" si="17"/>
        <v>10497.4</v>
      </c>
      <c r="G63" s="20">
        <f t="shared" si="17"/>
        <v>10020.299999999999</v>
      </c>
      <c r="H63" s="20">
        <f t="shared" si="17"/>
        <v>10020.299999999999</v>
      </c>
    </row>
    <row r="64" spans="1:8" ht="118.5" customHeight="1" x14ac:dyDescent="0.2">
      <c r="A64" s="84" t="s">
        <v>644</v>
      </c>
      <c r="B64" s="185" t="s">
        <v>10</v>
      </c>
      <c r="C64" s="29" t="s">
        <v>17</v>
      </c>
      <c r="D64" s="29" t="s">
        <v>239</v>
      </c>
      <c r="E64" s="53"/>
      <c r="F64" s="20">
        <f>F65+F69</f>
        <v>10497.4</v>
      </c>
      <c r="G64" s="20">
        <f t="shared" ref="G64:H64" si="18">G65+G69</f>
        <v>10020.299999999999</v>
      </c>
      <c r="H64" s="20">
        <f t="shared" si="18"/>
        <v>10020.299999999999</v>
      </c>
    </row>
    <row r="65" spans="1:8" ht="25.5" x14ac:dyDescent="0.2">
      <c r="A65" s="84" t="s">
        <v>53</v>
      </c>
      <c r="B65" s="37" t="s">
        <v>10</v>
      </c>
      <c r="C65" s="38" t="s">
        <v>17</v>
      </c>
      <c r="D65" s="29" t="s">
        <v>240</v>
      </c>
      <c r="E65" s="53"/>
      <c r="F65" s="20">
        <f t="shared" ref="F65:G65" si="19">F66+F67+F68</f>
        <v>7532.7</v>
      </c>
      <c r="G65" s="20">
        <f t="shared" si="19"/>
        <v>7055.5999999999995</v>
      </c>
      <c r="H65" s="20">
        <f t="shared" ref="H65" si="20">H66+H67+H68</f>
        <v>7055.5999999999995</v>
      </c>
    </row>
    <row r="66" spans="1:8" ht="25.5" x14ac:dyDescent="0.2">
      <c r="A66" s="84" t="s">
        <v>54</v>
      </c>
      <c r="B66" s="37" t="s">
        <v>10</v>
      </c>
      <c r="C66" s="38" t="s">
        <v>17</v>
      </c>
      <c r="D66" s="29" t="s">
        <v>240</v>
      </c>
      <c r="E66" s="53" t="s">
        <v>55</v>
      </c>
      <c r="F66" s="252">
        <v>6132.4</v>
      </c>
      <c r="G66" s="252">
        <v>6132.4</v>
      </c>
      <c r="H66" s="252">
        <v>6132.4</v>
      </c>
    </row>
    <row r="67" spans="1:8" ht="38.25" x14ac:dyDescent="0.2">
      <c r="A67" s="84" t="s">
        <v>182</v>
      </c>
      <c r="B67" s="37" t="s">
        <v>10</v>
      </c>
      <c r="C67" s="38" t="s">
        <v>17</v>
      </c>
      <c r="D67" s="29" t="s">
        <v>240</v>
      </c>
      <c r="E67" s="53" t="s">
        <v>57</v>
      </c>
      <c r="F67" s="252">
        <v>1397.3</v>
      </c>
      <c r="G67" s="252">
        <v>920.2</v>
      </c>
      <c r="H67" s="252">
        <v>920.2</v>
      </c>
    </row>
    <row r="68" spans="1:8" x14ac:dyDescent="0.2">
      <c r="A68" s="84" t="s">
        <v>58</v>
      </c>
      <c r="B68" s="37" t="s">
        <v>10</v>
      </c>
      <c r="C68" s="38" t="s">
        <v>17</v>
      </c>
      <c r="D68" s="29" t="s">
        <v>240</v>
      </c>
      <c r="E68" s="53" t="s">
        <v>59</v>
      </c>
      <c r="F68" s="252">
        <v>3</v>
      </c>
      <c r="G68" s="252">
        <v>3</v>
      </c>
      <c r="H68" s="252">
        <v>3</v>
      </c>
    </row>
    <row r="69" spans="1:8" ht="51" x14ac:dyDescent="0.2">
      <c r="A69" s="83" t="s">
        <v>181</v>
      </c>
      <c r="B69" s="37" t="s">
        <v>10</v>
      </c>
      <c r="C69" s="38" t="s">
        <v>17</v>
      </c>
      <c r="D69" s="28" t="s">
        <v>406</v>
      </c>
      <c r="E69" s="54"/>
      <c r="F69" s="252">
        <f>F70</f>
        <v>2964.7</v>
      </c>
      <c r="G69" s="252">
        <f>G70</f>
        <v>2964.7</v>
      </c>
      <c r="H69" s="252">
        <f>H70</f>
        <v>2964.7</v>
      </c>
    </row>
    <row r="70" spans="1:8" ht="25.5" x14ac:dyDescent="0.2">
      <c r="A70" s="84" t="s">
        <v>54</v>
      </c>
      <c r="B70" s="37" t="s">
        <v>10</v>
      </c>
      <c r="C70" s="38" t="s">
        <v>17</v>
      </c>
      <c r="D70" s="28" t="s">
        <v>406</v>
      </c>
      <c r="E70" s="54" t="s">
        <v>55</v>
      </c>
      <c r="F70" s="252">
        <v>2964.7</v>
      </c>
      <c r="G70" s="252">
        <v>2964.7</v>
      </c>
      <c r="H70" s="252">
        <v>2964.7</v>
      </c>
    </row>
    <row r="71" spans="1:8" ht="32.450000000000003" customHeight="1" x14ac:dyDescent="0.2">
      <c r="A71" s="83" t="s">
        <v>548</v>
      </c>
      <c r="B71" s="37" t="s">
        <v>10</v>
      </c>
      <c r="C71" s="38" t="s">
        <v>17</v>
      </c>
      <c r="D71" s="28" t="s">
        <v>549</v>
      </c>
      <c r="E71" s="54"/>
      <c r="F71" s="252">
        <f>F72+F76</f>
        <v>1961.3</v>
      </c>
      <c r="G71" s="252">
        <f t="shared" ref="G71:H71" si="21">G72+G76</f>
        <v>1872.5</v>
      </c>
      <c r="H71" s="252">
        <f t="shared" si="21"/>
        <v>1872.5</v>
      </c>
    </row>
    <row r="72" spans="1:8" ht="25.5" x14ac:dyDescent="0.2">
      <c r="A72" s="84" t="s">
        <v>53</v>
      </c>
      <c r="B72" s="37" t="s">
        <v>10</v>
      </c>
      <c r="C72" s="38" t="s">
        <v>17</v>
      </c>
      <c r="D72" s="28" t="s">
        <v>547</v>
      </c>
      <c r="E72" s="54"/>
      <c r="F72" s="252">
        <f>F73+F74+F75</f>
        <v>1527.5</v>
      </c>
      <c r="G72" s="252">
        <f t="shared" ref="G72:H72" si="22">G73+G74+G75</f>
        <v>1438.7</v>
      </c>
      <c r="H72" s="252">
        <f t="shared" si="22"/>
        <v>1438.7</v>
      </c>
    </row>
    <row r="73" spans="1:8" ht="25.5" x14ac:dyDescent="0.2">
      <c r="A73" s="84" t="s">
        <v>54</v>
      </c>
      <c r="B73" s="37" t="s">
        <v>10</v>
      </c>
      <c r="C73" s="38" t="s">
        <v>17</v>
      </c>
      <c r="D73" s="28" t="s">
        <v>547</v>
      </c>
      <c r="E73" s="54" t="s">
        <v>55</v>
      </c>
      <c r="F73" s="252">
        <v>1144.7</v>
      </c>
      <c r="G73" s="252">
        <v>1144.7</v>
      </c>
      <c r="H73" s="252">
        <v>1144.7</v>
      </c>
    </row>
    <row r="74" spans="1:8" ht="38.25" x14ac:dyDescent="0.2">
      <c r="A74" s="84" t="s">
        <v>182</v>
      </c>
      <c r="B74" s="37" t="s">
        <v>10</v>
      </c>
      <c r="C74" s="38" t="s">
        <v>17</v>
      </c>
      <c r="D74" s="28" t="s">
        <v>547</v>
      </c>
      <c r="E74" s="54" t="s">
        <v>57</v>
      </c>
      <c r="F74" s="252">
        <v>381.8</v>
      </c>
      <c r="G74" s="252">
        <v>293</v>
      </c>
      <c r="H74" s="252">
        <v>293</v>
      </c>
    </row>
    <row r="75" spans="1:8" ht="19.899999999999999" customHeight="1" x14ac:dyDescent="0.2">
      <c r="A75" s="84" t="s">
        <v>58</v>
      </c>
      <c r="B75" s="37" t="s">
        <v>10</v>
      </c>
      <c r="C75" s="38" t="s">
        <v>17</v>
      </c>
      <c r="D75" s="28" t="s">
        <v>547</v>
      </c>
      <c r="E75" s="54" t="s">
        <v>59</v>
      </c>
      <c r="F75" s="252">
        <v>1</v>
      </c>
      <c r="G75" s="252">
        <v>1</v>
      </c>
      <c r="H75" s="252">
        <v>1</v>
      </c>
    </row>
    <row r="76" spans="1:8" ht="57" customHeight="1" x14ac:dyDescent="0.2">
      <c r="A76" s="83" t="s">
        <v>181</v>
      </c>
      <c r="B76" s="37" t="s">
        <v>10</v>
      </c>
      <c r="C76" s="38" t="s">
        <v>17</v>
      </c>
      <c r="D76" s="28" t="s">
        <v>550</v>
      </c>
      <c r="E76" s="54"/>
      <c r="F76" s="252">
        <f>F77</f>
        <v>433.8</v>
      </c>
      <c r="G76" s="252">
        <f t="shared" ref="G76:H76" si="23">G77</f>
        <v>433.8</v>
      </c>
      <c r="H76" s="252">
        <f t="shared" si="23"/>
        <v>433.8</v>
      </c>
    </row>
    <row r="77" spans="1:8" ht="25.5" x14ac:dyDescent="0.2">
      <c r="A77" s="84" t="s">
        <v>54</v>
      </c>
      <c r="B77" s="37" t="s">
        <v>10</v>
      </c>
      <c r="C77" s="38" t="s">
        <v>17</v>
      </c>
      <c r="D77" s="28" t="s">
        <v>550</v>
      </c>
      <c r="E77" s="54" t="s">
        <v>55</v>
      </c>
      <c r="F77" s="252">
        <v>433.8</v>
      </c>
      <c r="G77" s="252">
        <v>433.8</v>
      </c>
      <c r="H77" s="252">
        <v>433.8</v>
      </c>
    </row>
    <row r="78" spans="1:8" x14ac:dyDescent="0.2">
      <c r="A78" s="100" t="s">
        <v>18</v>
      </c>
      <c r="B78" s="210" t="s">
        <v>10</v>
      </c>
      <c r="C78" s="117" t="s">
        <v>19</v>
      </c>
      <c r="D78" s="117"/>
      <c r="E78" s="55"/>
      <c r="F78" s="23">
        <f t="shared" ref="F78:H80" si="24">F79</f>
        <v>2884.7</v>
      </c>
      <c r="G78" s="23">
        <f t="shared" si="24"/>
        <v>3000</v>
      </c>
      <c r="H78" s="23">
        <f t="shared" si="24"/>
        <v>3000</v>
      </c>
    </row>
    <row r="79" spans="1:8" x14ac:dyDescent="0.2">
      <c r="A79" s="84" t="s">
        <v>18</v>
      </c>
      <c r="B79" s="37" t="s">
        <v>10</v>
      </c>
      <c r="C79" s="38" t="s">
        <v>19</v>
      </c>
      <c r="D79" s="29" t="s">
        <v>124</v>
      </c>
      <c r="E79" s="108"/>
      <c r="F79" s="24">
        <f t="shared" si="24"/>
        <v>2884.7</v>
      </c>
      <c r="G79" s="24">
        <f t="shared" si="24"/>
        <v>3000</v>
      </c>
      <c r="H79" s="24">
        <f t="shared" si="24"/>
        <v>3000</v>
      </c>
    </row>
    <row r="80" spans="1:8" x14ac:dyDescent="0.2">
      <c r="A80" s="84" t="s">
        <v>63</v>
      </c>
      <c r="B80" s="37" t="s">
        <v>10</v>
      </c>
      <c r="C80" s="38" t="s">
        <v>19</v>
      </c>
      <c r="D80" s="29" t="s">
        <v>125</v>
      </c>
      <c r="E80" s="51"/>
      <c r="F80" s="24">
        <f t="shared" si="24"/>
        <v>2884.7</v>
      </c>
      <c r="G80" s="24">
        <f t="shared" si="24"/>
        <v>3000</v>
      </c>
      <c r="H80" s="24">
        <f t="shared" si="24"/>
        <v>3000</v>
      </c>
    </row>
    <row r="81" spans="1:8" x14ac:dyDescent="0.2">
      <c r="A81" s="84" t="s">
        <v>64</v>
      </c>
      <c r="B81" s="37" t="s">
        <v>10</v>
      </c>
      <c r="C81" s="38" t="s">
        <v>19</v>
      </c>
      <c r="D81" s="29" t="s">
        <v>125</v>
      </c>
      <c r="E81" s="51" t="s">
        <v>65</v>
      </c>
      <c r="F81" s="24">
        <v>2884.7</v>
      </c>
      <c r="G81" s="24">
        <v>3000</v>
      </c>
      <c r="H81" s="24">
        <v>3000</v>
      </c>
    </row>
    <row r="82" spans="1:8" x14ac:dyDescent="0.2">
      <c r="A82" s="91" t="s">
        <v>20</v>
      </c>
      <c r="B82" s="178" t="s">
        <v>10</v>
      </c>
      <c r="C82" s="36" t="s">
        <v>21</v>
      </c>
      <c r="D82" s="29"/>
      <c r="E82" s="53"/>
      <c r="F82" s="23">
        <f>F111+F83+F87+F102</f>
        <v>21411.9</v>
      </c>
      <c r="G82" s="23">
        <f>G111+G83+G87+G102</f>
        <v>21057</v>
      </c>
      <c r="H82" s="23">
        <f>H111+H83+H87+H102</f>
        <v>21259.599999999999</v>
      </c>
    </row>
    <row r="83" spans="1:8" ht="53.45" customHeight="1" x14ac:dyDescent="0.2">
      <c r="A83" s="84" t="s">
        <v>630</v>
      </c>
      <c r="B83" s="37" t="s">
        <v>10</v>
      </c>
      <c r="C83" s="38" t="s">
        <v>21</v>
      </c>
      <c r="D83" s="29" t="s">
        <v>241</v>
      </c>
      <c r="E83" s="53"/>
      <c r="F83" s="24">
        <f>F85</f>
        <v>35</v>
      </c>
      <c r="G83" s="24">
        <f>G85</f>
        <v>35</v>
      </c>
      <c r="H83" s="24">
        <f>H85</f>
        <v>35</v>
      </c>
    </row>
    <row r="84" spans="1:8" ht="31.15" customHeight="1" x14ac:dyDescent="0.2">
      <c r="A84" s="84" t="s">
        <v>394</v>
      </c>
      <c r="B84" s="185" t="s">
        <v>10</v>
      </c>
      <c r="C84" s="29" t="s">
        <v>21</v>
      </c>
      <c r="D84" s="29" t="s">
        <v>242</v>
      </c>
      <c r="E84" s="53"/>
      <c r="F84" s="24">
        <f t="shared" ref="F84:H85" si="25">F85</f>
        <v>35</v>
      </c>
      <c r="G84" s="24">
        <f t="shared" si="25"/>
        <v>35</v>
      </c>
      <c r="H84" s="24">
        <f t="shared" si="25"/>
        <v>35</v>
      </c>
    </row>
    <row r="85" spans="1:8" ht="30.6" customHeight="1" x14ac:dyDescent="0.2">
      <c r="A85" s="84" t="s">
        <v>66</v>
      </c>
      <c r="B85" s="37" t="s">
        <v>10</v>
      </c>
      <c r="C85" s="38" t="s">
        <v>21</v>
      </c>
      <c r="D85" s="29" t="s">
        <v>243</v>
      </c>
      <c r="E85" s="53"/>
      <c r="F85" s="24">
        <f t="shared" si="25"/>
        <v>35</v>
      </c>
      <c r="G85" s="24">
        <f t="shared" si="25"/>
        <v>35</v>
      </c>
      <c r="H85" s="24">
        <f t="shared" si="25"/>
        <v>35</v>
      </c>
    </row>
    <row r="86" spans="1:8" ht="43.15" customHeight="1" x14ac:dyDescent="0.2">
      <c r="A86" s="84" t="s">
        <v>182</v>
      </c>
      <c r="B86" s="37" t="s">
        <v>10</v>
      </c>
      <c r="C86" s="38" t="s">
        <v>21</v>
      </c>
      <c r="D86" s="29" t="s">
        <v>243</v>
      </c>
      <c r="E86" s="53" t="s">
        <v>57</v>
      </c>
      <c r="F86" s="24">
        <v>35</v>
      </c>
      <c r="G86" s="24">
        <v>35</v>
      </c>
      <c r="H86" s="24">
        <v>35</v>
      </c>
    </row>
    <row r="87" spans="1:8" ht="31.9" customHeight="1" x14ac:dyDescent="0.2">
      <c r="A87" s="84" t="s">
        <v>228</v>
      </c>
      <c r="B87" s="37" t="s">
        <v>10</v>
      </c>
      <c r="C87" s="38" t="s">
        <v>21</v>
      </c>
      <c r="D87" s="29" t="s">
        <v>229</v>
      </c>
      <c r="E87" s="53"/>
      <c r="F87" s="20">
        <f>F88+F95</f>
        <v>7710</v>
      </c>
      <c r="G87" s="20">
        <f>G88+G95</f>
        <v>7904.7999999999993</v>
      </c>
      <c r="H87" s="20">
        <f>H88+H95</f>
        <v>8107.4</v>
      </c>
    </row>
    <row r="88" spans="1:8" ht="35.450000000000003" customHeight="1" x14ac:dyDescent="0.2">
      <c r="A88" s="93" t="s">
        <v>109</v>
      </c>
      <c r="B88" s="185" t="s">
        <v>10</v>
      </c>
      <c r="C88" s="29" t="s">
        <v>21</v>
      </c>
      <c r="D88" s="29" t="s">
        <v>244</v>
      </c>
      <c r="E88" s="53"/>
      <c r="F88" s="20">
        <f>F91+F90</f>
        <v>2616.1</v>
      </c>
      <c r="G88" s="20">
        <f t="shared" ref="G88:H88" si="26">+G91+G90</f>
        <v>2616.1</v>
      </c>
      <c r="H88" s="20">
        <f t="shared" si="26"/>
        <v>2616.1</v>
      </c>
    </row>
    <row r="89" spans="1:8" ht="45" customHeight="1" x14ac:dyDescent="0.2">
      <c r="A89" s="3" t="s">
        <v>72</v>
      </c>
      <c r="B89" s="185" t="s">
        <v>10</v>
      </c>
      <c r="C89" s="29" t="s">
        <v>21</v>
      </c>
      <c r="D89" s="29" t="s">
        <v>424</v>
      </c>
      <c r="E89" s="53"/>
      <c r="F89" s="20">
        <f>F90</f>
        <v>250</v>
      </c>
      <c r="G89" s="20">
        <f t="shared" ref="G89:H89" si="27">G90</f>
        <v>250</v>
      </c>
      <c r="H89" s="20">
        <f t="shared" si="27"/>
        <v>250</v>
      </c>
    </row>
    <row r="90" spans="1:8" ht="43.15" customHeight="1" x14ac:dyDescent="0.2">
      <c r="A90" s="84" t="s">
        <v>182</v>
      </c>
      <c r="B90" s="185" t="s">
        <v>10</v>
      </c>
      <c r="C90" s="29" t="s">
        <v>21</v>
      </c>
      <c r="D90" s="29" t="s">
        <v>424</v>
      </c>
      <c r="E90" s="53" t="s">
        <v>57</v>
      </c>
      <c r="F90" s="20">
        <v>250</v>
      </c>
      <c r="G90" s="20">
        <v>250</v>
      </c>
      <c r="H90" s="20">
        <v>250</v>
      </c>
    </row>
    <row r="91" spans="1:8" ht="89.25" x14ac:dyDescent="0.2">
      <c r="A91" s="93" t="s">
        <v>75</v>
      </c>
      <c r="B91" s="37" t="s">
        <v>10</v>
      </c>
      <c r="C91" s="38" t="s">
        <v>21</v>
      </c>
      <c r="D91" s="29" t="s">
        <v>245</v>
      </c>
      <c r="E91" s="53"/>
      <c r="F91" s="20">
        <f>F92+F93+F94</f>
        <v>2366.1</v>
      </c>
      <c r="G91" s="20">
        <f t="shared" ref="G91:H91" si="28">G92+G93+G94</f>
        <v>2366.1</v>
      </c>
      <c r="H91" s="20">
        <f t="shared" si="28"/>
        <v>2366.1</v>
      </c>
    </row>
    <row r="92" spans="1:8" ht="25.5" x14ac:dyDescent="0.2">
      <c r="A92" s="85" t="s">
        <v>73</v>
      </c>
      <c r="B92" s="39" t="s">
        <v>10</v>
      </c>
      <c r="C92" s="110" t="s">
        <v>21</v>
      </c>
      <c r="D92" s="57" t="s">
        <v>245</v>
      </c>
      <c r="E92" s="58" t="s">
        <v>74</v>
      </c>
      <c r="F92" s="20">
        <v>2251.1999999999998</v>
      </c>
      <c r="G92" s="20">
        <v>2251.1999999999998</v>
      </c>
      <c r="H92" s="20">
        <v>2251.1999999999998</v>
      </c>
    </row>
    <row r="93" spans="1:8" ht="48.6" customHeight="1" x14ac:dyDescent="0.2">
      <c r="A93" s="74" t="s">
        <v>182</v>
      </c>
      <c r="B93" s="39" t="s">
        <v>10</v>
      </c>
      <c r="C93" s="110" t="s">
        <v>21</v>
      </c>
      <c r="D93" s="57" t="s">
        <v>245</v>
      </c>
      <c r="E93" s="115" t="s">
        <v>57</v>
      </c>
      <c r="F93" s="253">
        <v>113</v>
      </c>
      <c r="G93" s="253">
        <v>113</v>
      </c>
      <c r="H93" s="20">
        <v>113</v>
      </c>
    </row>
    <row r="94" spans="1:8" ht="18" customHeight="1" x14ac:dyDescent="0.2">
      <c r="A94" s="3" t="s">
        <v>58</v>
      </c>
      <c r="B94" s="39" t="s">
        <v>10</v>
      </c>
      <c r="C94" s="110" t="s">
        <v>21</v>
      </c>
      <c r="D94" s="57" t="s">
        <v>245</v>
      </c>
      <c r="E94" s="7" t="s">
        <v>59</v>
      </c>
      <c r="F94" s="20">
        <v>1.9</v>
      </c>
      <c r="G94" s="20">
        <v>1.9</v>
      </c>
      <c r="H94" s="20">
        <v>1.9</v>
      </c>
    </row>
    <row r="95" spans="1:8" ht="38.25" x14ac:dyDescent="0.2">
      <c r="A95" s="3" t="s">
        <v>615</v>
      </c>
      <c r="B95" s="19" t="s">
        <v>10</v>
      </c>
      <c r="C95" s="17" t="s">
        <v>21</v>
      </c>
      <c r="D95" s="7" t="s">
        <v>230</v>
      </c>
      <c r="E95" s="7"/>
      <c r="F95" s="20">
        <f>F96+F100</f>
        <v>5093.8999999999996</v>
      </c>
      <c r="G95" s="20">
        <f>G96+G100</f>
        <v>5288.7</v>
      </c>
      <c r="H95" s="20">
        <f>H96+H100</f>
        <v>5491.2999999999993</v>
      </c>
    </row>
    <row r="96" spans="1:8" ht="38.25" x14ac:dyDescent="0.2">
      <c r="A96" s="3" t="s">
        <v>72</v>
      </c>
      <c r="B96" s="19" t="s">
        <v>397</v>
      </c>
      <c r="C96" s="17" t="s">
        <v>21</v>
      </c>
      <c r="D96" s="7" t="s">
        <v>405</v>
      </c>
      <c r="E96" s="7"/>
      <c r="F96" s="20">
        <f>F97+F98+F99</f>
        <v>2850.7999999999997</v>
      </c>
      <c r="G96" s="20">
        <f>G97+G98+G99</f>
        <v>2891.5</v>
      </c>
      <c r="H96" s="20">
        <f>H97+H98+H99</f>
        <v>2933.7999999999997</v>
      </c>
    </row>
    <row r="97" spans="1:14" ht="25.5" x14ac:dyDescent="0.2">
      <c r="A97" s="85" t="s">
        <v>73</v>
      </c>
      <c r="B97" s="56" t="s">
        <v>223</v>
      </c>
      <c r="C97" s="155" t="s">
        <v>224</v>
      </c>
      <c r="D97" s="7" t="s">
        <v>405</v>
      </c>
      <c r="E97" s="7" t="s">
        <v>74</v>
      </c>
      <c r="F97" s="20">
        <v>2628.2</v>
      </c>
      <c r="G97" s="20">
        <v>2668.9</v>
      </c>
      <c r="H97" s="20">
        <v>2711.2</v>
      </c>
    </row>
    <row r="98" spans="1:14" ht="38.25" x14ac:dyDescent="0.2">
      <c r="A98" s="3" t="s">
        <v>182</v>
      </c>
      <c r="B98" s="56" t="s">
        <v>223</v>
      </c>
      <c r="C98" s="155" t="s">
        <v>224</v>
      </c>
      <c r="D98" s="7" t="s">
        <v>405</v>
      </c>
      <c r="E98" s="7" t="s">
        <v>57</v>
      </c>
      <c r="F98" s="20">
        <v>177.6</v>
      </c>
      <c r="G98" s="20">
        <v>187.6</v>
      </c>
      <c r="H98" s="20">
        <v>187.6</v>
      </c>
    </row>
    <row r="99" spans="1:14" x14ac:dyDescent="0.2">
      <c r="A99" s="74" t="s">
        <v>58</v>
      </c>
      <c r="B99" s="56" t="s">
        <v>223</v>
      </c>
      <c r="C99" s="155" t="s">
        <v>224</v>
      </c>
      <c r="D99" s="7" t="s">
        <v>405</v>
      </c>
      <c r="E99" s="7" t="s">
        <v>59</v>
      </c>
      <c r="F99" s="20">
        <v>45</v>
      </c>
      <c r="G99" s="20">
        <v>35</v>
      </c>
      <c r="H99" s="20">
        <v>35</v>
      </c>
    </row>
    <row r="100" spans="1:14" ht="51" x14ac:dyDescent="0.2">
      <c r="A100" s="3" t="s">
        <v>181</v>
      </c>
      <c r="B100" s="56" t="s">
        <v>223</v>
      </c>
      <c r="C100" s="155" t="s">
        <v>224</v>
      </c>
      <c r="D100" s="7" t="s">
        <v>236</v>
      </c>
      <c r="E100" s="7"/>
      <c r="F100" s="20">
        <f>F101</f>
        <v>2243.1</v>
      </c>
      <c r="G100" s="20">
        <f>G101</f>
        <v>2397.1999999999998</v>
      </c>
      <c r="H100" s="20">
        <f>H101</f>
        <v>2557.5</v>
      </c>
    </row>
    <row r="101" spans="1:14" ht="25.5" x14ac:dyDescent="0.2">
      <c r="A101" s="3" t="s">
        <v>73</v>
      </c>
      <c r="B101" s="56" t="s">
        <v>223</v>
      </c>
      <c r="C101" s="155" t="s">
        <v>224</v>
      </c>
      <c r="D101" s="7" t="s">
        <v>236</v>
      </c>
      <c r="E101" s="7" t="s">
        <v>74</v>
      </c>
      <c r="F101" s="20">
        <v>2243.1</v>
      </c>
      <c r="G101" s="20">
        <v>2397.1999999999998</v>
      </c>
      <c r="H101" s="20">
        <v>2557.5</v>
      </c>
    </row>
    <row r="102" spans="1:14" ht="92.45" customHeight="1" x14ac:dyDescent="0.2">
      <c r="A102" s="3" t="s">
        <v>618</v>
      </c>
      <c r="B102" s="19" t="s">
        <v>10</v>
      </c>
      <c r="C102" s="17" t="s">
        <v>21</v>
      </c>
      <c r="D102" s="7" t="s">
        <v>246</v>
      </c>
      <c r="E102" s="7"/>
      <c r="F102" s="20">
        <f t="shared" ref="F102" si="29">F103</f>
        <v>13196.900000000001</v>
      </c>
      <c r="G102" s="20">
        <f>G103</f>
        <v>12757.2</v>
      </c>
      <c r="H102" s="20">
        <f>H103</f>
        <v>12757.2</v>
      </c>
    </row>
    <row r="103" spans="1:14" ht="54.75" customHeight="1" x14ac:dyDescent="0.2">
      <c r="A103" s="3" t="s">
        <v>619</v>
      </c>
      <c r="B103" s="19" t="s">
        <v>10</v>
      </c>
      <c r="C103" s="17" t="s">
        <v>21</v>
      </c>
      <c r="D103" s="17" t="s">
        <v>247</v>
      </c>
      <c r="E103" s="7"/>
      <c r="F103" s="20">
        <f>F104+F109</f>
        <v>13196.900000000001</v>
      </c>
      <c r="G103" s="20">
        <f>G104+G109</f>
        <v>12757.2</v>
      </c>
      <c r="H103" s="20">
        <f>H104+H109</f>
        <v>12757.2</v>
      </c>
      <c r="L103" s="248"/>
      <c r="M103" s="248"/>
      <c r="N103" s="248"/>
    </row>
    <row r="104" spans="1:14" ht="38.25" x14ac:dyDescent="0.2">
      <c r="A104" s="148" t="s">
        <v>72</v>
      </c>
      <c r="B104" s="19" t="s">
        <v>10</v>
      </c>
      <c r="C104" s="17" t="s">
        <v>21</v>
      </c>
      <c r="D104" s="17" t="s">
        <v>248</v>
      </c>
      <c r="E104" s="7"/>
      <c r="F104" s="20">
        <f>F105+F106+F108+F107</f>
        <v>9591.3000000000011</v>
      </c>
      <c r="G104" s="20">
        <f t="shared" ref="G104" si="30">G105+G106+G108</f>
        <v>9151.6</v>
      </c>
      <c r="H104" s="20">
        <f t="shared" ref="H104" si="31">H105+H106+H108</f>
        <v>9151.6</v>
      </c>
    </row>
    <row r="105" spans="1:14" ht="25.5" x14ac:dyDescent="0.2">
      <c r="A105" s="3" t="s">
        <v>73</v>
      </c>
      <c r="B105" s="19" t="s">
        <v>10</v>
      </c>
      <c r="C105" s="17" t="s">
        <v>21</v>
      </c>
      <c r="D105" s="17" t="s">
        <v>248</v>
      </c>
      <c r="E105" s="7" t="s">
        <v>74</v>
      </c>
      <c r="F105" s="24">
        <v>9006.1</v>
      </c>
      <c r="G105" s="24">
        <v>8608</v>
      </c>
      <c r="H105" s="24">
        <v>8608</v>
      </c>
    </row>
    <row r="106" spans="1:14" ht="38.25" x14ac:dyDescent="0.2">
      <c r="A106" s="3" t="s">
        <v>182</v>
      </c>
      <c r="B106" s="19" t="s">
        <v>10</v>
      </c>
      <c r="C106" s="17" t="s">
        <v>21</v>
      </c>
      <c r="D106" s="17" t="s">
        <v>248</v>
      </c>
      <c r="E106" s="7" t="s">
        <v>57</v>
      </c>
      <c r="F106" s="24">
        <v>540.6</v>
      </c>
      <c r="G106" s="24">
        <v>540.6</v>
      </c>
      <c r="H106" s="24">
        <v>540.6</v>
      </c>
    </row>
    <row r="107" spans="1:14" ht="25.5" x14ac:dyDescent="0.2">
      <c r="A107" s="118" t="s">
        <v>161</v>
      </c>
      <c r="B107" s="19" t="s">
        <v>10</v>
      </c>
      <c r="C107" s="17" t="s">
        <v>21</v>
      </c>
      <c r="D107" s="17" t="s">
        <v>248</v>
      </c>
      <c r="E107" s="7" t="s">
        <v>92</v>
      </c>
      <c r="F107" s="254">
        <v>41.6</v>
      </c>
      <c r="G107" s="254">
        <v>0</v>
      </c>
      <c r="H107" s="254">
        <v>0</v>
      </c>
    </row>
    <row r="108" spans="1:14" x14ac:dyDescent="0.2">
      <c r="A108" s="84" t="s">
        <v>58</v>
      </c>
      <c r="B108" s="19" t="s">
        <v>10</v>
      </c>
      <c r="C108" s="17" t="s">
        <v>21</v>
      </c>
      <c r="D108" s="17" t="s">
        <v>248</v>
      </c>
      <c r="E108" s="7" t="s">
        <v>59</v>
      </c>
      <c r="F108" s="254">
        <v>3</v>
      </c>
      <c r="G108" s="254">
        <v>3</v>
      </c>
      <c r="H108" s="254">
        <v>3</v>
      </c>
    </row>
    <row r="109" spans="1:14" ht="60" customHeight="1" x14ac:dyDescent="0.2">
      <c r="A109" s="3" t="s">
        <v>181</v>
      </c>
      <c r="B109" s="19" t="s">
        <v>10</v>
      </c>
      <c r="C109" s="17" t="s">
        <v>21</v>
      </c>
      <c r="D109" s="17" t="s">
        <v>407</v>
      </c>
      <c r="E109" s="159"/>
      <c r="F109" s="24">
        <f>F110</f>
        <v>3605.6</v>
      </c>
      <c r="G109" s="20">
        <f>G110</f>
        <v>3605.6</v>
      </c>
      <c r="H109" s="20">
        <f>H110</f>
        <v>3605.6</v>
      </c>
    </row>
    <row r="110" spans="1:14" ht="25.5" x14ac:dyDescent="0.2">
      <c r="A110" s="3" t="s">
        <v>73</v>
      </c>
      <c r="B110" s="19" t="s">
        <v>10</v>
      </c>
      <c r="C110" s="17" t="s">
        <v>21</v>
      </c>
      <c r="D110" s="17" t="s">
        <v>407</v>
      </c>
      <c r="E110" s="159" t="s">
        <v>74</v>
      </c>
      <c r="F110" s="24">
        <v>3605.6</v>
      </c>
      <c r="G110" s="20">
        <v>3605.6</v>
      </c>
      <c r="H110" s="20">
        <v>3605.6</v>
      </c>
    </row>
    <row r="111" spans="1:14" ht="38.25" customHeight="1" x14ac:dyDescent="0.2">
      <c r="A111" s="94" t="s">
        <v>71</v>
      </c>
      <c r="B111" s="64" t="s">
        <v>10</v>
      </c>
      <c r="C111" s="109" t="s">
        <v>21</v>
      </c>
      <c r="D111" s="28" t="s">
        <v>7</v>
      </c>
      <c r="E111" s="54"/>
      <c r="F111" s="20">
        <f>F114+F112</f>
        <v>470</v>
      </c>
      <c r="G111" s="20">
        <f>G114+G112</f>
        <v>360</v>
      </c>
      <c r="H111" s="20">
        <f>H114+H112</f>
        <v>360</v>
      </c>
    </row>
    <row r="112" spans="1:14" ht="38.25" customHeight="1" x14ac:dyDescent="0.2">
      <c r="A112" s="3" t="s">
        <v>143</v>
      </c>
      <c r="B112" s="19" t="s">
        <v>10</v>
      </c>
      <c r="C112" s="17" t="s">
        <v>21</v>
      </c>
      <c r="D112" s="7" t="s">
        <v>144</v>
      </c>
      <c r="E112" s="7"/>
      <c r="F112" s="20">
        <f t="shared" ref="F112:H112" si="32">F113</f>
        <v>310</v>
      </c>
      <c r="G112" s="20">
        <f t="shared" si="32"/>
        <v>200</v>
      </c>
      <c r="H112" s="20">
        <f t="shared" si="32"/>
        <v>200</v>
      </c>
    </row>
    <row r="113" spans="1:8" ht="41.45" customHeight="1" x14ac:dyDescent="0.2">
      <c r="A113" s="3" t="s">
        <v>182</v>
      </c>
      <c r="B113" s="19" t="s">
        <v>10</v>
      </c>
      <c r="C113" s="17" t="s">
        <v>21</v>
      </c>
      <c r="D113" s="7" t="s">
        <v>144</v>
      </c>
      <c r="E113" s="61" t="s">
        <v>57</v>
      </c>
      <c r="F113" s="20">
        <v>310</v>
      </c>
      <c r="G113" s="20">
        <v>200</v>
      </c>
      <c r="H113" s="20">
        <v>200</v>
      </c>
    </row>
    <row r="114" spans="1:8" ht="19.899999999999999" customHeight="1" x14ac:dyDescent="0.2">
      <c r="A114" s="3" t="s">
        <v>217</v>
      </c>
      <c r="B114" s="19" t="s">
        <v>10</v>
      </c>
      <c r="C114" s="17" t="s">
        <v>21</v>
      </c>
      <c r="D114" s="7" t="s">
        <v>8</v>
      </c>
      <c r="E114" s="165"/>
      <c r="F114" s="20">
        <f t="shared" ref="F114:H114" si="33">F115</f>
        <v>160</v>
      </c>
      <c r="G114" s="20">
        <f t="shared" si="33"/>
        <v>160</v>
      </c>
      <c r="H114" s="20">
        <f t="shared" si="33"/>
        <v>160</v>
      </c>
    </row>
    <row r="115" spans="1:8" ht="15" customHeight="1" x14ac:dyDescent="0.2">
      <c r="A115" s="3" t="s">
        <v>58</v>
      </c>
      <c r="B115" s="19" t="s">
        <v>10</v>
      </c>
      <c r="C115" s="17" t="s">
        <v>21</v>
      </c>
      <c r="D115" s="7" t="s">
        <v>8</v>
      </c>
      <c r="E115" s="7" t="s">
        <v>59</v>
      </c>
      <c r="F115" s="20">
        <v>160</v>
      </c>
      <c r="G115" s="20">
        <v>160</v>
      </c>
      <c r="H115" s="20">
        <v>160</v>
      </c>
    </row>
    <row r="116" spans="1:8" ht="15" customHeight="1" x14ac:dyDescent="0.2">
      <c r="A116" s="167" t="s">
        <v>527</v>
      </c>
      <c r="B116" s="10" t="s">
        <v>12</v>
      </c>
      <c r="C116" s="17"/>
      <c r="D116" s="7"/>
      <c r="E116" s="7"/>
      <c r="F116" s="21">
        <f>F117</f>
        <v>1119.3999999999999</v>
      </c>
      <c r="G116" s="21">
        <f t="shared" ref="G116:H118" si="34">G117</f>
        <v>694.6</v>
      </c>
      <c r="H116" s="21">
        <f t="shared" si="34"/>
        <v>719</v>
      </c>
    </row>
    <row r="117" spans="1:8" ht="15" customHeight="1" x14ac:dyDescent="0.2">
      <c r="A117" s="86" t="s">
        <v>528</v>
      </c>
      <c r="B117" s="15" t="s">
        <v>12</v>
      </c>
      <c r="C117" s="16" t="s">
        <v>14</v>
      </c>
      <c r="D117" s="16"/>
      <c r="E117" s="16"/>
      <c r="F117" s="23">
        <f>F118+F124</f>
        <v>1119.3999999999999</v>
      </c>
      <c r="G117" s="23">
        <f t="shared" si="34"/>
        <v>694.6</v>
      </c>
      <c r="H117" s="23">
        <f t="shared" si="34"/>
        <v>719</v>
      </c>
    </row>
    <row r="118" spans="1:8" ht="31.9" customHeight="1" x14ac:dyDescent="0.2">
      <c r="A118" s="3" t="s">
        <v>228</v>
      </c>
      <c r="B118" s="19" t="s">
        <v>12</v>
      </c>
      <c r="C118" s="17" t="s">
        <v>14</v>
      </c>
      <c r="D118" s="7" t="s">
        <v>229</v>
      </c>
      <c r="E118" s="7"/>
      <c r="F118" s="20">
        <f>F119</f>
        <v>1029.0999999999999</v>
      </c>
      <c r="G118" s="20">
        <f t="shared" si="34"/>
        <v>694.6</v>
      </c>
      <c r="H118" s="20">
        <f t="shared" si="34"/>
        <v>719</v>
      </c>
    </row>
    <row r="119" spans="1:8" ht="44.45" customHeight="1" x14ac:dyDescent="0.2">
      <c r="A119" s="3" t="s">
        <v>615</v>
      </c>
      <c r="B119" s="19" t="s">
        <v>12</v>
      </c>
      <c r="C119" s="17" t="s">
        <v>14</v>
      </c>
      <c r="D119" s="7" t="s">
        <v>230</v>
      </c>
      <c r="E119" s="7"/>
      <c r="F119" s="20">
        <f>F120+F122</f>
        <v>1029.0999999999999</v>
      </c>
      <c r="G119" s="20">
        <f>G120</f>
        <v>694.6</v>
      </c>
      <c r="H119" s="20">
        <f>H120</f>
        <v>719</v>
      </c>
    </row>
    <row r="120" spans="1:8" ht="31.9" customHeight="1" x14ac:dyDescent="0.2">
      <c r="A120" s="3" t="s">
        <v>530</v>
      </c>
      <c r="B120" s="19" t="s">
        <v>12</v>
      </c>
      <c r="C120" s="17" t="s">
        <v>14</v>
      </c>
      <c r="D120" s="7" t="s">
        <v>529</v>
      </c>
      <c r="E120" s="7"/>
      <c r="F120" s="20">
        <f>F121</f>
        <v>665</v>
      </c>
      <c r="G120" s="20">
        <f>G121</f>
        <v>694.6</v>
      </c>
      <c r="H120" s="20">
        <f>H121</f>
        <v>719</v>
      </c>
    </row>
    <row r="121" spans="1:8" ht="31.9" customHeight="1" x14ac:dyDescent="0.2">
      <c r="A121" s="3" t="s">
        <v>54</v>
      </c>
      <c r="B121" s="19" t="s">
        <v>12</v>
      </c>
      <c r="C121" s="17" t="s">
        <v>14</v>
      </c>
      <c r="D121" s="7" t="s">
        <v>529</v>
      </c>
      <c r="E121" s="7" t="s">
        <v>55</v>
      </c>
      <c r="F121" s="20">
        <v>665</v>
      </c>
      <c r="G121" s="20">
        <v>694.6</v>
      </c>
      <c r="H121" s="20">
        <v>719</v>
      </c>
    </row>
    <row r="122" spans="1:8" ht="31.9" customHeight="1" x14ac:dyDescent="0.2">
      <c r="A122" s="3" t="s">
        <v>53</v>
      </c>
      <c r="B122" s="19" t="s">
        <v>12</v>
      </c>
      <c r="C122" s="17" t="s">
        <v>14</v>
      </c>
      <c r="D122" s="7" t="s">
        <v>231</v>
      </c>
      <c r="E122" s="7"/>
      <c r="F122" s="20">
        <f>F123</f>
        <v>364.1</v>
      </c>
      <c r="G122" s="20">
        <v>0</v>
      </c>
      <c r="H122" s="20">
        <v>0</v>
      </c>
    </row>
    <row r="123" spans="1:8" ht="31.9" customHeight="1" x14ac:dyDescent="0.2">
      <c r="A123" s="3" t="s">
        <v>54</v>
      </c>
      <c r="B123" s="19" t="s">
        <v>12</v>
      </c>
      <c r="C123" s="17" t="s">
        <v>14</v>
      </c>
      <c r="D123" s="7" t="s">
        <v>231</v>
      </c>
      <c r="E123" s="7" t="s">
        <v>55</v>
      </c>
      <c r="F123" s="20">
        <v>364.1</v>
      </c>
      <c r="G123" s="20">
        <v>0</v>
      </c>
      <c r="H123" s="20">
        <v>0</v>
      </c>
    </row>
    <row r="124" spans="1:8" ht="22.9" customHeight="1" x14ac:dyDescent="0.2">
      <c r="A124" s="84" t="s">
        <v>18</v>
      </c>
      <c r="B124" s="19" t="s">
        <v>12</v>
      </c>
      <c r="C124" s="17" t="s">
        <v>14</v>
      </c>
      <c r="D124" s="29" t="s">
        <v>124</v>
      </c>
      <c r="E124" s="7"/>
      <c r="F124" s="20">
        <f>F125</f>
        <v>90.3</v>
      </c>
      <c r="G124" s="20">
        <v>0</v>
      </c>
      <c r="H124" s="20">
        <v>0</v>
      </c>
    </row>
    <row r="125" spans="1:8" ht="19.899999999999999" customHeight="1" x14ac:dyDescent="0.2">
      <c r="A125" s="84" t="s">
        <v>63</v>
      </c>
      <c r="B125" s="19" t="s">
        <v>12</v>
      </c>
      <c r="C125" s="17" t="s">
        <v>14</v>
      </c>
      <c r="D125" s="29" t="s">
        <v>125</v>
      </c>
      <c r="E125" s="7"/>
      <c r="F125" s="20">
        <f>F126</f>
        <v>90.3</v>
      </c>
      <c r="G125" s="20">
        <v>0</v>
      </c>
      <c r="H125" s="20">
        <v>0</v>
      </c>
    </row>
    <row r="126" spans="1:8" ht="45.6" customHeight="1" x14ac:dyDescent="0.2">
      <c r="A126" s="3" t="s">
        <v>182</v>
      </c>
      <c r="B126" s="19" t="s">
        <v>12</v>
      </c>
      <c r="C126" s="17" t="s">
        <v>14</v>
      </c>
      <c r="D126" s="29" t="s">
        <v>125</v>
      </c>
      <c r="E126" s="7" t="s">
        <v>57</v>
      </c>
      <c r="F126" s="20">
        <v>90.3</v>
      </c>
      <c r="G126" s="20">
        <v>0</v>
      </c>
      <c r="H126" s="20">
        <v>0</v>
      </c>
    </row>
    <row r="127" spans="1:8" ht="37.9" customHeight="1" x14ac:dyDescent="0.2">
      <c r="A127" s="167" t="s">
        <v>22</v>
      </c>
      <c r="B127" s="192" t="s">
        <v>14</v>
      </c>
      <c r="C127" s="47"/>
      <c r="D127" s="12"/>
      <c r="E127" s="7"/>
      <c r="F127" s="26">
        <f>F128+F148</f>
        <v>1784.5</v>
      </c>
      <c r="G127" s="26">
        <f>G128+G148</f>
        <v>1453.5</v>
      </c>
      <c r="H127" s="26">
        <f>H128+H148</f>
        <v>1453.5</v>
      </c>
    </row>
    <row r="128" spans="1:8" ht="52.5" customHeight="1" x14ac:dyDescent="0.2">
      <c r="A128" s="100" t="s">
        <v>416</v>
      </c>
      <c r="B128" s="211" t="s">
        <v>14</v>
      </c>
      <c r="C128" s="204" t="s">
        <v>42</v>
      </c>
      <c r="D128" s="28"/>
      <c r="E128" s="54"/>
      <c r="F128" s="23">
        <f>F145+F129</f>
        <v>1582.6</v>
      </c>
      <c r="G128" s="23">
        <f t="shared" ref="G128:H128" si="35">G145+G129</f>
        <v>1321.6</v>
      </c>
      <c r="H128" s="23">
        <f t="shared" si="35"/>
        <v>1321.6</v>
      </c>
    </row>
    <row r="129" spans="1:8" ht="54.75" customHeight="1" x14ac:dyDescent="0.2">
      <c r="A129" s="83" t="s">
        <v>621</v>
      </c>
      <c r="B129" s="195" t="s">
        <v>14</v>
      </c>
      <c r="C129" s="71" t="s">
        <v>42</v>
      </c>
      <c r="D129" s="109" t="s">
        <v>249</v>
      </c>
      <c r="E129" s="72"/>
      <c r="F129" s="24">
        <f>F130</f>
        <v>782.6</v>
      </c>
      <c r="G129" s="24">
        <f>G130</f>
        <v>521.6</v>
      </c>
      <c r="H129" s="24">
        <f>H130</f>
        <v>521.6</v>
      </c>
    </row>
    <row r="130" spans="1:8" ht="41.25" customHeight="1" x14ac:dyDescent="0.2">
      <c r="A130" s="3" t="s">
        <v>544</v>
      </c>
      <c r="B130" s="249" t="s">
        <v>14</v>
      </c>
      <c r="C130" s="250" t="s">
        <v>42</v>
      </c>
      <c r="D130" s="120" t="s">
        <v>543</v>
      </c>
      <c r="E130" s="72"/>
      <c r="F130" s="24">
        <f>F131+F134+F137+F140</f>
        <v>782.6</v>
      </c>
      <c r="G130" s="24">
        <f t="shared" ref="G130:H130" si="36">G131+G134+G137+G140</f>
        <v>521.6</v>
      </c>
      <c r="H130" s="24">
        <f t="shared" si="36"/>
        <v>521.6</v>
      </c>
    </row>
    <row r="131" spans="1:8" ht="52.5" customHeight="1" x14ac:dyDescent="0.2">
      <c r="A131" s="3" t="s">
        <v>545</v>
      </c>
      <c r="B131" s="186" t="s">
        <v>14</v>
      </c>
      <c r="C131" s="52" t="s">
        <v>42</v>
      </c>
      <c r="D131" s="17" t="s">
        <v>546</v>
      </c>
      <c r="E131" s="72"/>
      <c r="F131" s="24">
        <f>F132</f>
        <v>102.6</v>
      </c>
      <c r="G131" s="24">
        <f t="shared" ref="G131:H132" si="37">G132</f>
        <v>102.6</v>
      </c>
      <c r="H131" s="24">
        <f t="shared" si="37"/>
        <v>102.6</v>
      </c>
    </row>
    <row r="132" spans="1:8" ht="42.75" customHeight="1" x14ac:dyDescent="0.2">
      <c r="A132" s="3" t="s">
        <v>556</v>
      </c>
      <c r="B132" s="186" t="s">
        <v>14</v>
      </c>
      <c r="C132" s="52" t="s">
        <v>42</v>
      </c>
      <c r="D132" s="17" t="s">
        <v>555</v>
      </c>
      <c r="E132" s="72"/>
      <c r="F132" s="24">
        <f>F133</f>
        <v>102.6</v>
      </c>
      <c r="G132" s="24">
        <f t="shared" si="37"/>
        <v>102.6</v>
      </c>
      <c r="H132" s="24">
        <f t="shared" si="37"/>
        <v>102.6</v>
      </c>
    </row>
    <row r="133" spans="1:8" ht="46.9" customHeight="1" x14ac:dyDescent="0.2">
      <c r="A133" s="3" t="s">
        <v>182</v>
      </c>
      <c r="B133" s="186" t="s">
        <v>14</v>
      </c>
      <c r="C133" s="52" t="s">
        <v>42</v>
      </c>
      <c r="D133" s="17" t="s">
        <v>555</v>
      </c>
      <c r="E133" s="54" t="s">
        <v>57</v>
      </c>
      <c r="F133" s="24">
        <v>102.6</v>
      </c>
      <c r="G133" s="24">
        <v>102.6</v>
      </c>
      <c r="H133" s="24">
        <v>102.6</v>
      </c>
    </row>
    <row r="134" spans="1:8" ht="73.5" customHeight="1" x14ac:dyDescent="0.2">
      <c r="A134" s="3" t="s">
        <v>557</v>
      </c>
      <c r="B134" s="186" t="s">
        <v>14</v>
      </c>
      <c r="C134" s="52" t="s">
        <v>42</v>
      </c>
      <c r="D134" s="17" t="s">
        <v>558</v>
      </c>
      <c r="E134" s="72"/>
      <c r="F134" s="24">
        <f>F135</f>
        <v>84</v>
      </c>
      <c r="G134" s="24">
        <f t="shared" ref="G134:H135" si="38">G135</f>
        <v>84</v>
      </c>
      <c r="H134" s="24">
        <f t="shared" si="38"/>
        <v>84</v>
      </c>
    </row>
    <row r="135" spans="1:8" ht="52.5" customHeight="1" x14ac:dyDescent="0.2">
      <c r="A135" s="3" t="s">
        <v>556</v>
      </c>
      <c r="B135" s="186" t="s">
        <v>14</v>
      </c>
      <c r="C135" s="52" t="s">
        <v>42</v>
      </c>
      <c r="D135" s="17" t="s">
        <v>559</v>
      </c>
      <c r="E135" s="54"/>
      <c r="F135" s="24">
        <f>F136</f>
        <v>84</v>
      </c>
      <c r="G135" s="24">
        <f t="shared" si="38"/>
        <v>84</v>
      </c>
      <c r="H135" s="24">
        <f t="shared" si="38"/>
        <v>84</v>
      </c>
    </row>
    <row r="136" spans="1:8" ht="52.5" customHeight="1" x14ac:dyDescent="0.2">
      <c r="A136" s="3" t="s">
        <v>182</v>
      </c>
      <c r="B136" s="186" t="s">
        <v>14</v>
      </c>
      <c r="C136" s="52" t="s">
        <v>42</v>
      </c>
      <c r="D136" s="17" t="s">
        <v>559</v>
      </c>
      <c r="E136" s="54" t="s">
        <v>57</v>
      </c>
      <c r="F136" s="24">
        <v>84</v>
      </c>
      <c r="G136" s="24">
        <v>84</v>
      </c>
      <c r="H136" s="24">
        <v>84</v>
      </c>
    </row>
    <row r="137" spans="1:8" ht="52.5" customHeight="1" x14ac:dyDescent="0.2">
      <c r="A137" s="3" t="s">
        <v>560</v>
      </c>
      <c r="B137" s="186" t="s">
        <v>14</v>
      </c>
      <c r="C137" s="52" t="s">
        <v>42</v>
      </c>
      <c r="D137" s="17" t="s">
        <v>561</v>
      </c>
      <c r="E137" s="54"/>
      <c r="F137" s="24">
        <f>F138</f>
        <v>112</v>
      </c>
      <c r="G137" s="24">
        <f t="shared" ref="G137:H138" si="39">G138</f>
        <v>112</v>
      </c>
      <c r="H137" s="24">
        <f t="shared" si="39"/>
        <v>112</v>
      </c>
    </row>
    <row r="138" spans="1:8" ht="52.5" customHeight="1" x14ac:dyDescent="0.2">
      <c r="A138" s="3" t="s">
        <v>556</v>
      </c>
      <c r="B138" s="186" t="s">
        <v>14</v>
      </c>
      <c r="C138" s="52" t="s">
        <v>42</v>
      </c>
      <c r="D138" s="17" t="s">
        <v>562</v>
      </c>
      <c r="E138" s="54"/>
      <c r="F138" s="24">
        <f>F139</f>
        <v>112</v>
      </c>
      <c r="G138" s="24">
        <f t="shared" si="39"/>
        <v>112</v>
      </c>
      <c r="H138" s="24">
        <f t="shared" si="39"/>
        <v>112</v>
      </c>
    </row>
    <row r="139" spans="1:8" ht="45" customHeight="1" x14ac:dyDescent="0.2">
      <c r="A139" s="3" t="s">
        <v>182</v>
      </c>
      <c r="B139" s="186" t="s">
        <v>14</v>
      </c>
      <c r="C139" s="52" t="s">
        <v>42</v>
      </c>
      <c r="D139" s="17" t="s">
        <v>562</v>
      </c>
      <c r="E139" s="54" t="s">
        <v>57</v>
      </c>
      <c r="F139" s="24">
        <v>112</v>
      </c>
      <c r="G139" s="24">
        <v>112</v>
      </c>
      <c r="H139" s="24">
        <v>112</v>
      </c>
    </row>
    <row r="140" spans="1:8" ht="28.5" customHeight="1" x14ac:dyDescent="0.2">
      <c r="A140" s="3" t="s">
        <v>563</v>
      </c>
      <c r="B140" s="186" t="s">
        <v>14</v>
      </c>
      <c r="C140" s="52" t="s">
        <v>42</v>
      </c>
      <c r="D140" s="17" t="s">
        <v>564</v>
      </c>
      <c r="E140" s="54"/>
      <c r="F140" s="24">
        <f>F141+F143</f>
        <v>484</v>
      </c>
      <c r="G140" s="24">
        <f t="shared" ref="G140:H141" si="40">G141</f>
        <v>223</v>
      </c>
      <c r="H140" s="24">
        <f t="shared" si="40"/>
        <v>223</v>
      </c>
    </row>
    <row r="141" spans="1:8" ht="52.5" customHeight="1" x14ac:dyDescent="0.2">
      <c r="A141" s="3" t="s">
        <v>556</v>
      </c>
      <c r="B141" s="186" t="s">
        <v>14</v>
      </c>
      <c r="C141" s="52" t="s">
        <v>42</v>
      </c>
      <c r="D141" s="17" t="s">
        <v>565</v>
      </c>
      <c r="E141" s="54"/>
      <c r="F141" s="24">
        <f>F142</f>
        <v>223</v>
      </c>
      <c r="G141" s="24">
        <f t="shared" si="40"/>
        <v>223</v>
      </c>
      <c r="H141" s="24">
        <f t="shared" si="40"/>
        <v>223</v>
      </c>
    </row>
    <row r="142" spans="1:8" ht="37.5" customHeight="1" x14ac:dyDescent="0.2">
      <c r="A142" s="74" t="s">
        <v>182</v>
      </c>
      <c r="B142" s="213" t="s">
        <v>14</v>
      </c>
      <c r="C142" s="112" t="s">
        <v>42</v>
      </c>
      <c r="D142" s="155" t="s">
        <v>565</v>
      </c>
      <c r="E142" s="280" t="s">
        <v>57</v>
      </c>
      <c r="F142" s="24">
        <v>223</v>
      </c>
      <c r="G142" s="24">
        <v>223</v>
      </c>
      <c r="H142" s="24">
        <v>223</v>
      </c>
    </row>
    <row r="143" spans="1:8" ht="38.450000000000003" customHeight="1" x14ac:dyDescent="0.2">
      <c r="A143" s="3" t="s">
        <v>702</v>
      </c>
      <c r="B143" s="194" t="s">
        <v>14</v>
      </c>
      <c r="C143" s="4" t="s">
        <v>42</v>
      </c>
      <c r="D143" s="17" t="s">
        <v>703</v>
      </c>
      <c r="E143" s="7"/>
      <c r="F143" s="24">
        <f>F144</f>
        <v>261</v>
      </c>
      <c r="G143" s="24">
        <f t="shared" ref="G143:H143" si="41">G144</f>
        <v>0</v>
      </c>
      <c r="H143" s="24">
        <f t="shared" si="41"/>
        <v>0</v>
      </c>
    </row>
    <row r="144" spans="1:8" ht="45" customHeight="1" x14ac:dyDescent="0.2">
      <c r="A144" s="3" t="s">
        <v>182</v>
      </c>
      <c r="B144" s="194" t="s">
        <v>14</v>
      </c>
      <c r="C144" s="4" t="s">
        <v>42</v>
      </c>
      <c r="D144" s="17" t="s">
        <v>703</v>
      </c>
      <c r="E144" s="7" t="s">
        <v>57</v>
      </c>
      <c r="F144" s="24">
        <v>261</v>
      </c>
      <c r="G144" s="24">
        <v>0</v>
      </c>
      <c r="H144" s="24">
        <v>0</v>
      </c>
    </row>
    <row r="145" spans="1:8" ht="39.75" customHeight="1" x14ac:dyDescent="0.2">
      <c r="A145" s="283" t="s">
        <v>76</v>
      </c>
      <c r="B145" s="195" t="s">
        <v>14</v>
      </c>
      <c r="C145" s="71" t="s">
        <v>42</v>
      </c>
      <c r="D145" s="109" t="s">
        <v>127</v>
      </c>
      <c r="E145" s="54"/>
      <c r="F145" s="20">
        <f t="shared" ref="F145:H146" si="42">F146</f>
        <v>800</v>
      </c>
      <c r="G145" s="20">
        <f t="shared" si="42"/>
        <v>800</v>
      </c>
      <c r="H145" s="20">
        <f t="shared" si="42"/>
        <v>800</v>
      </c>
    </row>
    <row r="146" spans="1:8" ht="42" customHeight="1" x14ac:dyDescent="0.2">
      <c r="A146" s="96" t="s">
        <v>77</v>
      </c>
      <c r="B146" s="186" t="s">
        <v>14</v>
      </c>
      <c r="C146" s="52" t="s">
        <v>42</v>
      </c>
      <c r="D146" s="38" t="s">
        <v>128</v>
      </c>
      <c r="E146" s="53"/>
      <c r="F146" s="20">
        <f t="shared" si="42"/>
        <v>800</v>
      </c>
      <c r="G146" s="20">
        <f t="shared" si="42"/>
        <v>800</v>
      </c>
      <c r="H146" s="20">
        <f t="shared" si="42"/>
        <v>800</v>
      </c>
    </row>
    <row r="147" spans="1:8" ht="39.4" customHeight="1" x14ac:dyDescent="0.2">
      <c r="A147" s="84" t="s">
        <v>182</v>
      </c>
      <c r="B147" s="186" t="s">
        <v>14</v>
      </c>
      <c r="C147" s="52" t="s">
        <v>42</v>
      </c>
      <c r="D147" s="38" t="s">
        <v>128</v>
      </c>
      <c r="E147" s="53" t="s">
        <v>57</v>
      </c>
      <c r="F147" s="20">
        <v>800</v>
      </c>
      <c r="G147" s="20">
        <v>800</v>
      </c>
      <c r="H147" s="20">
        <v>800</v>
      </c>
    </row>
    <row r="148" spans="1:8" ht="40.700000000000003" customHeight="1" x14ac:dyDescent="0.2">
      <c r="A148" s="97" t="s">
        <v>135</v>
      </c>
      <c r="B148" s="212" t="s">
        <v>14</v>
      </c>
      <c r="C148" s="111" t="s">
        <v>47</v>
      </c>
      <c r="D148" s="38"/>
      <c r="E148" s="53"/>
      <c r="F148" s="23">
        <f>F149</f>
        <v>201.9</v>
      </c>
      <c r="G148" s="23">
        <f t="shared" ref="G148:H148" si="43">G149</f>
        <v>131.9</v>
      </c>
      <c r="H148" s="23">
        <f t="shared" si="43"/>
        <v>131.9</v>
      </c>
    </row>
    <row r="149" spans="1:8" ht="58.15" customHeight="1" x14ac:dyDescent="0.2">
      <c r="A149" s="84" t="s">
        <v>672</v>
      </c>
      <c r="B149" s="186" t="s">
        <v>14</v>
      </c>
      <c r="C149" s="52" t="s">
        <v>47</v>
      </c>
      <c r="D149" s="38" t="s">
        <v>249</v>
      </c>
      <c r="E149" s="51"/>
      <c r="F149" s="20">
        <f>F150+F171</f>
        <v>201.9</v>
      </c>
      <c r="G149" s="20">
        <f t="shared" ref="G149:H149" si="44">G150+G171</f>
        <v>131.9</v>
      </c>
      <c r="H149" s="20">
        <f t="shared" si="44"/>
        <v>131.9</v>
      </c>
    </row>
    <row r="150" spans="1:8" ht="24.75" customHeight="1" x14ac:dyDescent="0.2">
      <c r="A150" s="84" t="s">
        <v>67</v>
      </c>
      <c r="B150" s="186" t="s">
        <v>14</v>
      </c>
      <c r="C150" s="52" t="s">
        <v>47</v>
      </c>
      <c r="D150" s="38" t="s">
        <v>250</v>
      </c>
      <c r="E150" s="51"/>
      <c r="F150" s="20">
        <f>F152+F164+F154+F158+F161+F168</f>
        <v>104.9</v>
      </c>
      <c r="G150" s="20">
        <f t="shared" ref="G150" si="45">G152+G164+G154+G158+G161+G168</f>
        <v>104.9</v>
      </c>
      <c r="H150" s="20">
        <f t="shared" ref="H150" si="46">H152+H164+H154+H158+H161+H168</f>
        <v>104.9</v>
      </c>
    </row>
    <row r="151" spans="1:8" ht="53.45" customHeight="1" x14ac:dyDescent="0.2">
      <c r="A151" s="84" t="s">
        <v>126</v>
      </c>
      <c r="B151" s="186" t="s">
        <v>14</v>
      </c>
      <c r="C151" s="52" t="s">
        <v>47</v>
      </c>
      <c r="D151" s="38" t="s">
        <v>251</v>
      </c>
      <c r="E151" s="51"/>
      <c r="F151" s="20">
        <f t="shared" ref="F151:H152" si="47">F152</f>
        <v>7.4</v>
      </c>
      <c r="G151" s="20">
        <f t="shared" si="47"/>
        <v>7.4</v>
      </c>
      <c r="H151" s="20">
        <f t="shared" si="47"/>
        <v>7.4</v>
      </c>
    </row>
    <row r="152" spans="1:8" ht="24.75" customHeight="1" x14ac:dyDescent="0.2">
      <c r="A152" s="84" t="s">
        <v>68</v>
      </c>
      <c r="B152" s="186" t="s">
        <v>14</v>
      </c>
      <c r="C152" s="52" t="s">
        <v>47</v>
      </c>
      <c r="D152" s="38" t="s">
        <v>252</v>
      </c>
      <c r="E152" s="51"/>
      <c r="F152" s="20">
        <f t="shared" si="47"/>
        <v>7.4</v>
      </c>
      <c r="G152" s="20">
        <f t="shared" si="47"/>
        <v>7.4</v>
      </c>
      <c r="H152" s="20">
        <f t="shared" si="47"/>
        <v>7.4</v>
      </c>
    </row>
    <row r="153" spans="1:8" ht="24.75" customHeight="1" x14ac:dyDescent="0.2">
      <c r="A153" s="84" t="s">
        <v>182</v>
      </c>
      <c r="B153" s="186" t="s">
        <v>14</v>
      </c>
      <c r="C153" s="52" t="s">
        <v>47</v>
      </c>
      <c r="D153" s="38" t="s">
        <v>252</v>
      </c>
      <c r="E153" s="51" t="s">
        <v>57</v>
      </c>
      <c r="F153" s="20">
        <v>7.4</v>
      </c>
      <c r="G153" s="20">
        <v>7.4</v>
      </c>
      <c r="H153" s="20">
        <v>7.4</v>
      </c>
    </row>
    <row r="154" spans="1:8" ht="66.400000000000006" customHeight="1" x14ac:dyDescent="0.2">
      <c r="A154" s="84" t="s">
        <v>1</v>
      </c>
      <c r="B154" s="186" t="s">
        <v>14</v>
      </c>
      <c r="C154" s="52" t="s">
        <v>47</v>
      </c>
      <c r="D154" s="38" t="s">
        <v>253</v>
      </c>
      <c r="E154" s="51"/>
      <c r="F154" s="20">
        <f t="shared" ref="F154:H154" si="48">F155</f>
        <v>11.1</v>
      </c>
      <c r="G154" s="20">
        <f t="shared" si="48"/>
        <v>11.1</v>
      </c>
      <c r="H154" s="20">
        <f t="shared" si="48"/>
        <v>11.1</v>
      </c>
    </row>
    <row r="155" spans="1:8" ht="24.75" customHeight="1" x14ac:dyDescent="0.2">
      <c r="A155" s="84" t="s">
        <v>68</v>
      </c>
      <c r="B155" s="186" t="s">
        <v>14</v>
      </c>
      <c r="C155" s="52" t="s">
        <v>47</v>
      </c>
      <c r="D155" s="38" t="s">
        <v>254</v>
      </c>
      <c r="E155" s="51"/>
      <c r="F155" s="20">
        <f>F156+F157</f>
        <v>11.1</v>
      </c>
      <c r="G155" s="20">
        <f>G156+G157</f>
        <v>11.1</v>
      </c>
      <c r="H155" s="20">
        <f>H156+H157</f>
        <v>11.1</v>
      </c>
    </row>
    <row r="156" spans="1:8" ht="37.9" customHeight="1" x14ac:dyDescent="0.2">
      <c r="A156" s="84" t="s">
        <v>182</v>
      </c>
      <c r="B156" s="186" t="s">
        <v>14</v>
      </c>
      <c r="C156" s="52" t="s">
        <v>47</v>
      </c>
      <c r="D156" s="38" t="s">
        <v>254</v>
      </c>
      <c r="E156" s="51" t="s">
        <v>57</v>
      </c>
      <c r="F156" s="20">
        <v>0</v>
      </c>
      <c r="G156" s="20">
        <v>0</v>
      </c>
      <c r="H156" s="20">
        <v>0</v>
      </c>
    </row>
    <row r="157" spans="1:8" ht="23.45" customHeight="1" x14ac:dyDescent="0.2">
      <c r="A157" s="84" t="s">
        <v>80</v>
      </c>
      <c r="B157" s="186" t="s">
        <v>14</v>
      </c>
      <c r="C157" s="52" t="s">
        <v>47</v>
      </c>
      <c r="D157" s="38" t="s">
        <v>254</v>
      </c>
      <c r="E157" s="51" t="s">
        <v>81</v>
      </c>
      <c r="F157" s="20">
        <v>11.1</v>
      </c>
      <c r="G157" s="20">
        <v>11.1</v>
      </c>
      <c r="H157" s="20">
        <v>11.1</v>
      </c>
    </row>
    <row r="158" spans="1:8" ht="24.75" customHeight="1" x14ac:dyDescent="0.2">
      <c r="A158" s="84" t="s">
        <v>2</v>
      </c>
      <c r="B158" s="186" t="s">
        <v>14</v>
      </c>
      <c r="C158" s="52" t="s">
        <v>47</v>
      </c>
      <c r="D158" s="38" t="s">
        <v>255</v>
      </c>
      <c r="E158" s="51"/>
      <c r="F158" s="20">
        <f t="shared" ref="F158:H159" si="49">F159</f>
        <v>4</v>
      </c>
      <c r="G158" s="20">
        <f t="shared" si="49"/>
        <v>4</v>
      </c>
      <c r="H158" s="20">
        <f t="shared" si="49"/>
        <v>4</v>
      </c>
    </row>
    <row r="159" spans="1:8" ht="24.75" customHeight="1" x14ac:dyDescent="0.2">
      <c r="A159" s="84" t="s">
        <v>68</v>
      </c>
      <c r="B159" s="186" t="s">
        <v>14</v>
      </c>
      <c r="C159" s="52" t="s">
        <v>47</v>
      </c>
      <c r="D159" s="38" t="s">
        <v>256</v>
      </c>
      <c r="E159" s="51"/>
      <c r="F159" s="20">
        <f t="shared" si="49"/>
        <v>4</v>
      </c>
      <c r="G159" s="20">
        <f t="shared" si="49"/>
        <v>4</v>
      </c>
      <c r="H159" s="20">
        <f t="shared" si="49"/>
        <v>4</v>
      </c>
    </row>
    <row r="160" spans="1:8" ht="18" customHeight="1" x14ac:dyDescent="0.2">
      <c r="A160" s="84" t="s">
        <v>184</v>
      </c>
      <c r="B160" s="186" t="s">
        <v>14</v>
      </c>
      <c r="C160" s="52" t="s">
        <v>47</v>
      </c>
      <c r="D160" s="38" t="s">
        <v>256</v>
      </c>
      <c r="E160" s="51" t="s">
        <v>185</v>
      </c>
      <c r="F160" s="20">
        <v>4</v>
      </c>
      <c r="G160" s="20">
        <v>4</v>
      </c>
      <c r="H160" s="20">
        <v>4</v>
      </c>
    </row>
    <row r="161" spans="1:8" ht="39.75" customHeight="1" x14ac:dyDescent="0.2">
      <c r="A161" s="84" t="s">
        <v>136</v>
      </c>
      <c r="B161" s="186" t="s">
        <v>14</v>
      </c>
      <c r="C161" s="52" t="s">
        <v>47</v>
      </c>
      <c r="D161" s="38" t="s">
        <v>257</v>
      </c>
      <c r="E161" s="51"/>
      <c r="F161" s="20">
        <f t="shared" ref="F161:H162" si="50">F162</f>
        <v>73.900000000000006</v>
      </c>
      <c r="G161" s="20">
        <f t="shared" si="50"/>
        <v>73.900000000000006</v>
      </c>
      <c r="H161" s="20">
        <f t="shared" si="50"/>
        <v>73.900000000000006</v>
      </c>
    </row>
    <row r="162" spans="1:8" ht="37.5" customHeight="1" x14ac:dyDescent="0.2">
      <c r="A162" s="84" t="s">
        <v>102</v>
      </c>
      <c r="B162" s="186" t="s">
        <v>14</v>
      </c>
      <c r="C162" s="52" t="s">
        <v>47</v>
      </c>
      <c r="D162" s="38" t="s">
        <v>258</v>
      </c>
      <c r="E162" s="51"/>
      <c r="F162" s="20">
        <f t="shared" si="50"/>
        <v>73.900000000000006</v>
      </c>
      <c r="G162" s="20">
        <f t="shared" si="50"/>
        <v>73.900000000000006</v>
      </c>
      <c r="H162" s="20">
        <f t="shared" si="50"/>
        <v>73.900000000000006</v>
      </c>
    </row>
    <row r="163" spans="1:8" ht="39.6" customHeight="1" x14ac:dyDescent="0.2">
      <c r="A163" s="84" t="s">
        <v>182</v>
      </c>
      <c r="B163" s="186" t="s">
        <v>14</v>
      </c>
      <c r="C163" s="52" t="s">
        <v>47</v>
      </c>
      <c r="D163" s="38" t="s">
        <v>258</v>
      </c>
      <c r="E163" s="51" t="s">
        <v>57</v>
      </c>
      <c r="F163" s="20">
        <v>73.900000000000006</v>
      </c>
      <c r="G163" s="20">
        <v>73.900000000000006</v>
      </c>
      <c r="H163" s="20">
        <v>73.900000000000006</v>
      </c>
    </row>
    <row r="164" spans="1:8" ht="66" customHeight="1" x14ac:dyDescent="0.2">
      <c r="A164" s="84" t="s">
        <v>4</v>
      </c>
      <c r="B164" s="186" t="s">
        <v>14</v>
      </c>
      <c r="C164" s="52" t="s">
        <v>47</v>
      </c>
      <c r="D164" s="38" t="s">
        <v>436</v>
      </c>
      <c r="E164" s="51"/>
      <c r="F164" s="20">
        <f t="shared" ref="F164:H164" si="51">F165</f>
        <v>4</v>
      </c>
      <c r="G164" s="20">
        <f t="shared" si="51"/>
        <v>4</v>
      </c>
      <c r="H164" s="20">
        <f t="shared" si="51"/>
        <v>4</v>
      </c>
    </row>
    <row r="165" spans="1:8" ht="24.75" customHeight="1" x14ac:dyDescent="0.2">
      <c r="A165" s="84" t="s">
        <v>68</v>
      </c>
      <c r="B165" s="186" t="s">
        <v>14</v>
      </c>
      <c r="C165" s="52" t="s">
        <v>47</v>
      </c>
      <c r="D165" s="29" t="s">
        <v>437</v>
      </c>
      <c r="E165" s="51"/>
      <c r="F165" s="20">
        <f>F166+F167</f>
        <v>4</v>
      </c>
      <c r="G165" s="20">
        <f t="shared" ref="G165:H165" si="52">G166+G167</f>
        <v>4</v>
      </c>
      <c r="H165" s="20">
        <f t="shared" si="52"/>
        <v>4</v>
      </c>
    </row>
    <row r="166" spans="1:8" ht="38.450000000000003" customHeight="1" x14ac:dyDescent="0.2">
      <c r="A166" s="84" t="s">
        <v>182</v>
      </c>
      <c r="B166" s="186" t="s">
        <v>14</v>
      </c>
      <c r="C166" s="52" t="s">
        <v>47</v>
      </c>
      <c r="D166" s="29" t="s">
        <v>437</v>
      </c>
      <c r="E166" s="51" t="s">
        <v>57</v>
      </c>
      <c r="F166" s="20">
        <v>0</v>
      </c>
      <c r="G166" s="20">
        <v>0</v>
      </c>
      <c r="H166" s="20">
        <v>0</v>
      </c>
    </row>
    <row r="167" spans="1:8" ht="18" customHeight="1" x14ac:dyDescent="0.2">
      <c r="A167" s="84" t="s">
        <v>184</v>
      </c>
      <c r="B167" s="186" t="s">
        <v>14</v>
      </c>
      <c r="C167" s="52" t="s">
        <v>47</v>
      </c>
      <c r="D167" s="29" t="s">
        <v>437</v>
      </c>
      <c r="E167" s="51" t="s">
        <v>185</v>
      </c>
      <c r="F167" s="20">
        <v>4</v>
      </c>
      <c r="G167" s="20">
        <v>4</v>
      </c>
      <c r="H167" s="20">
        <v>4</v>
      </c>
    </row>
    <row r="168" spans="1:8" ht="24.75" customHeight="1" x14ac:dyDescent="0.2">
      <c r="A168" s="84" t="s">
        <v>5</v>
      </c>
      <c r="B168" s="186" t="s">
        <v>14</v>
      </c>
      <c r="C168" s="52" t="s">
        <v>47</v>
      </c>
      <c r="D168" s="29" t="s">
        <v>438</v>
      </c>
      <c r="E168" s="51"/>
      <c r="F168" s="20">
        <f t="shared" ref="F168:H169" si="53">F169</f>
        <v>4.5</v>
      </c>
      <c r="G168" s="20">
        <f t="shared" si="53"/>
        <v>4.5</v>
      </c>
      <c r="H168" s="20">
        <f t="shared" si="53"/>
        <v>4.5</v>
      </c>
    </row>
    <row r="169" spans="1:8" ht="24.75" customHeight="1" x14ac:dyDescent="0.2">
      <c r="A169" s="84" t="s">
        <v>68</v>
      </c>
      <c r="B169" s="186" t="s">
        <v>14</v>
      </c>
      <c r="C169" s="52" t="s">
        <v>47</v>
      </c>
      <c r="D169" s="29" t="s">
        <v>439</v>
      </c>
      <c r="E169" s="51"/>
      <c r="F169" s="20">
        <f t="shared" si="53"/>
        <v>4.5</v>
      </c>
      <c r="G169" s="20">
        <f t="shared" si="53"/>
        <v>4.5</v>
      </c>
      <c r="H169" s="20">
        <f t="shared" si="53"/>
        <v>4.5</v>
      </c>
    </row>
    <row r="170" spans="1:8" ht="38.450000000000003" customHeight="1" x14ac:dyDescent="0.2">
      <c r="A170" s="84" t="s">
        <v>182</v>
      </c>
      <c r="B170" s="186" t="s">
        <v>14</v>
      </c>
      <c r="C170" s="52" t="s">
        <v>47</v>
      </c>
      <c r="D170" s="29" t="s">
        <v>439</v>
      </c>
      <c r="E170" s="51" t="s">
        <v>57</v>
      </c>
      <c r="F170" s="20">
        <v>4.5</v>
      </c>
      <c r="G170" s="20">
        <v>4.5</v>
      </c>
      <c r="H170" s="20">
        <v>4.5</v>
      </c>
    </row>
    <row r="171" spans="1:8" ht="24.75" customHeight="1" x14ac:dyDescent="0.2">
      <c r="A171" s="84" t="s">
        <v>69</v>
      </c>
      <c r="B171" s="186" t="s">
        <v>14</v>
      </c>
      <c r="C171" s="52" t="s">
        <v>47</v>
      </c>
      <c r="D171" s="29" t="s">
        <v>259</v>
      </c>
      <c r="E171" s="51"/>
      <c r="F171" s="20">
        <f>F172+F175+F178</f>
        <v>97</v>
      </c>
      <c r="G171" s="20">
        <f t="shared" ref="G171:H171" si="54">G172+G175+G178</f>
        <v>27</v>
      </c>
      <c r="H171" s="20">
        <f t="shared" si="54"/>
        <v>27</v>
      </c>
    </row>
    <row r="172" spans="1:8" ht="81.599999999999994" customHeight="1" x14ac:dyDescent="0.2">
      <c r="A172" s="84" t="s">
        <v>6</v>
      </c>
      <c r="B172" s="186" t="s">
        <v>14</v>
      </c>
      <c r="C172" s="52" t="s">
        <v>47</v>
      </c>
      <c r="D172" s="29" t="s">
        <v>440</v>
      </c>
      <c r="E172" s="51"/>
      <c r="F172" s="20">
        <f>F173</f>
        <v>10</v>
      </c>
      <c r="G172" s="20">
        <f t="shared" ref="F172:H173" si="55">G173</f>
        <v>10</v>
      </c>
      <c r="H172" s="20">
        <f t="shared" si="55"/>
        <v>10</v>
      </c>
    </row>
    <row r="173" spans="1:8" ht="24.75" customHeight="1" x14ac:dyDescent="0.2">
      <c r="A173" s="84" t="s">
        <v>70</v>
      </c>
      <c r="B173" s="186" t="s">
        <v>14</v>
      </c>
      <c r="C173" s="52" t="s">
        <v>47</v>
      </c>
      <c r="D173" s="29" t="s">
        <v>441</v>
      </c>
      <c r="E173" s="51"/>
      <c r="F173" s="20">
        <f t="shared" si="55"/>
        <v>10</v>
      </c>
      <c r="G173" s="20">
        <f t="shared" si="55"/>
        <v>10</v>
      </c>
      <c r="H173" s="20">
        <f t="shared" si="55"/>
        <v>10</v>
      </c>
    </row>
    <row r="174" spans="1:8" ht="28.5" customHeight="1" x14ac:dyDescent="0.2">
      <c r="A174" s="84" t="s">
        <v>80</v>
      </c>
      <c r="B174" s="213" t="s">
        <v>14</v>
      </c>
      <c r="C174" s="112" t="s">
        <v>47</v>
      </c>
      <c r="D174" s="57" t="s">
        <v>441</v>
      </c>
      <c r="E174" s="58" t="s">
        <v>81</v>
      </c>
      <c r="F174" s="20">
        <v>10</v>
      </c>
      <c r="G174" s="20">
        <v>10</v>
      </c>
      <c r="H174" s="20">
        <v>10</v>
      </c>
    </row>
    <row r="175" spans="1:8" ht="75.599999999999994" customHeight="1" x14ac:dyDescent="0.2">
      <c r="A175" s="82" t="s">
        <v>442</v>
      </c>
      <c r="B175" s="213" t="s">
        <v>14</v>
      </c>
      <c r="C175" s="112" t="s">
        <v>47</v>
      </c>
      <c r="D175" s="7" t="s">
        <v>260</v>
      </c>
      <c r="E175" s="17"/>
      <c r="F175" s="20">
        <f t="shared" ref="F175:H176" si="56">F176</f>
        <v>82</v>
      </c>
      <c r="G175" s="20">
        <f t="shared" si="56"/>
        <v>12</v>
      </c>
      <c r="H175" s="20">
        <f t="shared" si="56"/>
        <v>12</v>
      </c>
    </row>
    <row r="176" spans="1:8" ht="29.45" customHeight="1" x14ac:dyDescent="0.2">
      <c r="A176" s="82" t="s">
        <v>70</v>
      </c>
      <c r="B176" s="213" t="s">
        <v>14</v>
      </c>
      <c r="C176" s="112" t="s">
        <v>47</v>
      </c>
      <c r="D176" s="7" t="s">
        <v>261</v>
      </c>
      <c r="E176" s="17"/>
      <c r="F176" s="20">
        <f t="shared" si="56"/>
        <v>82</v>
      </c>
      <c r="G176" s="20">
        <f t="shared" si="56"/>
        <v>12</v>
      </c>
      <c r="H176" s="20">
        <f t="shared" si="56"/>
        <v>12</v>
      </c>
    </row>
    <row r="177" spans="1:8" ht="22.15" customHeight="1" x14ac:dyDescent="0.2">
      <c r="A177" s="84" t="s">
        <v>80</v>
      </c>
      <c r="B177" s="213" t="s">
        <v>14</v>
      </c>
      <c r="C177" s="112" t="s">
        <v>47</v>
      </c>
      <c r="D177" s="7" t="s">
        <v>261</v>
      </c>
      <c r="E177" s="17" t="s">
        <v>81</v>
      </c>
      <c r="F177" s="20">
        <v>82</v>
      </c>
      <c r="G177" s="20">
        <v>12</v>
      </c>
      <c r="H177" s="20">
        <v>12</v>
      </c>
    </row>
    <row r="178" spans="1:8" ht="24.75" customHeight="1" x14ac:dyDescent="0.2">
      <c r="A178" s="80" t="s">
        <v>443</v>
      </c>
      <c r="B178" s="19" t="s">
        <v>14</v>
      </c>
      <c r="C178" s="17" t="s">
        <v>47</v>
      </c>
      <c r="D178" s="7" t="s">
        <v>444</v>
      </c>
      <c r="E178" s="17"/>
      <c r="F178" s="20">
        <f>F179</f>
        <v>5</v>
      </c>
      <c r="G178" s="20">
        <f t="shared" ref="G178:H179" si="57">G179</f>
        <v>5</v>
      </c>
      <c r="H178" s="20">
        <f t="shared" si="57"/>
        <v>5</v>
      </c>
    </row>
    <row r="179" spans="1:8" ht="26.45" customHeight="1" x14ac:dyDescent="0.2">
      <c r="A179" s="82" t="s">
        <v>70</v>
      </c>
      <c r="B179" s="19" t="s">
        <v>14</v>
      </c>
      <c r="C179" s="17" t="s">
        <v>47</v>
      </c>
      <c r="D179" s="7" t="s">
        <v>445</v>
      </c>
      <c r="E179" s="17"/>
      <c r="F179" s="20">
        <f>F180</f>
        <v>5</v>
      </c>
      <c r="G179" s="20">
        <f t="shared" si="57"/>
        <v>5</v>
      </c>
      <c r="H179" s="20">
        <f t="shared" si="57"/>
        <v>5</v>
      </c>
    </row>
    <row r="180" spans="1:8" ht="41.45" customHeight="1" x14ac:dyDescent="0.2">
      <c r="A180" s="81" t="s">
        <v>182</v>
      </c>
      <c r="B180" s="19" t="s">
        <v>14</v>
      </c>
      <c r="C180" s="17" t="s">
        <v>47</v>
      </c>
      <c r="D180" s="7" t="s">
        <v>445</v>
      </c>
      <c r="E180" s="7" t="s">
        <v>57</v>
      </c>
      <c r="F180" s="20">
        <v>5</v>
      </c>
      <c r="G180" s="20">
        <v>5</v>
      </c>
      <c r="H180" s="20">
        <v>5</v>
      </c>
    </row>
    <row r="181" spans="1:8" ht="15" customHeight="1" x14ac:dyDescent="0.2">
      <c r="A181" s="98" t="s">
        <v>24</v>
      </c>
      <c r="B181" s="10" t="s">
        <v>15</v>
      </c>
      <c r="C181" s="11"/>
      <c r="D181" s="7"/>
      <c r="E181" s="7"/>
      <c r="F181" s="26">
        <f>F182+F203+F188+F213</f>
        <v>73414.899999999994</v>
      </c>
      <c r="G181" s="26">
        <f>G182+G203+G188+G213</f>
        <v>21973.1</v>
      </c>
      <c r="H181" s="26">
        <f>H182+H203+H188+H213</f>
        <v>21124.1</v>
      </c>
    </row>
    <row r="182" spans="1:8" ht="15" customHeight="1" x14ac:dyDescent="0.2">
      <c r="A182" s="99" t="s">
        <v>25</v>
      </c>
      <c r="B182" s="15" t="s">
        <v>15</v>
      </c>
      <c r="C182" s="16" t="s">
        <v>10</v>
      </c>
      <c r="D182" s="7"/>
      <c r="E182" s="7"/>
      <c r="F182" s="23">
        <f t="shared" ref="F182:H182" si="58">F183</f>
        <v>200</v>
      </c>
      <c r="G182" s="23">
        <f t="shared" si="58"/>
        <v>200</v>
      </c>
      <c r="H182" s="23">
        <f t="shared" si="58"/>
        <v>200</v>
      </c>
    </row>
    <row r="183" spans="1:8" ht="39.75" customHeight="1" x14ac:dyDescent="0.2">
      <c r="A183" s="84" t="s">
        <v>628</v>
      </c>
      <c r="B183" s="64" t="s">
        <v>15</v>
      </c>
      <c r="C183" s="109" t="s">
        <v>10</v>
      </c>
      <c r="D183" s="28" t="s">
        <v>284</v>
      </c>
      <c r="E183" s="72"/>
      <c r="F183" s="24">
        <f t="shared" ref="F183:G183" si="59">F186</f>
        <v>200</v>
      </c>
      <c r="G183" s="24">
        <f t="shared" si="59"/>
        <v>200</v>
      </c>
      <c r="H183" s="24">
        <f t="shared" ref="H183" si="60">H186</f>
        <v>200</v>
      </c>
    </row>
    <row r="184" spans="1:8" ht="27" customHeight="1" x14ac:dyDescent="0.2">
      <c r="A184" s="84" t="s">
        <v>295</v>
      </c>
      <c r="B184" s="37" t="s">
        <v>15</v>
      </c>
      <c r="C184" s="38" t="s">
        <v>10</v>
      </c>
      <c r="D184" s="29" t="s">
        <v>296</v>
      </c>
      <c r="E184" s="51"/>
      <c r="F184" s="24">
        <f>F186</f>
        <v>200</v>
      </c>
      <c r="G184" s="24">
        <f>G186</f>
        <v>200</v>
      </c>
      <c r="H184" s="24">
        <f>H186</f>
        <v>200</v>
      </c>
    </row>
    <row r="185" spans="1:8" ht="52.5" customHeight="1" x14ac:dyDescent="0.2">
      <c r="A185" s="84" t="s">
        <v>129</v>
      </c>
      <c r="B185" s="37" t="s">
        <v>15</v>
      </c>
      <c r="C185" s="38" t="s">
        <v>10</v>
      </c>
      <c r="D185" s="29" t="s">
        <v>392</v>
      </c>
      <c r="E185" s="51"/>
      <c r="F185" s="24">
        <f>F186</f>
        <v>200</v>
      </c>
      <c r="G185" s="24">
        <f>G186</f>
        <v>200</v>
      </c>
      <c r="H185" s="24">
        <f>H186</f>
        <v>200</v>
      </c>
    </row>
    <row r="186" spans="1:8" ht="43.15" customHeight="1" x14ac:dyDescent="0.2">
      <c r="A186" s="84" t="s">
        <v>600</v>
      </c>
      <c r="B186" s="37" t="s">
        <v>15</v>
      </c>
      <c r="C186" s="38" t="s">
        <v>10</v>
      </c>
      <c r="D186" s="29" t="s">
        <v>393</v>
      </c>
      <c r="E186" s="53"/>
      <c r="F186" s="24">
        <f t="shared" ref="F186:H186" si="61">F187</f>
        <v>200</v>
      </c>
      <c r="G186" s="24">
        <f t="shared" si="61"/>
        <v>200</v>
      </c>
      <c r="H186" s="24">
        <f t="shared" si="61"/>
        <v>200</v>
      </c>
    </row>
    <row r="187" spans="1:8" ht="42" customHeight="1" x14ac:dyDescent="0.2">
      <c r="A187" s="84" t="s">
        <v>182</v>
      </c>
      <c r="B187" s="37" t="s">
        <v>15</v>
      </c>
      <c r="C187" s="38" t="s">
        <v>10</v>
      </c>
      <c r="D187" s="29" t="s">
        <v>393</v>
      </c>
      <c r="E187" s="53" t="s">
        <v>57</v>
      </c>
      <c r="F187" s="24">
        <v>200</v>
      </c>
      <c r="G187" s="24">
        <v>200</v>
      </c>
      <c r="H187" s="24">
        <v>200</v>
      </c>
    </row>
    <row r="188" spans="1:8" ht="17.45" customHeight="1" x14ac:dyDescent="0.2">
      <c r="A188" s="91" t="s">
        <v>134</v>
      </c>
      <c r="B188" s="178" t="s">
        <v>15</v>
      </c>
      <c r="C188" s="36" t="s">
        <v>28</v>
      </c>
      <c r="D188" s="29"/>
      <c r="E188" s="53"/>
      <c r="F188" s="23">
        <f>F193+F189</f>
        <v>1290.7</v>
      </c>
      <c r="G188" s="23">
        <f>G193</f>
        <v>70</v>
      </c>
      <c r="H188" s="23">
        <f>H193</f>
        <v>70</v>
      </c>
    </row>
    <row r="189" spans="1:8" ht="50.45" customHeight="1" x14ac:dyDescent="0.2">
      <c r="A189" s="84" t="s">
        <v>631</v>
      </c>
      <c r="B189" s="37" t="s">
        <v>15</v>
      </c>
      <c r="C189" s="38" t="s">
        <v>28</v>
      </c>
      <c r="D189" s="38" t="s">
        <v>209</v>
      </c>
      <c r="E189" s="51"/>
      <c r="F189" s="24">
        <f>F190</f>
        <v>1220.7</v>
      </c>
      <c r="G189" s="24">
        <v>0</v>
      </c>
      <c r="H189" s="24">
        <v>0</v>
      </c>
    </row>
    <row r="190" spans="1:8" ht="47.45" customHeight="1" x14ac:dyDescent="0.2">
      <c r="A190" s="84" t="s">
        <v>507</v>
      </c>
      <c r="B190" s="37" t="s">
        <v>15</v>
      </c>
      <c r="C190" s="38" t="s">
        <v>28</v>
      </c>
      <c r="D190" s="38" t="s">
        <v>506</v>
      </c>
      <c r="E190" s="51"/>
      <c r="F190" s="24">
        <f>F191</f>
        <v>1220.7</v>
      </c>
      <c r="G190" s="24">
        <v>0</v>
      </c>
      <c r="H190" s="24">
        <v>0</v>
      </c>
    </row>
    <row r="191" spans="1:8" ht="46.9" customHeight="1" x14ac:dyDescent="0.2">
      <c r="A191" s="84" t="s">
        <v>509</v>
      </c>
      <c r="B191" s="37" t="s">
        <v>15</v>
      </c>
      <c r="C191" s="38" t="s">
        <v>28</v>
      </c>
      <c r="D191" s="38" t="s">
        <v>508</v>
      </c>
      <c r="E191" s="51"/>
      <c r="F191" s="24">
        <f>F192</f>
        <v>1220.7</v>
      </c>
      <c r="G191" s="24">
        <v>0</v>
      </c>
      <c r="H191" s="24">
        <v>0</v>
      </c>
    </row>
    <row r="192" spans="1:8" ht="44.45" customHeight="1" x14ac:dyDescent="0.2">
      <c r="A192" s="84" t="s">
        <v>182</v>
      </c>
      <c r="B192" s="37" t="s">
        <v>15</v>
      </c>
      <c r="C192" s="38" t="s">
        <v>28</v>
      </c>
      <c r="D192" s="38" t="s">
        <v>508</v>
      </c>
      <c r="E192" s="51" t="s">
        <v>57</v>
      </c>
      <c r="F192" s="24">
        <v>1220.7</v>
      </c>
      <c r="G192" s="24">
        <v>0</v>
      </c>
      <c r="H192" s="24">
        <v>0</v>
      </c>
    </row>
    <row r="193" spans="1:9" ht="54" customHeight="1" x14ac:dyDescent="0.2">
      <c r="A193" s="84" t="s">
        <v>611</v>
      </c>
      <c r="B193" s="37" t="s">
        <v>15</v>
      </c>
      <c r="C193" s="38" t="s">
        <v>28</v>
      </c>
      <c r="D193" s="29" t="s">
        <v>262</v>
      </c>
      <c r="E193" s="53"/>
      <c r="F193" s="20">
        <f t="shared" ref="F193:G193" si="62">F195+F197+F200</f>
        <v>70</v>
      </c>
      <c r="G193" s="20">
        <f t="shared" si="62"/>
        <v>70</v>
      </c>
      <c r="H193" s="20">
        <f t="shared" ref="H193" si="63">H195+H197+H200</f>
        <v>70</v>
      </c>
    </row>
    <row r="194" spans="1:9" ht="27.75" customHeight="1" x14ac:dyDescent="0.2">
      <c r="A194" s="84" t="s">
        <v>625</v>
      </c>
      <c r="B194" s="37" t="s">
        <v>15</v>
      </c>
      <c r="C194" s="38" t="s">
        <v>28</v>
      </c>
      <c r="D194" s="29" t="s">
        <v>263</v>
      </c>
      <c r="E194" s="53"/>
      <c r="F194" s="20">
        <f t="shared" ref="F194:H195" si="64">F195</f>
        <v>20</v>
      </c>
      <c r="G194" s="20">
        <f t="shared" si="64"/>
        <v>20</v>
      </c>
      <c r="H194" s="20">
        <f t="shared" si="64"/>
        <v>20</v>
      </c>
    </row>
    <row r="195" spans="1:9" ht="26.45" customHeight="1" x14ac:dyDescent="0.2">
      <c r="A195" s="84" t="s">
        <v>137</v>
      </c>
      <c r="B195" s="37" t="s">
        <v>15</v>
      </c>
      <c r="C195" s="38" t="s">
        <v>28</v>
      </c>
      <c r="D195" s="29" t="s">
        <v>264</v>
      </c>
      <c r="E195" s="53"/>
      <c r="F195" s="20">
        <f t="shared" si="64"/>
        <v>20</v>
      </c>
      <c r="G195" s="20">
        <f t="shared" si="64"/>
        <v>20</v>
      </c>
      <c r="H195" s="20">
        <f t="shared" si="64"/>
        <v>20</v>
      </c>
    </row>
    <row r="196" spans="1:9" ht="37.9" customHeight="1" x14ac:dyDescent="0.2">
      <c r="A196" s="84" t="s">
        <v>182</v>
      </c>
      <c r="B196" s="37" t="s">
        <v>15</v>
      </c>
      <c r="C196" s="38" t="s">
        <v>28</v>
      </c>
      <c r="D196" s="29" t="s">
        <v>264</v>
      </c>
      <c r="E196" s="53" t="s">
        <v>57</v>
      </c>
      <c r="F196" s="20">
        <v>20</v>
      </c>
      <c r="G196" s="20">
        <v>20</v>
      </c>
      <c r="H196" s="20">
        <v>20</v>
      </c>
    </row>
    <row r="197" spans="1:9" ht="43.9" customHeight="1" x14ac:dyDescent="0.2">
      <c r="A197" s="235" t="s">
        <v>626</v>
      </c>
      <c r="B197" s="37" t="s">
        <v>15</v>
      </c>
      <c r="C197" s="38" t="s">
        <v>28</v>
      </c>
      <c r="D197" s="29" t="s">
        <v>265</v>
      </c>
      <c r="E197" s="53"/>
      <c r="F197" s="20">
        <f t="shared" ref="F197:H198" si="65">F198</f>
        <v>40</v>
      </c>
      <c r="G197" s="20">
        <f t="shared" si="65"/>
        <v>40</v>
      </c>
      <c r="H197" s="20">
        <f t="shared" si="65"/>
        <v>40</v>
      </c>
    </row>
    <row r="198" spans="1:9" ht="27" customHeight="1" x14ac:dyDescent="0.2">
      <c r="A198" s="84" t="s">
        <v>137</v>
      </c>
      <c r="B198" s="37" t="s">
        <v>15</v>
      </c>
      <c r="C198" s="38" t="s">
        <v>28</v>
      </c>
      <c r="D198" s="29" t="s">
        <v>266</v>
      </c>
      <c r="E198" s="53"/>
      <c r="F198" s="20">
        <f t="shared" si="65"/>
        <v>40</v>
      </c>
      <c r="G198" s="20">
        <f t="shared" si="65"/>
        <v>40</v>
      </c>
      <c r="H198" s="20">
        <f t="shared" si="65"/>
        <v>40</v>
      </c>
    </row>
    <row r="199" spans="1:9" ht="39.6" customHeight="1" x14ac:dyDescent="0.2">
      <c r="A199" s="84" t="s">
        <v>182</v>
      </c>
      <c r="B199" s="37" t="s">
        <v>15</v>
      </c>
      <c r="C199" s="38" t="s">
        <v>28</v>
      </c>
      <c r="D199" s="29" t="s">
        <v>266</v>
      </c>
      <c r="E199" s="53" t="s">
        <v>57</v>
      </c>
      <c r="F199" s="20">
        <v>40</v>
      </c>
      <c r="G199" s="20">
        <v>40</v>
      </c>
      <c r="H199" s="20">
        <v>40</v>
      </c>
    </row>
    <row r="200" spans="1:9" ht="30" customHeight="1" x14ac:dyDescent="0.2">
      <c r="A200" s="84" t="s">
        <v>103</v>
      </c>
      <c r="B200" s="37" t="s">
        <v>15</v>
      </c>
      <c r="C200" s="38" t="s">
        <v>28</v>
      </c>
      <c r="D200" s="29" t="s">
        <v>267</v>
      </c>
      <c r="E200" s="53"/>
      <c r="F200" s="20">
        <f t="shared" ref="F200:H201" si="66">F201</f>
        <v>10</v>
      </c>
      <c r="G200" s="20">
        <f t="shared" si="66"/>
        <v>10</v>
      </c>
      <c r="H200" s="20">
        <f t="shared" si="66"/>
        <v>10</v>
      </c>
    </row>
    <row r="201" spans="1:9" ht="31.5" customHeight="1" x14ac:dyDescent="0.2">
      <c r="A201" s="84" t="s">
        <v>137</v>
      </c>
      <c r="B201" s="37" t="s">
        <v>15</v>
      </c>
      <c r="C201" s="38" t="s">
        <v>28</v>
      </c>
      <c r="D201" s="29" t="s">
        <v>268</v>
      </c>
      <c r="E201" s="53"/>
      <c r="F201" s="20">
        <f t="shared" si="66"/>
        <v>10</v>
      </c>
      <c r="G201" s="20">
        <f t="shared" si="66"/>
        <v>10</v>
      </c>
      <c r="H201" s="20">
        <f t="shared" si="66"/>
        <v>10</v>
      </c>
    </row>
    <row r="202" spans="1:9" ht="39" customHeight="1" x14ac:dyDescent="0.2">
      <c r="A202" s="84" t="s">
        <v>182</v>
      </c>
      <c r="B202" s="37" t="s">
        <v>15</v>
      </c>
      <c r="C202" s="38" t="s">
        <v>28</v>
      </c>
      <c r="D202" s="29" t="s">
        <v>268</v>
      </c>
      <c r="E202" s="53" t="s">
        <v>57</v>
      </c>
      <c r="F202" s="20">
        <v>10</v>
      </c>
      <c r="G202" s="20">
        <v>10</v>
      </c>
      <c r="H202" s="20">
        <v>10</v>
      </c>
    </row>
    <row r="203" spans="1:9" ht="21" customHeight="1" x14ac:dyDescent="0.2">
      <c r="A203" s="91" t="s">
        <v>26</v>
      </c>
      <c r="B203" s="178" t="s">
        <v>15</v>
      </c>
      <c r="C203" s="36" t="s">
        <v>23</v>
      </c>
      <c r="D203" s="29"/>
      <c r="E203" s="53"/>
      <c r="F203" s="23">
        <f t="shared" ref="F203:H203" si="67">F204</f>
        <v>70771.5</v>
      </c>
      <c r="G203" s="23">
        <f t="shared" si="67"/>
        <v>21543.1</v>
      </c>
      <c r="H203" s="23">
        <f t="shared" si="67"/>
        <v>20694.099999999999</v>
      </c>
    </row>
    <row r="204" spans="1:9" s="43" customFormat="1" ht="55.5" customHeight="1" x14ac:dyDescent="0.2">
      <c r="A204" s="85" t="s">
        <v>616</v>
      </c>
      <c r="B204" s="37" t="s">
        <v>15</v>
      </c>
      <c r="C204" s="38" t="s">
        <v>23</v>
      </c>
      <c r="D204" s="38" t="s">
        <v>269</v>
      </c>
      <c r="E204" s="51"/>
      <c r="F204" s="24">
        <f>F210+F205</f>
        <v>70771.5</v>
      </c>
      <c r="G204" s="24">
        <f>G210+G205</f>
        <v>21543.1</v>
      </c>
      <c r="H204" s="24">
        <f>H210+H205</f>
        <v>20694.099999999999</v>
      </c>
    </row>
    <row r="205" spans="1:9" s="43" customFormat="1" ht="58.15" customHeight="1" x14ac:dyDescent="0.2">
      <c r="A205" s="3" t="s">
        <v>431</v>
      </c>
      <c r="B205" s="19" t="s">
        <v>15</v>
      </c>
      <c r="C205" s="17" t="s">
        <v>23</v>
      </c>
      <c r="D205" s="7" t="s">
        <v>270</v>
      </c>
      <c r="E205" s="7"/>
      <c r="F205" s="42">
        <f>F206+F208</f>
        <v>55694.1</v>
      </c>
      <c r="G205" s="42">
        <f>G206+G208</f>
        <v>4163.1000000000004</v>
      </c>
      <c r="H205" s="42">
        <f>H206+H208</f>
        <v>4163.1000000000004</v>
      </c>
    </row>
    <row r="206" spans="1:9" s="43" customFormat="1" ht="55.5" customHeight="1" x14ac:dyDescent="0.2">
      <c r="A206" s="3" t="s">
        <v>169</v>
      </c>
      <c r="B206" s="19" t="s">
        <v>15</v>
      </c>
      <c r="C206" s="17" t="s">
        <v>23</v>
      </c>
      <c r="D206" s="7" t="s">
        <v>271</v>
      </c>
      <c r="E206" s="7"/>
      <c r="F206" s="42">
        <f>F207</f>
        <v>54636.7</v>
      </c>
      <c r="G206" s="42">
        <f t="shared" ref="G206:H206" si="68">G207</f>
        <v>3105.7</v>
      </c>
      <c r="H206" s="42">
        <f t="shared" si="68"/>
        <v>3105.7</v>
      </c>
      <c r="I206" s="114"/>
    </row>
    <row r="207" spans="1:9" s="43" customFormat="1" ht="42" customHeight="1" x14ac:dyDescent="0.2">
      <c r="A207" s="84" t="s">
        <v>182</v>
      </c>
      <c r="B207" s="19" t="s">
        <v>15</v>
      </c>
      <c r="C207" s="17" t="s">
        <v>23</v>
      </c>
      <c r="D207" s="7" t="s">
        <v>271</v>
      </c>
      <c r="E207" s="7" t="s">
        <v>57</v>
      </c>
      <c r="F207" s="20">
        <v>54636.7</v>
      </c>
      <c r="G207" s="20">
        <v>3105.7</v>
      </c>
      <c r="H207" s="20">
        <v>3105.7</v>
      </c>
      <c r="I207" s="78"/>
    </row>
    <row r="208" spans="1:9" s="43" customFormat="1" ht="105.6" customHeight="1" x14ac:dyDescent="0.2">
      <c r="A208" s="3" t="s">
        <v>172</v>
      </c>
      <c r="B208" s="19" t="s">
        <v>15</v>
      </c>
      <c r="C208" s="17" t="s">
        <v>23</v>
      </c>
      <c r="D208" s="7" t="s">
        <v>272</v>
      </c>
      <c r="E208" s="7"/>
      <c r="F208" s="42">
        <f>F209</f>
        <v>1057.4000000000001</v>
      </c>
      <c r="G208" s="42">
        <f t="shared" ref="G208:H208" si="69">G209</f>
        <v>1057.4000000000001</v>
      </c>
      <c r="H208" s="42">
        <f t="shared" si="69"/>
        <v>1057.4000000000001</v>
      </c>
      <c r="I208" s="114"/>
    </row>
    <row r="209" spans="1:9" s="43" customFormat="1" ht="40.15" customHeight="1" x14ac:dyDescent="0.2">
      <c r="A209" s="84" t="s">
        <v>182</v>
      </c>
      <c r="B209" s="19" t="s">
        <v>15</v>
      </c>
      <c r="C209" s="17" t="s">
        <v>23</v>
      </c>
      <c r="D209" s="7" t="s">
        <v>272</v>
      </c>
      <c r="E209" s="7" t="s">
        <v>57</v>
      </c>
      <c r="F209" s="20">
        <v>1057.4000000000001</v>
      </c>
      <c r="G209" s="20">
        <v>1057.4000000000001</v>
      </c>
      <c r="H209" s="20">
        <v>1057.4000000000001</v>
      </c>
      <c r="I209" s="114"/>
    </row>
    <row r="210" spans="1:9" ht="57.4" customHeight="1" x14ac:dyDescent="0.2">
      <c r="A210" s="169" t="s">
        <v>617</v>
      </c>
      <c r="B210" s="64" t="s">
        <v>15</v>
      </c>
      <c r="C210" s="109" t="s">
        <v>23</v>
      </c>
      <c r="D210" s="28" t="s">
        <v>273</v>
      </c>
      <c r="E210" s="54"/>
      <c r="F210" s="24">
        <f>F212</f>
        <v>15077.4</v>
      </c>
      <c r="G210" s="24">
        <f>G212</f>
        <v>17380</v>
      </c>
      <c r="H210" s="24">
        <f>H212</f>
        <v>16531</v>
      </c>
    </row>
    <row r="211" spans="1:9" ht="41.25" customHeight="1" x14ac:dyDescent="0.2">
      <c r="A211" s="3" t="s">
        <v>178</v>
      </c>
      <c r="B211" s="19" t="s">
        <v>15</v>
      </c>
      <c r="C211" s="17" t="s">
        <v>23</v>
      </c>
      <c r="D211" s="7" t="s">
        <v>274</v>
      </c>
      <c r="E211" s="7"/>
      <c r="F211" s="20">
        <f t="shared" ref="F211:H211" si="70">F212</f>
        <v>15077.4</v>
      </c>
      <c r="G211" s="20">
        <f t="shared" si="70"/>
        <v>17380</v>
      </c>
      <c r="H211" s="20">
        <f t="shared" si="70"/>
        <v>16531</v>
      </c>
    </row>
    <row r="212" spans="1:9" ht="36.75" customHeight="1" x14ac:dyDescent="0.2">
      <c r="A212" s="3" t="s">
        <v>182</v>
      </c>
      <c r="B212" s="19" t="s">
        <v>15</v>
      </c>
      <c r="C212" s="17" t="s">
        <v>23</v>
      </c>
      <c r="D212" s="7" t="s">
        <v>274</v>
      </c>
      <c r="E212" s="7" t="s">
        <v>57</v>
      </c>
      <c r="F212" s="20">
        <v>15077.4</v>
      </c>
      <c r="G212" s="20">
        <v>17380</v>
      </c>
      <c r="H212" s="20">
        <v>16531</v>
      </c>
    </row>
    <row r="213" spans="1:9" ht="27" customHeight="1" x14ac:dyDescent="0.2">
      <c r="A213" s="86" t="s">
        <v>163</v>
      </c>
      <c r="B213" s="15" t="s">
        <v>15</v>
      </c>
      <c r="C213" s="16" t="s">
        <v>164</v>
      </c>
      <c r="D213" s="16"/>
      <c r="E213" s="16"/>
      <c r="F213" s="23">
        <f>F218+F214+F222</f>
        <v>1152.7</v>
      </c>
      <c r="G213" s="23">
        <f t="shared" ref="G213:H213" si="71">G218+G214+G222</f>
        <v>160</v>
      </c>
      <c r="H213" s="23">
        <f t="shared" si="71"/>
        <v>160</v>
      </c>
    </row>
    <row r="214" spans="1:9" ht="59.25" customHeight="1" x14ac:dyDescent="0.2">
      <c r="A214" s="148" t="s">
        <v>585</v>
      </c>
      <c r="B214" s="19" t="s">
        <v>15</v>
      </c>
      <c r="C214" s="17" t="s">
        <v>164</v>
      </c>
      <c r="D214" s="7" t="s">
        <v>177</v>
      </c>
      <c r="E214" s="7"/>
      <c r="F214" s="20">
        <f>F215</f>
        <v>170</v>
      </c>
      <c r="G214" s="24">
        <v>0</v>
      </c>
      <c r="H214" s="24">
        <v>0</v>
      </c>
    </row>
    <row r="215" spans="1:9" ht="46.5" customHeight="1" x14ac:dyDescent="0.2">
      <c r="A215" s="3" t="s">
        <v>590</v>
      </c>
      <c r="B215" s="19" t="s">
        <v>15</v>
      </c>
      <c r="C215" s="17" t="s">
        <v>164</v>
      </c>
      <c r="D215" s="7" t="s">
        <v>451</v>
      </c>
      <c r="E215" s="7"/>
      <c r="F215" s="20">
        <f>F216</f>
        <v>170</v>
      </c>
      <c r="G215" s="24">
        <v>0</v>
      </c>
      <c r="H215" s="24">
        <v>0</v>
      </c>
    </row>
    <row r="216" spans="1:9" ht="69.75" customHeight="1" x14ac:dyDescent="0.2">
      <c r="A216" s="3" t="s">
        <v>591</v>
      </c>
      <c r="B216" s="19" t="s">
        <v>15</v>
      </c>
      <c r="C216" s="17" t="s">
        <v>164</v>
      </c>
      <c r="D216" s="7" t="s">
        <v>452</v>
      </c>
      <c r="E216" s="7"/>
      <c r="F216" s="20">
        <f>F217</f>
        <v>170</v>
      </c>
      <c r="G216" s="24">
        <v>0</v>
      </c>
      <c r="H216" s="24">
        <v>0</v>
      </c>
    </row>
    <row r="217" spans="1:9" ht="41.25" customHeight="1" x14ac:dyDescent="0.2">
      <c r="A217" s="3" t="s">
        <v>182</v>
      </c>
      <c r="B217" s="19" t="s">
        <v>15</v>
      </c>
      <c r="C217" s="17" t="s">
        <v>164</v>
      </c>
      <c r="D217" s="7" t="s">
        <v>452</v>
      </c>
      <c r="E217" s="7" t="s">
        <v>57</v>
      </c>
      <c r="F217" s="20">
        <v>170</v>
      </c>
      <c r="G217" s="24">
        <v>0</v>
      </c>
      <c r="H217" s="24">
        <v>0</v>
      </c>
    </row>
    <row r="218" spans="1:9" ht="64.150000000000006" customHeight="1" x14ac:dyDescent="0.2">
      <c r="A218" s="3" t="s">
        <v>636</v>
      </c>
      <c r="B218" s="19" t="s">
        <v>15</v>
      </c>
      <c r="C218" s="17" t="s">
        <v>164</v>
      </c>
      <c r="D218" s="7" t="s">
        <v>241</v>
      </c>
      <c r="E218" s="7"/>
      <c r="F218" s="20">
        <f t="shared" ref="F218:H220" si="72">F219</f>
        <v>160</v>
      </c>
      <c r="G218" s="20">
        <f t="shared" si="72"/>
        <v>160</v>
      </c>
      <c r="H218" s="20">
        <f t="shared" si="72"/>
        <v>160</v>
      </c>
    </row>
    <row r="219" spans="1:9" ht="57.2" customHeight="1" x14ac:dyDescent="0.2">
      <c r="A219" s="3" t="s">
        <v>170</v>
      </c>
      <c r="B219" s="19" t="s">
        <v>15</v>
      </c>
      <c r="C219" s="17" t="s">
        <v>164</v>
      </c>
      <c r="D219" s="7" t="s">
        <v>398</v>
      </c>
      <c r="E219" s="7"/>
      <c r="F219" s="20">
        <f t="shared" si="72"/>
        <v>160</v>
      </c>
      <c r="G219" s="20">
        <f t="shared" si="72"/>
        <v>160</v>
      </c>
      <c r="H219" s="20">
        <f t="shared" si="72"/>
        <v>160</v>
      </c>
    </row>
    <row r="220" spans="1:9" ht="34.15" customHeight="1" x14ac:dyDescent="0.2">
      <c r="A220" s="3" t="s">
        <v>166</v>
      </c>
      <c r="B220" s="19" t="s">
        <v>15</v>
      </c>
      <c r="C220" s="17" t="s">
        <v>164</v>
      </c>
      <c r="D220" s="7" t="s">
        <v>399</v>
      </c>
      <c r="E220" s="7"/>
      <c r="F220" s="20">
        <f t="shared" si="72"/>
        <v>160</v>
      </c>
      <c r="G220" s="20">
        <f t="shared" si="72"/>
        <v>160</v>
      </c>
      <c r="H220" s="20">
        <f t="shared" si="72"/>
        <v>160</v>
      </c>
    </row>
    <row r="221" spans="1:9" ht="58.15" customHeight="1" x14ac:dyDescent="0.2">
      <c r="A221" s="3" t="s">
        <v>145</v>
      </c>
      <c r="B221" s="19" t="s">
        <v>15</v>
      </c>
      <c r="C221" s="17" t="s">
        <v>164</v>
      </c>
      <c r="D221" s="7" t="s">
        <v>399</v>
      </c>
      <c r="E221" s="7" t="s">
        <v>146</v>
      </c>
      <c r="F221" s="20">
        <v>160</v>
      </c>
      <c r="G221" s="20">
        <v>160</v>
      </c>
      <c r="H221" s="20">
        <v>160</v>
      </c>
    </row>
    <row r="222" spans="1:9" ht="60.6" customHeight="1" x14ac:dyDescent="0.2">
      <c r="A222" s="3" t="s">
        <v>616</v>
      </c>
      <c r="B222" s="19" t="s">
        <v>15</v>
      </c>
      <c r="C222" s="17" t="s">
        <v>164</v>
      </c>
      <c r="D222" s="7" t="s">
        <v>269</v>
      </c>
      <c r="E222" s="61"/>
      <c r="F222" s="20">
        <f>F223</f>
        <v>822.7</v>
      </c>
      <c r="G222" s="20">
        <f t="shared" ref="G222:H224" si="73">G223</f>
        <v>0</v>
      </c>
      <c r="H222" s="20">
        <f t="shared" si="73"/>
        <v>0</v>
      </c>
    </row>
    <row r="223" spans="1:9" ht="42" customHeight="1" x14ac:dyDescent="0.2">
      <c r="A223" s="3" t="s">
        <v>498</v>
      </c>
      <c r="B223" s="19" t="s">
        <v>15</v>
      </c>
      <c r="C223" s="17" t="s">
        <v>164</v>
      </c>
      <c r="D223" s="7" t="s">
        <v>496</v>
      </c>
      <c r="E223" s="61"/>
      <c r="F223" s="20">
        <f>F224</f>
        <v>822.7</v>
      </c>
      <c r="G223" s="20">
        <f t="shared" si="73"/>
        <v>0</v>
      </c>
      <c r="H223" s="20">
        <f t="shared" si="73"/>
        <v>0</v>
      </c>
    </row>
    <row r="224" spans="1:9" ht="42" customHeight="1" x14ac:dyDescent="0.2">
      <c r="A224" s="3" t="s">
        <v>499</v>
      </c>
      <c r="B224" s="19" t="s">
        <v>15</v>
      </c>
      <c r="C224" s="17" t="s">
        <v>164</v>
      </c>
      <c r="D224" s="7" t="s">
        <v>497</v>
      </c>
      <c r="E224" s="61"/>
      <c r="F224" s="20">
        <f>F225</f>
        <v>822.7</v>
      </c>
      <c r="G224" s="20">
        <f t="shared" si="73"/>
        <v>0</v>
      </c>
      <c r="H224" s="20">
        <f t="shared" si="73"/>
        <v>0</v>
      </c>
    </row>
    <row r="225" spans="1:8" ht="42" customHeight="1" x14ac:dyDescent="0.2">
      <c r="A225" s="3" t="s">
        <v>182</v>
      </c>
      <c r="B225" s="19" t="s">
        <v>15</v>
      </c>
      <c r="C225" s="17" t="s">
        <v>164</v>
      </c>
      <c r="D225" s="7" t="s">
        <v>497</v>
      </c>
      <c r="E225" s="61" t="s">
        <v>57</v>
      </c>
      <c r="F225" s="20">
        <v>822.7</v>
      </c>
      <c r="G225" s="20">
        <v>0</v>
      </c>
      <c r="H225" s="20">
        <v>0</v>
      </c>
    </row>
    <row r="226" spans="1:8" ht="14.25" customHeight="1" x14ac:dyDescent="0.2">
      <c r="A226" s="167" t="s">
        <v>27</v>
      </c>
      <c r="B226" s="10" t="s">
        <v>28</v>
      </c>
      <c r="C226" s="11"/>
      <c r="D226" s="7"/>
      <c r="E226" s="203"/>
      <c r="F226" s="26">
        <f>F227+F237+F280</f>
        <v>428031.39999999997</v>
      </c>
      <c r="G226" s="26">
        <f t="shared" ref="G226:H226" si="74">G227+G237+G280</f>
        <v>193103.10000000003</v>
      </c>
      <c r="H226" s="26">
        <f t="shared" si="74"/>
        <v>21153.599999999999</v>
      </c>
    </row>
    <row r="227" spans="1:8" ht="15" customHeight="1" x14ac:dyDescent="0.2">
      <c r="A227" s="86" t="s">
        <v>29</v>
      </c>
      <c r="B227" s="15" t="s">
        <v>28</v>
      </c>
      <c r="C227" s="16" t="s">
        <v>10</v>
      </c>
      <c r="D227" s="7"/>
      <c r="E227" s="165"/>
      <c r="F227" s="172">
        <f>F228+F232</f>
        <v>1612</v>
      </c>
      <c r="G227" s="172">
        <f>G228+G232</f>
        <v>1552</v>
      </c>
      <c r="H227" s="172">
        <f>H228+H232</f>
        <v>1552</v>
      </c>
    </row>
    <row r="228" spans="1:8" ht="53.45" customHeight="1" x14ac:dyDescent="0.2">
      <c r="A228" s="3" t="s">
        <v>632</v>
      </c>
      <c r="B228" s="34" t="s">
        <v>28</v>
      </c>
      <c r="C228" s="7" t="s">
        <v>10</v>
      </c>
      <c r="D228" s="7" t="s">
        <v>275</v>
      </c>
      <c r="E228" s="61"/>
      <c r="F228" s="24">
        <f t="shared" ref="F228:H230" si="75">F229</f>
        <v>1500</v>
      </c>
      <c r="G228" s="24">
        <f t="shared" si="75"/>
        <v>1500</v>
      </c>
      <c r="H228" s="24">
        <f t="shared" si="75"/>
        <v>1500</v>
      </c>
    </row>
    <row r="229" spans="1:8" ht="40.9" customHeight="1" x14ac:dyDescent="0.2">
      <c r="A229" s="3" t="s">
        <v>607</v>
      </c>
      <c r="B229" s="34" t="s">
        <v>28</v>
      </c>
      <c r="C229" s="7" t="s">
        <v>10</v>
      </c>
      <c r="D229" s="7" t="s">
        <v>276</v>
      </c>
      <c r="E229" s="7"/>
      <c r="F229" s="24">
        <f>F230</f>
        <v>1500</v>
      </c>
      <c r="G229" s="24">
        <f t="shared" si="75"/>
        <v>1500</v>
      </c>
      <c r="H229" s="24">
        <f t="shared" si="75"/>
        <v>1500</v>
      </c>
    </row>
    <row r="230" spans="1:8" ht="42" customHeight="1" x14ac:dyDescent="0.2">
      <c r="A230" s="84" t="s">
        <v>432</v>
      </c>
      <c r="B230" s="185" t="s">
        <v>28</v>
      </c>
      <c r="C230" s="29" t="s">
        <v>10</v>
      </c>
      <c r="D230" s="29" t="s">
        <v>433</v>
      </c>
      <c r="E230" s="53"/>
      <c r="F230" s="24">
        <f t="shared" si="75"/>
        <v>1500</v>
      </c>
      <c r="G230" s="24">
        <f t="shared" si="75"/>
        <v>1500</v>
      </c>
      <c r="H230" s="24">
        <f t="shared" si="75"/>
        <v>1500</v>
      </c>
    </row>
    <row r="231" spans="1:8" ht="44.45" customHeight="1" x14ac:dyDescent="0.2">
      <c r="A231" s="84" t="s">
        <v>182</v>
      </c>
      <c r="B231" s="185" t="s">
        <v>28</v>
      </c>
      <c r="C231" s="29" t="s">
        <v>10</v>
      </c>
      <c r="D231" s="53" t="s">
        <v>433</v>
      </c>
      <c r="E231" s="58" t="s">
        <v>57</v>
      </c>
      <c r="F231" s="254">
        <v>1500</v>
      </c>
      <c r="G231" s="254">
        <v>1500</v>
      </c>
      <c r="H231" s="254">
        <v>1500</v>
      </c>
    </row>
    <row r="232" spans="1:8" ht="28.9" customHeight="1" x14ac:dyDescent="0.2">
      <c r="A232" s="85" t="s">
        <v>425</v>
      </c>
      <c r="B232" s="208" t="s">
        <v>28</v>
      </c>
      <c r="C232" s="155" t="s">
        <v>10</v>
      </c>
      <c r="D232" s="57" t="s">
        <v>426</v>
      </c>
      <c r="E232" s="58"/>
      <c r="F232" s="24">
        <f>F233+F235</f>
        <v>112</v>
      </c>
      <c r="G232" s="24">
        <f t="shared" ref="G232:H232" si="76">G233+G235</f>
        <v>52</v>
      </c>
      <c r="H232" s="24">
        <f t="shared" si="76"/>
        <v>52</v>
      </c>
    </row>
    <row r="233" spans="1:8" ht="43.15" customHeight="1" x14ac:dyDescent="0.2">
      <c r="A233" s="84" t="s">
        <v>427</v>
      </c>
      <c r="B233" s="185" t="s">
        <v>28</v>
      </c>
      <c r="C233" s="17" t="s">
        <v>10</v>
      </c>
      <c r="D233" s="53" t="s">
        <v>428</v>
      </c>
      <c r="E233" s="7"/>
      <c r="F233" s="24">
        <f>F234</f>
        <v>52</v>
      </c>
      <c r="G233" s="24">
        <f>G234</f>
        <v>52</v>
      </c>
      <c r="H233" s="24">
        <f>H234</f>
        <v>52</v>
      </c>
    </row>
    <row r="234" spans="1:8" ht="38.450000000000003" customHeight="1" x14ac:dyDescent="0.2">
      <c r="A234" s="84" t="s">
        <v>182</v>
      </c>
      <c r="B234" s="185" t="s">
        <v>28</v>
      </c>
      <c r="C234" s="17" t="s">
        <v>10</v>
      </c>
      <c r="D234" s="29" t="s">
        <v>428</v>
      </c>
      <c r="E234" s="54" t="s">
        <v>57</v>
      </c>
      <c r="F234" s="24">
        <v>52</v>
      </c>
      <c r="G234" s="24">
        <v>52</v>
      </c>
      <c r="H234" s="24">
        <v>52</v>
      </c>
    </row>
    <row r="235" spans="1:8" ht="32.450000000000003" customHeight="1" x14ac:dyDescent="0.2">
      <c r="A235" s="3" t="s">
        <v>429</v>
      </c>
      <c r="B235" s="34" t="s">
        <v>28</v>
      </c>
      <c r="C235" s="17" t="s">
        <v>10</v>
      </c>
      <c r="D235" s="7" t="s">
        <v>430</v>
      </c>
      <c r="E235" s="7"/>
      <c r="F235" s="20">
        <f>F236</f>
        <v>60</v>
      </c>
      <c r="G235" s="24">
        <f>G236</f>
        <v>0</v>
      </c>
      <c r="H235" s="24">
        <f>H236</f>
        <v>0</v>
      </c>
    </row>
    <row r="236" spans="1:8" ht="43.15" customHeight="1" x14ac:dyDescent="0.2">
      <c r="A236" s="3" t="s">
        <v>182</v>
      </c>
      <c r="B236" s="34" t="s">
        <v>28</v>
      </c>
      <c r="C236" s="17" t="s">
        <v>10</v>
      </c>
      <c r="D236" s="7" t="s">
        <v>430</v>
      </c>
      <c r="E236" s="7" t="s">
        <v>57</v>
      </c>
      <c r="F236" s="20">
        <v>60</v>
      </c>
      <c r="G236" s="24">
        <v>0</v>
      </c>
      <c r="H236" s="24">
        <v>0</v>
      </c>
    </row>
    <row r="237" spans="1:8" ht="15" customHeight="1" x14ac:dyDescent="0.2">
      <c r="A237" s="86" t="s">
        <v>117</v>
      </c>
      <c r="B237" s="15" t="s">
        <v>28</v>
      </c>
      <c r="C237" s="16" t="s">
        <v>12</v>
      </c>
      <c r="D237" s="59"/>
      <c r="E237" s="7"/>
      <c r="F237" s="23">
        <f>F257+F238</f>
        <v>389588.1</v>
      </c>
      <c r="G237" s="23">
        <f t="shared" ref="G237:H237" si="77">G257+G238</f>
        <v>179508.90000000002</v>
      </c>
      <c r="H237" s="23">
        <f t="shared" si="77"/>
        <v>8729.1</v>
      </c>
    </row>
    <row r="238" spans="1:8" ht="53.45" customHeight="1" x14ac:dyDescent="0.2">
      <c r="A238" s="3" t="s">
        <v>609</v>
      </c>
      <c r="B238" s="19" t="s">
        <v>28</v>
      </c>
      <c r="C238" s="17" t="s">
        <v>12</v>
      </c>
      <c r="D238" s="17" t="s">
        <v>403</v>
      </c>
      <c r="E238" s="17"/>
      <c r="F238" s="24">
        <f>F239+F254</f>
        <v>32698.6</v>
      </c>
      <c r="G238" s="24">
        <f>G239+G254</f>
        <v>14171.1</v>
      </c>
      <c r="H238" s="24">
        <f>H239+H254</f>
        <v>800</v>
      </c>
    </row>
    <row r="239" spans="1:8" ht="33" customHeight="1" x14ac:dyDescent="0.2">
      <c r="A239" s="3" t="s">
        <v>204</v>
      </c>
      <c r="B239" s="19" t="s">
        <v>28</v>
      </c>
      <c r="C239" s="17" t="s">
        <v>12</v>
      </c>
      <c r="D239" s="17" t="s">
        <v>404</v>
      </c>
      <c r="E239" s="17"/>
      <c r="F239" s="24">
        <f>F250+F246+F240+F248+F242+F252+F244</f>
        <v>32198.6</v>
      </c>
      <c r="G239" s="24">
        <f t="shared" ref="G239:H239" si="78">G250+G246+G240+G248+G242+G252</f>
        <v>13371.1</v>
      </c>
      <c r="H239" s="24">
        <f t="shared" si="78"/>
        <v>0</v>
      </c>
    </row>
    <row r="240" spans="1:8" ht="33.6" customHeight="1" x14ac:dyDescent="0.2">
      <c r="A240" s="3" t="s">
        <v>573</v>
      </c>
      <c r="B240" s="19" t="s">
        <v>28</v>
      </c>
      <c r="C240" s="17" t="s">
        <v>12</v>
      </c>
      <c r="D240" s="17" t="s">
        <v>574</v>
      </c>
      <c r="E240" s="17"/>
      <c r="F240" s="24">
        <f>F241</f>
        <v>2000</v>
      </c>
      <c r="G240" s="24">
        <v>0</v>
      </c>
      <c r="H240" s="24">
        <v>0</v>
      </c>
    </row>
    <row r="241" spans="1:8" ht="40.9" customHeight="1" x14ac:dyDescent="0.2">
      <c r="A241" s="74" t="s">
        <v>182</v>
      </c>
      <c r="B241" s="19" t="s">
        <v>28</v>
      </c>
      <c r="C241" s="17" t="s">
        <v>12</v>
      </c>
      <c r="D241" s="17" t="s">
        <v>574</v>
      </c>
      <c r="E241" s="17" t="s">
        <v>57</v>
      </c>
      <c r="F241" s="24">
        <v>2000</v>
      </c>
      <c r="G241" s="24">
        <v>0</v>
      </c>
      <c r="H241" s="24">
        <v>0</v>
      </c>
    </row>
    <row r="242" spans="1:8" ht="36" customHeight="1" x14ac:dyDescent="0.2">
      <c r="A242" s="74" t="s">
        <v>576</v>
      </c>
      <c r="B242" s="19" t="s">
        <v>28</v>
      </c>
      <c r="C242" s="17" t="s">
        <v>12</v>
      </c>
      <c r="D242" s="17" t="s">
        <v>575</v>
      </c>
      <c r="E242" s="17"/>
      <c r="F242" s="24">
        <f>F243</f>
        <v>3000</v>
      </c>
      <c r="G242" s="24">
        <v>0</v>
      </c>
      <c r="H242" s="24">
        <v>0</v>
      </c>
    </row>
    <row r="243" spans="1:8" ht="40.9" customHeight="1" x14ac:dyDescent="0.2">
      <c r="A243" s="74" t="s">
        <v>182</v>
      </c>
      <c r="B243" s="19" t="s">
        <v>28</v>
      </c>
      <c r="C243" s="17" t="s">
        <v>12</v>
      </c>
      <c r="D243" s="17" t="s">
        <v>575</v>
      </c>
      <c r="E243" s="17" t="s">
        <v>57</v>
      </c>
      <c r="F243" s="24">
        <v>3000</v>
      </c>
      <c r="G243" s="24">
        <v>0</v>
      </c>
      <c r="H243" s="24">
        <v>0</v>
      </c>
    </row>
    <row r="244" spans="1:8" ht="71.45" customHeight="1" x14ac:dyDescent="0.2">
      <c r="A244" s="74" t="s">
        <v>660</v>
      </c>
      <c r="B244" s="19" t="s">
        <v>28</v>
      </c>
      <c r="C244" s="17" t="s">
        <v>12</v>
      </c>
      <c r="D244" s="17" t="s">
        <v>661</v>
      </c>
      <c r="E244" s="17"/>
      <c r="F244" s="24">
        <f>F245</f>
        <v>101.5</v>
      </c>
      <c r="G244" s="24">
        <v>0</v>
      </c>
      <c r="H244" s="24">
        <v>0</v>
      </c>
    </row>
    <row r="245" spans="1:8" ht="25.15" customHeight="1" x14ac:dyDescent="0.2">
      <c r="A245" s="3" t="s">
        <v>83</v>
      </c>
      <c r="B245" s="19" t="s">
        <v>28</v>
      </c>
      <c r="C245" s="17" t="s">
        <v>12</v>
      </c>
      <c r="D245" s="17" t="s">
        <v>661</v>
      </c>
      <c r="E245" s="17" t="s">
        <v>142</v>
      </c>
      <c r="F245" s="24">
        <v>101.5</v>
      </c>
      <c r="G245" s="24">
        <v>0</v>
      </c>
      <c r="H245" s="24">
        <v>0</v>
      </c>
    </row>
    <row r="246" spans="1:8" ht="53.45" customHeight="1" x14ac:dyDescent="0.2">
      <c r="A246" s="3" t="s">
        <v>495</v>
      </c>
      <c r="B246" s="19" t="s">
        <v>28</v>
      </c>
      <c r="C246" s="17" t="s">
        <v>12</v>
      </c>
      <c r="D246" s="17" t="s">
        <v>449</v>
      </c>
      <c r="E246" s="17"/>
      <c r="F246" s="24">
        <f>F247</f>
        <v>2200</v>
      </c>
      <c r="G246" s="24">
        <f>G247</f>
        <v>0</v>
      </c>
      <c r="H246" s="24">
        <v>0</v>
      </c>
    </row>
    <row r="247" spans="1:8" ht="22.9" customHeight="1" x14ac:dyDescent="0.2">
      <c r="A247" s="3" t="s">
        <v>83</v>
      </c>
      <c r="B247" s="19" t="s">
        <v>28</v>
      </c>
      <c r="C247" s="17" t="s">
        <v>12</v>
      </c>
      <c r="D247" s="17" t="s">
        <v>449</v>
      </c>
      <c r="E247" s="17" t="s">
        <v>142</v>
      </c>
      <c r="F247" s="24">
        <v>2200</v>
      </c>
      <c r="G247" s="24">
        <v>0</v>
      </c>
      <c r="H247" s="24">
        <v>0</v>
      </c>
    </row>
    <row r="248" spans="1:8" ht="87.6" customHeight="1" x14ac:dyDescent="0.2">
      <c r="A248" s="3" t="s">
        <v>504</v>
      </c>
      <c r="B248" s="19" t="s">
        <v>28</v>
      </c>
      <c r="C248" s="17" t="s">
        <v>12</v>
      </c>
      <c r="D248" s="17" t="s">
        <v>503</v>
      </c>
      <c r="E248" s="17"/>
      <c r="F248" s="24">
        <f>F249</f>
        <v>2216.6999999999998</v>
      </c>
      <c r="G248" s="24">
        <f>G249</f>
        <v>0</v>
      </c>
      <c r="H248" s="24">
        <v>0</v>
      </c>
    </row>
    <row r="249" spans="1:8" ht="22.9" customHeight="1" x14ac:dyDescent="0.2">
      <c r="A249" s="3" t="s">
        <v>83</v>
      </c>
      <c r="B249" s="19" t="s">
        <v>28</v>
      </c>
      <c r="C249" s="17" t="s">
        <v>12</v>
      </c>
      <c r="D249" s="17" t="s">
        <v>503</v>
      </c>
      <c r="E249" s="17" t="s">
        <v>142</v>
      </c>
      <c r="F249" s="24">
        <v>2216.6999999999998</v>
      </c>
      <c r="G249" s="24">
        <v>0</v>
      </c>
      <c r="H249" s="24">
        <v>0</v>
      </c>
    </row>
    <row r="250" spans="1:8" ht="43.15" customHeight="1" x14ac:dyDescent="0.2">
      <c r="A250" s="3" t="s">
        <v>578</v>
      </c>
      <c r="B250" s="19" t="s">
        <v>28</v>
      </c>
      <c r="C250" s="17" t="s">
        <v>12</v>
      </c>
      <c r="D250" s="17" t="s">
        <v>577</v>
      </c>
      <c r="E250" s="17"/>
      <c r="F250" s="24">
        <f t="shared" ref="F250:H250" si="79">F251</f>
        <v>12205</v>
      </c>
      <c r="G250" s="24">
        <f t="shared" si="79"/>
        <v>0</v>
      </c>
      <c r="H250" s="24">
        <f t="shared" si="79"/>
        <v>0</v>
      </c>
    </row>
    <row r="251" spans="1:8" ht="24.6" customHeight="1" x14ac:dyDescent="0.2">
      <c r="A251" s="3" t="s">
        <v>83</v>
      </c>
      <c r="B251" s="56" t="s">
        <v>28</v>
      </c>
      <c r="C251" s="155" t="s">
        <v>12</v>
      </c>
      <c r="D251" s="155" t="s">
        <v>577</v>
      </c>
      <c r="E251" s="155" t="s">
        <v>142</v>
      </c>
      <c r="F251" s="254">
        <v>12205</v>
      </c>
      <c r="G251" s="234">
        <v>0</v>
      </c>
      <c r="H251" s="234">
        <v>0</v>
      </c>
    </row>
    <row r="252" spans="1:8" ht="42" customHeight="1" x14ac:dyDescent="0.2">
      <c r="A252" s="3" t="s">
        <v>580</v>
      </c>
      <c r="B252" s="56" t="s">
        <v>28</v>
      </c>
      <c r="C252" s="155" t="s">
        <v>12</v>
      </c>
      <c r="D252" s="17" t="s">
        <v>579</v>
      </c>
      <c r="E252" s="17"/>
      <c r="F252" s="24">
        <f>F253</f>
        <v>10475.4</v>
      </c>
      <c r="G252" s="24">
        <f>G253</f>
        <v>13371.1</v>
      </c>
      <c r="H252" s="24">
        <v>0</v>
      </c>
    </row>
    <row r="253" spans="1:8" ht="29.45" customHeight="1" x14ac:dyDescent="0.2">
      <c r="A253" s="3" t="s">
        <v>83</v>
      </c>
      <c r="B253" s="56" t="s">
        <v>28</v>
      </c>
      <c r="C253" s="155" t="s">
        <v>12</v>
      </c>
      <c r="D253" s="17" t="s">
        <v>579</v>
      </c>
      <c r="E253" s="17" t="s">
        <v>142</v>
      </c>
      <c r="F253" s="24">
        <v>10475.4</v>
      </c>
      <c r="G253" s="24">
        <v>13371.1</v>
      </c>
      <c r="H253" s="24">
        <v>0</v>
      </c>
    </row>
    <row r="254" spans="1:8" ht="42" customHeight="1" x14ac:dyDescent="0.2">
      <c r="A254" s="3" t="s">
        <v>622</v>
      </c>
      <c r="B254" s="56" t="s">
        <v>28</v>
      </c>
      <c r="C254" s="155" t="s">
        <v>12</v>
      </c>
      <c r="D254" s="17" t="s">
        <v>447</v>
      </c>
      <c r="E254" s="17"/>
      <c r="F254" s="24">
        <f t="shared" ref="F254:H255" si="80">F255</f>
        <v>500</v>
      </c>
      <c r="G254" s="24">
        <f t="shared" si="80"/>
        <v>800</v>
      </c>
      <c r="H254" s="24">
        <f t="shared" si="80"/>
        <v>800</v>
      </c>
    </row>
    <row r="255" spans="1:8" ht="19.149999999999999" customHeight="1" x14ac:dyDescent="0.2">
      <c r="A255" s="3" t="s">
        <v>446</v>
      </c>
      <c r="B255" s="56" t="s">
        <v>28</v>
      </c>
      <c r="C255" s="155" t="s">
        <v>12</v>
      </c>
      <c r="D255" s="17" t="s">
        <v>448</v>
      </c>
      <c r="E255" s="17"/>
      <c r="F255" s="24">
        <f t="shared" si="80"/>
        <v>500</v>
      </c>
      <c r="G255" s="24">
        <f t="shared" si="80"/>
        <v>800</v>
      </c>
      <c r="H255" s="24">
        <f t="shared" si="80"/>
        <v>800</v>
      </c>
    </row>
    <row r="256" spans="1:8" ht="42" customHeight="1" x14ac:dyDescent="0.2">
      <c r="A256" s="3" t="s">
        <v>182</v>
      </c>
      <c r="B256" s="56" t="s">
        <v>28</v>
      </c>
      <c r="C256" s="155" t="s">
        <v>12</v>
      </c>
      <c r="D256" s="17" t="s">
        <v>448</v>
      </c>
      <c r="E256" s="17" t="s">
        <v>57</v>
      </c>
      <c r="F256" s="24">
        <v>500</v>
      </c>
      <c r="G256" s="24">
        <v>800</v>
      </c>
      <c r="H256" s="24">
        <v>800</v>
      </c>
    </row>
    <row r="257" spans="1:8" s="43" customFormat="1" ht="62.45" customHeight="1" x14ac:dyDescent="0.2">
      <c r="A257" s="148" t="s">
        <v>585</v>
      </c>
      <c r="B257" s="34" t="s">
        <v>28</v>
      </c>
      <c r="C257" s="7" t="s">
        <v>12</v>
      </c>
      <c r="D257" s="7" t="s">
        <v>177</v>
      </c>
      <c r="E257" s="7"/>
      <c r="F257" s="20">
        <f>F258+F264+F269+F274+F277+F261</f>
        <v>356889.5</v>
      </c>
      <c r="G257" s="20">
        <f t="shared" ref="G257:H257" si="81">G258+G264+G269+G274+G277</f>
        <v>165337.80000000002</v>
      </c>
      <c r="H257" s="20">
        <f t="shared" si="81"/>
        <v>7929.1</v>
      </c>
    </row>
    <row r="258" spans="1:8" s="43" customFormat="1" ht="57.75" customHeight="1" x14ac:dyDescent="0.2">
      <c r="A258" s="3" t="s">
        <v>587</v>
      </c>
      <c r="B258" s="34" t="s">
        <v>28</v>
      </c>
      <c r="C258" s="7" t="s">
        <v>12</v>
      </c>
      <c r="D258" s="7" t="s">
        <v>179</v>
      </c>
      <c r="E258" s="7"/>
      <c r="F258" s="20">
        <f t="shared" ref="F258:H259" si="82">F259</f>
        <v>1000</v>
      </c>
      <c r="G258" s="20">
        <f t="shared" si="82"/>
        <v>1000</v>
      </c>
      <c r="H258" s="20">
        <f t="shared" si="82"/>
        <v>1000</v>
      </c>
    </row>
    <row r="259" spans="1:8" s="43" customFormat="1" ht="28.15" customHeight="1" x14ac:dyDescent="0.2">
      <c r="A259" s="3" t="s">
        <v>588</v>
      </c>
      <c r="B259" s="34" t="s">
        <v>28</v>
      </c>
      <c r="C259" s="7" t="s">
        <v>12</v>
      </c>
      <c r="D259" s="7" t="s">
        <v>216</v>
      </c>
      <c r="E259" s="7"/>
      <c r="F259" s="20">
        <f t="shared" si="82"/>
        <v>1000</v>
      </c>
      <c r="G259" s="20">
        <f t="shared" si="82"/>
        <v>1000</v>
      </c>
      <c r="H259" s="20">
        <f t="shared" si="82"/>
        <v>1000</v>
      </c>
    </row>
    <row r="260" spans="1:8" s="43" customFormat="1" ht="39.6" customHeight="1" x14ac:dyDescent="0.2">
      <c r="A260" s="80" t="s">
        <v>182</v>
      </c>
      <c r="B260" s="34" t="s">
        <v>28</v>
      </c>
      <c r="C260" s="7" t="s">
        <v>12</v>
      </c>
      <c r="D260" s="7" t="s">
        <v>216</v>
      </c>
      <c r="E260" s="7" t="s">
        <v>57</v>
      </c>
      <c r="F260" s="20">
        <v>1000</v>
      </c>
      <c r="G260" s="20">
        <v>1000</v>
      </c>
      <c r="H260" s="20">
        <v>1000</v>
      </c>
    </row>
    <row r="261" spans="1:8" s="43" customFormat="1" ht="39.6" customHeight="1" x14ac:dyDescent="0.2">
      <c r="A261" s="3" t="s">
        <v>681</v>
      </c>
      <c r="B261" s="34" t="s">
        <v>28</v>
      </c>
      <c r="C261" s="7" t="s">
        <v>12</v>
      </c>
      <c r="D261" s="7" t="s">
        <v>451</v>
      </c>
      <c r="E261" s="223"/>
      <c r="F261" s="253">
        <f>F262</f>
        <v>1000</v>
      </c>
      <c r="G261" s="20">
        <v>0</v>
      </c>
      <c r="H261" s="20">
        <v>0</v>
      </c>
    </row>
    <row r="262" spans="1:8" s="43" customFormat="1" ht="60" customHeight="1" x14ac:dyDescent="0.2">
      <c r="A262" s="3" t="s">
        <v>682</v>
      </c>
      <c r="B262" s="208" t="s">
        <v>28</v>
      </c>
      <c r="C262" s="115" t="s">
        <v>12</v>
      </c>
      <c r="D262" s="115" t="s">
        <v>683</v>
      </c>
      <c r="E262" s="223"/>
      <c r="F262" s="253">
        <f>F263</f>
        <v>1000</v>
      </c>
      <c r="G262" s="20">
        <v>0</v>
      </c>
      <c r="H262" s="20">
        <v>0</v>
      </c>
    </row>
    <row r="263" spans="1:8" s="43" customFormat="1" ht="61.9" customHeight="1" x14ac:dyDescent="0.2">
      <c r="A263" s="3" t="s">
        <v>145</v>
      </c>
      <c r="B263" s="208" t="s">
        <v>28</v>
      </c>
      <c r="C263" s="115" t="s">
        <v>12</v>
      </c>
      <c r="D263" s="115" t="s">
        <v>683</v>
      </c>
      <c r="E263" s="223" t="s">
        <v>146</v>
      </c>
      <c r="F263" s="253">
        <v>1000</v>
      </c>
      <c r="G263" s="20">
        <v>0</v>
      </c>
      <c r="H263" s="20">
        <v>0</v>
      </c>
    </row>
    <row r="264" spans="1:8" s="43" customFormat="1" ht="34.5" customHeight="1" x14ac:dyDescent="0.2">
      <c r="A264" s="148" t="s">
        <v>592</v>
      </c>
      <c r="B264" s="208" t="s">
        <v>28</v>
      </c>
      <c r="C264" s="115" t="s">
        <v>12</v>
      </c>
      <c r="D264" s="115" t="s">
        <v>453</v>
      </c>
      <c r="E264" s="223"/>
      <c r="F264" s="253">
        <f>F266+F267</f>
        <v>3018.5</v>
      </c>
      <c r="G264" s="20">
        <f>G265</f>
        <v>2000</v>
      </c>
      <c r="H264" s="20">
        <f>H265</f>
        <v>2000</v>
      </c>
    </row>
    <row r="265" spans="1:8" s="43" customFormat="1" ht="16.149999999999999" customHeight="1" x14ac:dyDescent="0.2">
      <c r="A265" s="148" t="s">
        <v>455</v>
      </c>
      <c r="B265" s="208" t="s">
        <v>28</v>
      </c>
      <c r="C265" s="115" t="s">
        <v>12</v>
      </c>
      <c r="D265" s="115" t="s">
        <v>454</v>
      </c>
      <c r="E265" s="223"/>
      <c r="F265" s="253">
        <f>F266</f>
        <v>2000</v>
      </c>
      <c r="G265" s="20">
        <f>G266</f>
        <v>2000</v>
      </c>
      <c r="H265" s="253">
        <f>H266</f>
        <v>2000</v>
      </c>
    </row>
    <row r="266" spans="1:8" s="43" customFormat="1" ht="39.75" customHeight="1" x14ac:dyDescent="0.2">
      <c r="A266" s="3" t="s">
        <v>182</v>
      </c>
      <c r="B266" s="208" t="s">
        <v>28</v>
      </c>
      <c r="C266" s="115" t="s">
        <v>12</v>
      </c>
      <c r="D266" s="115" t="s">
        <v>454</v>
      </c>
      <c r="E266" s="223" t="s">
        <v>57</v>
      </c>
      <c r="F266" s="253">
        <v>2000</v>
      </c>
      <c r="G266" s="20">
        <v>2000</v>
      </c>
      <c r="H266" s="20">
        <v>2000</v>
      </c>
    </row>
    <row r="267" spans="1:8" s="43" customFormat="1" ht="34.15" customHeight="1" x14ac:dyDescent="0.2">
      <c r="A267" s="3" t="s">
        <v>705</v>
      </c>
      <c r="B267" s="208" t="s">
        <v>28</v>
      </c>
      <c r="C267" s="115" t="s">
        <v>12</v>
      </c>
      <c r="D267" s="115" t="s">
        <v>704</v>
      </c>
      <c r="E267" s="223"/>
      <c r="F267" s="253">
        <f>F268</f>
        <v>1018.5</v>
      </c>
      <c r="G267" s="20">
        <v>0</v>
      </c>
      <c r="H267" s="20">
        <v>0</v>
      </c>
    </row>
    <row r="268" spans="1:8" s="43" customFormat="1" ht="39.75" customHeight="1" x14ac:dyDescent="0.2">
      <c r="A268" s="3" t="s">
        <v>182</v>
      </c>
      <c r="B268" s="208" t="s">
        <v>28</v>
      </c>
      <c r="C268" s="115" t="s">
        <v>12</v>
      </c>
      <c r="D268" s="115" t="s">
        <v>704</v>
      </c>
      <c r="E268" s="223" t="s">
        <v>57</v>
      </c>
      <c r="F268" s="253">
        <v>1018.5</v>
      </c>
      <c r="G268" s="20">
        <v>0</v>
      </c>
      <c r="H268" s="20">
        <v>0</v>
      </c>
    </row>
    <row r="269" spans="1:8" s="43" customFormat="1" ht="36" customHeight="1" x14ac:dyDescent="0.2">
      <c r="A269" s="3" t="s">
        <v>418</v>
      </c>
      <c r="B269" s="34" t="s">
        <v>28</v>
      </c>
      <c r="C269" s="7" t="s">
        <v>12</v>
      </c>
      <c r="D269" s="7" t="s">
        <v>417</v>
      </c>
      <c r="E269" s="7"/>
      <c r="F269" s="20">
        <f>F270+F272</f>
        <v>350799.5</v>
      </c>
      <c r="G269" s="20">
        <f t="shared" ref="G269:H269" si="83">G270+G272</f>
        <v>157408.70000000001</v>
      </c>
      <c r="H269" s="20">
        <f t="shared" si="83"/>
        <v>0</v>
      </c>
    </row>
    <row r="270" spans="1:8" s="43" customFormat="1" ht="78.599999999999994" customHeight="1" x14ac:dyDescent="0.2">
      <c r="A270" s="3" t="s">
        <v>656</v>
      </c>
      <c r="B270" s="34" t="s">
        <v>28</v>
      </c>
      <c r="C270" s="7" t="s">
        <v>12</v>
      </c>
      <c r="D270" s="7" t="s">
        <v>657</v>
      </c>
      <c r="E270" s="7"/>
      <c r="F270" s="20">
        <f t="shared" ref="F270:H270" si="84">F271</f>
        <v>221669.2</v>
      </c>
      <c r="G270" s="20">
        <f t="shared" si="84"/>
        <v>99466.1</v>
      </c>
      <c r="H270" s="20">
        <f t="shared" si="84"/>
        <v>0</v>
      </c>
    </row>
    <row r="271" spans="1:8" s="43" customFormat="1" ht="19.149999999999999" customHeight="1" x14ac:dyDescent="0.2">
      <c r="A271" s="3" t="s">
        <v>83</v>
      </c>
      <c r="B271" s="34" t="s">
        <v>28</v>
      </c>
      <c r="C271" s="7" t="s">
        <v>12</v>
      </c>
      <c r="D271" s="7" t="s">
        <v>657</v>
      </c>
      <c r="E271" s="7" t="s">
        <v>142</v>
      </c>
      <c r="F271" s="20">
        <v>221669.2</v>
      </c>
      <c r="G271" s="20">
        <v>99466.1</v>
      </c>
      <c r="H271" s="20">
        <v>0</v>
      </c>
    </row>
    <row r="272" spans="1:8" s="43" customFormat="1" ht="49.15" customHeight="1" x14ac:dyDescent="0.2">
      <c r="A272" s="3" t="s">
        <v>659</v>
      </c>
      <c r="B272" s="34" t="s">
        <v>28</v>
      </c>
      <c r="C272" s="7" t="s">
        <v>12</v>
      </c>
      <c r="D272" s="7" t="s">
        <v>658</v>
      </c>
      <c r="E272" s="7"/>
      <c r="F272" s="20">
        <f>F273</f>
        <v>129130.3</v>
      </c>
      <c r="G272" s="20">
        <f>G273</f>
        <v>57942.6</v>
      </c>
      <c r="H272" s="20">
        <v>0</v>
      </c>
    </row>
    <row r="273" spans="1:8" s="43" customFormat="1" ht="19.149999999999999" customHeight="1" x14ac:dyDescent="0.2">
      <c r="A273" s="3" t="s">
        <v>83</v>
      </c>
      <c r="B273" s="34" t="s">
        <v>28</v>
      </c>
      <c r="C273" s="7" t="s">
        <v>12</v>
      </c>
      <c r="D273" s="7" t="s">
        <v>658</v>
      </c>
      <c r="E273" s="7" t="s">
        <v>142</v>
      </c>
      <c r="F273" s="20">
        <v>129130.3</v>
      </c>
      <c r="G273" s="20">
        <v>57942.6</v>
      </c>
      <c r="H273" s="20">
        <v>0</v>
      </c>
    </row>
    <row r="274" spans="1:8" s="43" customFormat="1" ht="32.450000000000003" customHeight="1" x14ac:dyDescent="0.2">
      <c r="A274" s="3" t="s">
        <v>457</v>
      </c>
      <c r="B274" s="34" t="s">
        <v>28</v>
      </c>
      <c r="C274" s="7" t="s">
        <v>12</v>
      </c>
      <c r="D274" s="17" t="s">
        <v>458</v>
      </c>
      <c r="E274" s="7"/>
      <c r="F274" s="20">
        <f>F275</f>
        <v>71.5</v>
      </c>
      <c r="G274" s="20">
        <f t="shared" ref="G274:H275" si="85">G275</f>
        <v>3929.1</v>
      </c>
      <c r="H274" s="20">
        <f t="shared" si="85"/>
        <v>3929.1</v>
      </c>
    </row>
    <row r="275" spans="1:8" s="43" customFormat="1" ht="33" customHeight="1" x14ac:dyDescent="0.2">
      <c r="A275" s="3" t="s">
        <v>477</v>
      </c>
      <c r="B275" s="34" t="s">
        <v>28</v>
      </c>
      <c r="C275" s="7" t="s">
        <v>12</v>
      </c>
      <c r="D275" s="17" t="s">
        <v>478</v>
      </c>
      <c r="E275" s="7"/>
      <c r="F275" s="20">
        <f>F276</f>
        <v>71.5</v>
      </c>
      <c r="G275" s="20">
        <f t="shared" si="85"/>
        <v>3929.1</v>
      </c>
      <c r="H275" s="20">
        <f t="shared" si="85"/>
        <v>3929.1</v>
      </c>
    </row>
    <row r="276" spans="1:8" s="43" customFormat="1" ht="45" customHeight="1" x14ac:dyDescent="0.2">
      <c r="A276" s="3" t="s">
        <v>182</v>
      </c>
      <c r="B276" s="34" t="s">
        <v>28</v>
      </c>
      <c r="C276" s="7" t="s">
        <v>12</v>
      </c>
      <c r="D276" s="17" t="s">
        <v>478</v>
      </c>
      <c r="E276" s="7" t="s">
        <v>57</v>
      </c>
      <c r="F276" s="20">
        <v>71.5</v>
      </c>
      <c r="G276" s="20">
        <v>3929.1</v>
      </c>
      <c r="H276" s="20">
        <v>3929.1</v>
      </c>
    </row>
    <row r="277" spans="1:8" s="43" customFormat="1" ht="30.6" customHeight="1" x14ac:dyDescent="0.2">
      <c r="A277" s="3" t="s">
        <v>491</v>
      </c>
      <c r="B277" s="34" t="s">
        <v>28</v>
      </c>
      <c r="C277" s="7" t="s">
        <v>12</v>
      </c>
      <c r="D277" s="17" t="s">
        <v>489</v>
      </c>
      <c r="E277" s="7"/>
      <c r="F277" s="20">
        <f>F278</f>
        <v>1000</v>
      </c>
      <c r="G277" s="20">
        <f t="shared" ref="G277:H278" si="86">G278</f>
        <v>1000</v>
      </c>
      <c r="H277" s="20">
        <f t="shared" si="86"/>
        <v>1000</v>
      </c>
    </row>
    <row r="278" spans="1:8" s="43" customFormat="1" ht="45" customHeight="1" x14ac:dyDescent="0.2">
      <c r="A278" s="3" t="s">
        <v>589</v>
      </c>
      <c r="B278" s="34" t="s">
        <v>28</v>
      </c>
      <c r="C278" s="7" t="s">
        <v>12</v>
      </c>
      <c r="D278" s="17" t="s">
        <v>490</v>
      </c>
      <c r="E278" s="7"/>
      <c r="F278" s="20">
        <f>F279</f>
        <v>1000</v>
      </c>
      <c r="G278" s="20">
        <f t="shared" si="86"/>
        <v>1000</v>
      </c>
      <c r="H278" s="20">
        <f t="shared" si="86"/>
        <v>1000</v>
      </c>
    </row>
    <row r="279" spans="1:8" s="43" customFormat="1" ht="45" customHeight="1" x14ac:dyDescent="0.2">
      <c r="A279" s="3" t="s">
        <v>182</v>
      </c>
      <c r="B279" s="34" t="s">
        <v>28</v>
      </c>
      <c r="C279" s="7" t="s">
        <v>12</v>
      </c>
      <c r="D279" s="17" t="s">
        <v>490</v>
      </c>
      <c r="E279" s="7" t="s">
        <v>57</v>
      </c>
      <c r="F279" s="20">
        <v>1000</v>
      </c>
      <c r="G279" s="20">
        <v>1000</v>
      </c>
      <c r="H279" s="20">
        <v>1000</v>
      </c>
    </row>
    <row r="280" spans="1:8" ht="22.15" customHeight="1" x14ac:dyDescent="0.2">
      <c r="A280" s="86" t="s">
        <v>167</v>
      </c>
      <c r="B280" s="15" t="s">
        <v>28</v>
      </c>
      <c r="C280" s="16" t="s">
        <v>14</v>
      </c>
      <c r="D280" s="7"/>
      <c r="E280" s="7"/>
      <c r="F280" s="23">
        <f>F281+F312+F304</f>
        <v>36831.300000000003</v>
      </c>
      <c r="G280" s="23">
        <f>G281+G312+G304</f>
        <v>12042.2</v>
      </c>
      <c r="H280" s="23">
        <f>H281+H312+H304</f>
        <v>10872.5</v>
      </c>
    </row>
    <row r="281" spans="1:8" ht="57.4" customHeight="1" x14ac:dyDescent="0.2">
      <c r="A281" s="87" t="s">
        <v>586</v>
      </c>
      <c r="B281" s="188" t="s">
        <v>28</v>
      </c>
      <c r="C281" s="59" t="s">
        <v>14</v>
      </c>
      <c r="D281" s="7" t="s">
        <v>168</v>
      </c>
      <c r="E281" s="7"/>
      <c r="F281" s="20">
        <f>F296+F285+F282+F301</f>
        <v>18580.3</v>
      </c>
      <c r="G281" s="20">
        <f>G296</f>
        <v>1169.7</v>
      </c>
      <c r="H281" s="20">
        <f>H296</f>
        <v>0</v>
      </c>
    </row>
    <row r="282" spans="1:8" ht="31.9" customHeight="1" x14ac:dyDescent="0.2">
      <c r="A282" s="148" t="s">
        <v>684</v>
      </c>
      <c r="B282" s="188" t="s">
        <v>28</v>
      </c>
      <c r="C282" s="59" t="s">
        <v>14</v>
      </c>
      <c r="D282" s="7" t="s">
        <v>685</v>
      </c>
      <c r="E282" s="7"/>
      <c r="F282" s="20">
        <f>F283</f>
        <v>20</v>
      </c>
      <c r="G282" s="20">
        <v>0</v>
      </c>
      <c r="H282" s="20">
        <v>0</v>
      </c>
    </row>
    <row r="283" spans="1:8" ht="44.45" customHeight="1" x14ac:dyDescent="0.2">
      <c r="A283" s="148" t="s">
        <v>686</v>
      </c>
      <c r="B283" s="188" t="s">
        <v>28</v>
      </c>
      <c r="C283" s="59" t="s">
        <v>14</v>
      </c>
      <c r="D283" s="7" t="s">
        <v>687</v>
      </c>
      <c r="E283" s="7"/>
      <c r="F283" s="20">
        <f>F284</f>
        <v>20</v>
      </c>
      <c r="G283" s="20">
        <v>0</v>
      </c>
      <c r="H283" s="20">
        <v>0</v>
      </c>
    </row>
    <row r="284" spans="1:8" ht="43.9" customHeight="1" x14ac:dyDescent="0.2">
      <c r="A284" s="3" t="s">
        <v>182</v>
      </c>
      <c r="B284" s="188" t="s">
        <v>28</v>
      </c>
      <c r="C284" s="59" t="s">
        <v>14</v>
      </c>
      <c r="D284" s="7" t="s">
        <v>687</v>
      </c>
      <c r="E284" s="7" t="s">
        <v>57</v>
      </c>
      <c r="F284" s="20">
        <v>20</v>
      </c>
      <c r="G284" s="20">
        <v>0</v>
      </c>
      <c r="H284" s="20">
        <v>0</v>
      </c>
    </row>
    <row r="285" spans="1:8" ht="33.6" customHeight="1" x14ac:dyDescent="0.2">
      <c r="A285" s="3" t="s">
        <v>479</v>
      </c>
      <c r="B285" s="188" t="s">
        <v>28</v>
      </c>
      <c r="C285" s="59" t="s">
        <v>14</v>
      </c>
      <c r="D285" s="7" t="s">
        <v>480</v>
      </c>
      <c r="E285" s="7"/>
      <c r="F285" s="20">
        <f>F292+F290+F286+F288+F294</f>
        <v>12661</v>
      </c>
      <c r="G285" s="20">
        <v>0</v>
      </c>
      <c r="H285" s="20">
        <v>0</v>
      </c>
    </row>
    <row r="286" spans="1:8" ht="34.9" customHeight="1" x14ac:dyDescent="0.2">
      <c r="A286" s="148" t="s">
        <v>641</v>
      </c>
      <c r="B286" s="188" t="s">
        <v>28</v>
      </c>
      <c r="C286" s="59" t="s">
        <v>14</v>
      </c>
      <c r="D286" s="7" t="s">
        <v>640</v>
      </c>
      <c r="E286" s="7"/>
      <c r="F286" s="20">
        <f>F287</f>
        <v>5</v>
      </c>
      <c r="G286" s="20">
        <v>0</v>
      </c>
      <c r="H286" s="20">
        <v>0</v>
      </c>
    </row>
    <row r="287" spans="1:8" ht="45.6" customHeight="1" x14ac:dyDescent="0.2">
      <c r="A287" s="3" t="s">
        <v>182</v>
      </c>
      <c r="B287" s="188" t="s">
        <v>28</v>
      </c>
      <c r="C287" s="59" t="s">
        <v>14</v>
      </c>
      <c r="D287" s="7" t="s">
        <v>640</v>
      </c>
      <c r="E287" s="7" t="s">
        <v>57</v>
      </c>
      <c r="F287" s="20">
        <v>5</v>
      </c>
      <c r="G287" s="20">
        <v>0</v>
      </c>
      <c r="H287" s="20">
        <v>0</v>
      </c>
    </row>
    <row r="288" spans="1:8" ht="36" customHeight="1" x14ac:dyDescent="0.2">
      <c r="A288" s="3" t="s">
        <v>689</v>
      </c>
      <c r="B288" s="188" t="s">
        <v>28</v>
      </c>
      <c r="C288" s="59" t="s">
        <v>14</v>
      </c>
      <c r="D288" s="7" t="s">
        <v>688</v>
      </c>
      <c r="E288" s="7"/>
      <c r="F288" s="20">
        <f>F289</f>
        <v>500</v>
      </c>
      <c r="G288" s="20">
        <v>0</v>
      </c>
      <c r="H288" s="20">
        <v>0</v>
      </c>
    </row>
    <row r="289" spans="1:8" ht="45.6" customHeight="1" x14ac:dyDescent="0.2">
      <c r="A289" s="3" t="s">
        <v>182</v>
      </c>
      <c r="B289" s="188" t="s">
        <v>28</v>
      </c>
      <c r="C289" s="59" t="s">
        <v>14</v>
      </c>
      <c r="D289" s="7" t="s">
        <v>688</v>
      </c>
      <c r="E289" s="7" t="s">
        <v>57</v>
      </c>
      <c r="F289" s="20">
        <v>500</v>
      </c>
      <c r="G289" s="20">
        <v>0</v>
      </c>
      <c r="H289" s="20">
        <v>0</v>
      </c>
    </row>
    <row r="290" spans="1:8" ht="33.6" customHeight="1" x14ac:dyDescent="0.2">
      <c r="A290" s="148" t="s">
        <v>456</v>
      </c>
      <c r="B290" s="188" t="s">
        <v>28</v>
      </c>
      <c r="C290" s="59" t="s">
        <v>14</v>
      </c>
      <c r="D290" s="7" t="s">
        <v>639</v>
      </c>
      <c r="E290" s="7"/>
      <c r="F290" s="20">
        <f>F291</f>
        <v>15</v>
      </c>
      <c r="G290" s="20">
        <v>0</v>
      </c>
      <c r="H290" s="20">
        <v>0</v>
      </c>
    </row>
    <row r="291" spans="1:8" ht="43.15" customHeight="1" x14ac:dyDescent="0.2">
      <c r="A291" s="3" t="s">
        <v>182</v>
      </c>
      <c r="B291" s="188" t="s">
        <v>28</v>
      </c>
      <c r="C291" s="59" t="s">
        <v>14</v>
      </c>
      <c r="D291" s="7" t="s">
        <v>639</v>
      </c>
      <c r="E291" s="7" t="s">
        <v>57</v>
      </c>
      <c r="F291" s="20">
        <v>15</v>
      </c>
      <c r="G291" s="20">
        <v>0</v>
      </c>
      <c r="H291" s="20">
        <v>0</v>
      </c>
    </row>
    <row r="292" spans="1:8" ht="48.75" customHeight="1" x14ac:dyDescent="0.2">
      <c r="A292" s="148" t="s">
        <v>567</v>
      </c>
      <c r="B292" s="188" t="s">
        <v>28</v>
      </c>
      <c r="C292" s="59" t="s">
        <v>14</v>
      </c>
      <c r="D292" s="7" t="s">
        <v>566</v>
      </c>
      <c r="E292" s="7"/>
      <c r="F292" s="20">
        <f>F293</f>
        <v>12121</v>
      </c>
      <c r="G292" s="20">
        <v>0</v>
      </c>
      <c r="H292" s="20">
        <v>0</v>
      </c>
    </row>
    <row r="293" spans="1:8" ht="45.75" customHeight="1" x14ac:dyDescent="0.2">
      <c r="A293" s="81" t="s">
        <v>182</v>
      </c>
      <c r="B293" s="188" t="s">
        <v>28</v>
      </c>
      <c r="C293" s="59" t="s">
        <v>14</v>
      </c>
      <c r="D293" s="7" t="s">
        <v>566</v>
      </c>
      <c r="E293" s="7" t="s">
        <v>57</v>
      </c>
      <c r="F293" s="20">
        <v>12121</v>
      </c>
      <c r="G293" s="20">
        <v>0</v>
      </c>
      <c r="H293" s="20">
        <v>0</v>
      </c>
    </row>
    <row r="294" spans="1:8" ht="45.75" customHeight="1" x14ac:dyDescent="0.2">
      <c r="A294" s="3" t="s">
        <v>691</v>
      </c>
      <c r="B294" s="188" t="s">
        <v>28</v>
      </c>
      <c r="C294" s="59" t="s">
        <v>14</v>
      </c>
      <c r="D294" s="7" t="s">
        <v>690</v>
      </c>
      <c r="E294" s="7"/>
      <c r="F294" s="20">
        <f>F295</f>
        <v>20</v>
      </c>
      <c r="G294" s="20">
        <v>0</v>
      </c>
      <c r="H294" s="20">
        <v>0</v>
      </c>
    </row>
    <row r="295" spans="1:8" ht="45.75" customHeight="1" x14ac:dyDescent="0.2">
      <c r="A295" s="3" t="s">
        <v>182</v>
      </c>
      <c r="B295" s="188" t="s">
        <v>28</v>
      </c>
      <c r="C295" s="59" t="s">
        <v>14</v>
      </c>
      <c r="D295" s="7" t="s">
        <v>690</v>
      </c>
      <c r="E295" s="7" t="s">
        <v>57</v>
      </c>
      <c r="F295" s="20">
        <v>20</v>
      </c>
      <c r="G295" s="20">
        <v>0</v>
      </c>
      <c r="H295" s="20">
        <v>0</v>
      </c>
    </row>
    <row r="296" spans="1:8" ht="43.15" customHeight="1" x14ac:dyDescent="0.2">
      <c r="A296" s="81" t="s">
        <v>206</v>
      </c>
      <c r="B296" s="34" t="s">
        <v>28</v>
      </c>
      <c r="C296" s="7" t="s">
        <v>14</v>
      </c>
      <c r="D296" s="7" t="s">
        <v>186</v>
      </c>
      <c r="E296" s="7"/>
      <c r="F296" s="20">
        <f>F297+F299</f>
        <v>2399.3000000000002</v>
      </c>
      <c r="G296" s="20">
        <f t="shared" ref="G296:H296" si="87">G297</f>
        <v>1169.7</v>
      </c>
      <c r="H296" s="20">
        <f t="shared" si="87"/>
        <v>0</v>
      </c>
    </row>
    <row r="297" spans="1:8" ht="33.6" customHeight="1" x14ac:dyDescent="0.2">
      <c r="A297" s="80" t="s">
        <v>187</v>
      </c>
      <c r="B297" s="34" t="s">
        <v>28</v>
      </c>
      <c r="C297" s="7" t="s">
        <v>14</v>
      </c>
      <c r="D297" s="7" t="s">
        <v>188</v>
      </c>
      <c r="E297" s="7"/>
      <c r="F297" s="253">
        <f>F298</f>
        <v>1090</v>
      </c>
      <c r="G297" s="253">
        <f>G298</f>
        <v>1169.7</v>
      </c>
      <c r="H297" s="253">
        <f>H298</f>
        <v>0</v>
      </c>
    </row>
    <row r="298" spans="1:8" ht="40.9" customHeight="1" x14ac:dyDescent="0.2">
      <c r="A298" s="3" t="s">
        <v>182</v>
      </c>
      <c r="B298" s="34" t="s">
        <v>28</v>
      </c>
      <c r="C298" s="7" t="s">
        <v>14</v>
      </c>
      <c r="D298" s="7" t="s">
        <v>188</v>
      </c>
      <c r="E298" s="7" t="s">
        <v>57</v>
      </c>
      <c r="F298" s="253">
        <v>1090</v>
      </c>
      <c r="G298" s="253">
        <v>1169.7</v>
      </c>
      <c r="H298" s="253">
        <v>0</v>
      </c>
    </row>
    <row r="299" spans="1:8" ht="35.450000000000003" customHeight="1" x14ac:dyDescent="0.2">
      <c r="A299" s="3" t="s">
        <v>514</v>
      </c>
      <c r="B299" s="34" t="s">
        <v>28</v>
      </c>
      <c r="C299" s="7" t="s">
        <v>14</v>
      </c>
      <c r="D299" s="7" t="s">
        <v>513</v>
      </c>
      <c r="E299" s="7"/>
      <c r="F299" s="253">
        <f>F300</f>
        <v>1309.3</v>
      </c>
      <c r="G299" s="253">
        <f t="shared" ref="G299:H299" si="88">G300</f>
        <v>0</v>
      </c>
      <c r="H299" s="253">
        <f t="shared" si="88"/>
        <v>0</v>
      </c>
    </row>
    <row r="300" spans="1:8" ht="40.9" customHeight="1" x14ac:dyDescent="0.2">
      <c r="A300" s="3" t="s">
        <v>182</v>
      </c>
      <c r="B300" s="34" t="s">
        <v>28</v>
      </c>
      <c r="C300" s="7" t="s">
        <v>14</v>
      </c>
      <c r="D300" s="7" t="s">
        <v>513</v>
      </c>
      <c r="E300" s="7" t="s">
        <v>57</v>
      </c>
      <c r="F300" s="253">
        <v>1309.3</v>
      </c>
      <c r="G300" s="253">
        <v>0</v>
      </c>
      <c r="H300" s="253">
        <v>0</v>
      </c>
    </row>
    <row r="301" spans="1:8" ht="25.9" customHeight="1" x14ac:dyDescent="0.2">
      <c r="A301" s="3" t="s">
        <v>692</v>
      </c>
      <c r="B301" s="208" t="s">
        <v>28</v>
      </c>
      <c r="C301" s="115" t="s">
        <v>14</v>
      </c>
      <c r="D301" s="7" t="s">
        <v>693</v>
      </c>
      <c r="E301" s="7"/>
      <c r="F301" s="253">
        <f>F302</f>
        <v>3500</v>
      </c>
      <c r="G301" s="253">
        <v>0</v>
      </c>
      <c r="H301" s="253">
        <v>0</v>
      </c>
    </row>
    <row r="302" spans="1:8" ht="21.6" customHeight="1" x14ac:dyDescent="0.2">
      <c r="A302" s="3" t="s">
        <v>695</v>
      </c>
      <c r="B302" s="34" t="s">
        <v>28</v>
      </c>
      <c r="C302" s="7" t="s">
        <v>14</v>
      </c>
      <c r="D302" s="7" t="s">
        <v>694</v>
      </c>
      <c r="E302" s="7"/>
      <c r="F302" s="253">
        <f>F303</f>
        <v>3500</v>
      </c>
      <c r="G302" s="253">
        <v>0</v>
      </c>
      <c r="H302" s="253">
        <v>0</v>
      </c>
    </row>
    <row r="303" spans="1:8" ht="40.9" customHeight="1" x14ac:dyDescent="0.2">
      <c r="A303" s="3" t="s">
        <v>182</v>
      </c>
      <c r="B303" s="34" t="s">
        <v>28</v>
      </c>
      <c r="C303" s="7" t="s">
        <v>14</v>
      </c>
      <c r="D303" s="7" t="s">
        <v>694</v>
      </c>
      <c r="E303" s="7" t="s">
        <v>57</v>
      </c>
      <c r="F303" s="253">
        <v>3500</v>
      </c>
      <c r="G303" s="253">
        <v>0</v>
      </c>
      <c r="H303" s="253">
        <v>0</v>
      </c>
    </row>
    <row r="304" spans="1:8" ht="40.9" customHeight="1" x14ac:dyDescent="0.2">
      <c r="A304" s="3" t="s">
        <v>531</v>
      </c>
      <c r="B304" s="34" t="s">
        <v>28</v>
      </c>
      <c r="C304" s="7" t="s">
        <v>14</v>
      </c>
      <c r="D304" s="7" t="s">
        <v>209</v>
      </c>
      <c r="E304" s="7"/>
      <c r="F304" s="253">
        <f>F305</f>
        <v>8736.7000000000007</v>
      </c>
      <c r="G304" s="253">
        <f t="shared" ref="G304:H304" si="89">G305</f>
        <v>2390.4</v>
      </c>
      <c r="H304" s="253">
        <f t="shared" si="89"/>
        <v>2390.4</v>
      </c>
    </row>
    <row r="305" spans="1:8" ht="31.15" customHeight="1" x14ac:dyDescent="0.2">
      <c r="A305" s="3" t="s">
        <v>532</v>
      </c>
      <c r="B305" s="34" t="s">
        <v>28</v>
      </c>
      <c r="C305" s="7" t="s">
        <v>14</v>
      </c>
      <c r="D305" s="7" t="s">
        <v>535</v>
      </c>
      <c r="E305" s="7"/>
      <c r="F305" s="253">
        <f>F306+F308+F310</f>
        <v>8736.7000000000007</v>
      </c>
      <c r="G305" s="253">
        <f t="shared" ref="G305:H305" si="90">G306+G308</f>
        <v>2390.4</v>
      </c>
      <c r="H305" s="253">
        <f t="shared" si="90"/>
        <v>2390.4</v>
      </c>
    </row>
    <row r="306" spans="1:8" ht="23.45" customHeight="1" x14ac:dyDescent="0.2">
      <c r="A306" s="3" t="s">
        <v>533</v>
      </c>
      <c r="B306" s="34" t="s">
        <v>28</v>
      </c>
      <c r="C306" s="7" t="s">
        <v>14</v>
      </c>
      <c r="D306" s="7" t="s">
        <v>536</v>
      </c>
      <c r="E306" s="7"/>
      <c r="F306" s="253">
        <f>F307</f>
        <v>300</v>
      </c>
      <c r="G306" s="253">
        <f t="shared" ref="G306:H306" si="91">G307</f>
        <v>300</v>
      </c>
      <c r="H306" s="253">
        <f t="shared" si="91"/>
        <v>300</v>
      </c>
    </row>
    <row r="307" spans="1:8" ht="40.9" customHeight="1" x14ac:dyDescent="0.2">
      <c r="A307" s="3" t="s">
        <v>182</v>
      </c>
      <c r="B307" s="34" t="s">
        <v>28</v>
      </c>
      <c r="C307" s="7" t="s">
        <v>14</v>
      </c>
      <c r="D307" s="7" t="s">
        <v>536</v>
      </c>
      <c r="E307" s="7" t="s">
        <v>57</v>
      </c>
      <c r="F307" s="253">
        <v>300</v>
      </c>
      <c r="G307" s="253">
        <v>300</v>
      </c>
      <c r="H307" s="253">
        <v>300</v>
      </c>
    </row>
    <row r="308" spans="1:8" ht="33.6" customHeight="1" x14ac:dyDescent="0.2">
      <c r="A308" s="3" t="s">
        <v>534</v>
      </c>
      <c r="B308" s="34" t="s">
        <v>28</v>
      </c>
      <c r="C308" s="7" t="s">
        <v>14</v>
      </c>
      <c r="D308" s="7" t="s">
        <v>537</v>
      </c>
      <c r="E308" s="7"/>
      <c r="F308" s="253">
        <f>F309</f>
        <v>2090.4</v>
      </c>
      <c r="G308" s="253">
        <f>G309</f>
        <v>2090.4</v>
      </c>
      <c r="H308" s="253">
        <f>H309</f>
        <v>2090.4</v>
      </c>
    </row>
    <row r="309" spans="1:8" ht="40.9" customHeight="1" x14ac:dyDescent="0.2">
      <c r="A309" s="3" t="s">
        <v>182</v>
      </c>
      <c r="B309" s="34" t="s">
        <v>28</v>
      </c>
      <c r="C309" s="7" t="s">
        <v>14</v>
      </c>
      <c r="D309" s="7" t="s">
        <v>537</v>
      </c>
      <c r="E309" s="7" t="s">
        <v>57</v>
      </c>
      <c r="F309" s="253">
        <v>2090.4</v>
      </c>
      <c r="G309" s="253">
        <v>2090.4</v>
      </c>
      <c r="H309" s="253">
        <v>2090.4</v>
      </c>
    </row>
    <row r="310" spans="1:8" ht="28.9" customHeight="1" x14ac:dyDescent="0.2">
      <c r="A310" s="3" t="s">
        <v>707</v>
      </c>
      <c r="B310" s="34" t="s">
        <v>28</v>
      </c>
      <c r="C310" s="7" t="s">
        <v>14</v>
      </c>
      <c r="D310" s="7" t="s">
        <v>706</v>
      </c>
      <c r="E310" s="7"/>
      <c r="F310" s="253">
        <f>F311</f>
        <v>6346.3</v>
      </c>
      <c r="G310" s="253">
        <v>0</v>
      </c>
      <c r="H310" s="253">
        <v>0</v>
      </c>
    </row>
    <row r="311" spans="1:8" ht="40.9" customHeight="1" x14ac:dyDescent="0.2">
      <c r="A311" s="3" t="s">
        <v>182</v>
      </c>
      <c r="B311" s="34" t="s">
        <v>28</v>
      </c>
      <c r="C311" s="7" t="s">
        <v>14</v>
      </c>
      <c r="D311" s="7" t="s">
        <v>706</v>
      </c>
      <c r="E311" s="7" t="s">
        <v>57</v>
      </c>
      <c r="F311" s="253">
        <v>6346.3</v>
      </c>
      <c r="G311" s="253">
        <v>0</v>
      </c>
      <c r="H311" s="253">
        <v>0</v>
      </c>
    </row>
    <row r="312" spans="1:8" ht="62.45" customHeight="1" x14ac:dyDescent="0.2">
      <c r="A312" s="3" t="s">
        <v>633</v>
      </c>
      <c r="B312" s="34" t="s">
        <v>28</v>
      </c>
      <c r="C312" s="7" t="s">
        <v>14</v>
      </c>
      <c r="D312" s="7" t="s">
        <v>403</v>
      </c>
      <c r="E312" s="7"/>
      <c r="F312" s="253">
        <f>F313</f>
        <v>9514.3000000000011</v>
      </c>
      <c r="G312" s="253">
        <f t="shared" ref="G312:H312" si="92">G313</f>
        <v>8482.1</v>
      </c>
      <c r="H312" s="253">
        <f t="shared" si="92"/>
        <v>8482.1</v>
      </c>
    </row>
    <row r="313" spans="1:8" ht="31.9" customHeight="1" x14ac:dyDescent="0.2">
      <c r="A313" s="3" t="s">
        <v>511</v>
      </c>
      <c r="B313" s="34" t="s">
        <v>28</v>
      </c>
      <c r="C313" s="7" t="s">
        <v>14</v>
      </c>
      <c r="D313" s="7" t="s">
        <v>510</v>
      </c>
      <c r="E313" s="7"/>
      <c r="F313" s="253">
        <f>F314+F318+F316</f>
        <v>9514.3000000000011</v>
      </c>
      <c r="G313" s="253">
        <f t="shared" ref="G313:H313" si="93">G314+G318</f>
        <v>8482.1</v>
      </c>
      <c r="H313" s="253">
        <f t="shared" si="93"/>
        <v>8482.1</v>
      </c>
    </row>
    <row r="314" spans="1:8" ht="46.15" customHeight="1" x14ac:dyDescent="0.2">
      <c r="A314" s="3" t="s">
        <v>519</v>
      </c>
      <c r="B314" s="34" t="s">
        <v>28</v>
      </c>
      <c r="C314" s="7" t="s">
        <v>14</v>
      </c>
      <c r="D314" s="7" t="s">
        <v>512</v>
      </c>
      <c r="E314" s="7"/>
      <c r="F314" s="253">
        <f>F315</f>
        <v>8282.1</v>
      </c>
      <c r="G314" s="253">
        <f>G315</f>
        <v>8282.1</v>
      </c>
      <c r="H314" s="253">
        <f>H315</f>
        <v>8282.1</v>
      </c>
    </row>
    <row r="315" spans="1:8" ht="40.9" customHeight="1" x14ac:dyDescent="0.2">
      <c r="A315" s="3" t="s">
        <v>182</v>
      </c>
      <c r="B315" s="34" t="s">
        <v>28</v>
      </c>
      <c r="C315" s="7" t="s">
        <v>14</v>
      </c>
      <c r="D315" s="7" t="s">
        <v>512</v>
      </c>
      <c r="E315" s="7" t="s">
        <v>57</v>
      </c>
      <c r="F315" s="253">
        <v>8282.1</v>
      </c>
      <c r="G315" s="253">
        <v>8282.1</v>
      </c>
      <c r="H315" s="253">
        <v>8282.1</v>
      </c>
    </row>
    <row r="316" spans="1:8" ht="31.9" customHeight="1" x14ac:dyDescent="0.2">
      <c r="A316" s="3" t="s">
        <v>709</v>
      </c>
      <c r="B316" s="34" t="s">
        <v>28</v>
      </c>
      <c r="C316" s="7" t="s">
        <v>14</v>
      </c>
      <c r="D316" s="7" t="s">
        <v>708</v>
      </c>
      <c r="E316" s="7"/>
      <c r="F316" s="253">
        <f>F317</f>
        <v>360</v>
      </c>
      <c r="G316" s="253">
        <v>0</v>
      </c>
      <c r="H316" s="253">
        <v>0</v>
      </c>
    </row>
    <row r="317" spans="1:8" ht="40.9" customHeight="1" x14ac:dyDescent="0.2">
      <c r="A317" s="3" t="s">
        <v>182</v>
      </c>
      <c r="B317" s="34" t="s">
        <v>28</v>
      </c>
      <c r="C317" s="7" t="s">
        <v>14</v>
      </c>
      <c r="D317" s="7" t="s">
        <v>708</v>
      </c>
      <c r="E317" s="7" t="s">
        <v>57</v>
      </c>
      <c r="F317" s="253">
        <v>360</v>
      </c>
      <c r="G317" s="253">
        <v>0</v>
      </c>
      <c r="H317" s="253">
        <v>0</v>
      </c>
    </row>
    <row r="318" spans="1:8" ht="31.15" customHeight="1" x14ac:dyDescent="0.2">
      <c r="A318" s="3" t="s">
        <v>518</v>
      </c>
      <c r="B318" s="34" t="s">
        <v>28</v>
      </c>
      <c r="C318" s="7" t="s">
        <v>14</v>
      </c>
      <c r="D318" s="7" t="s">
        <v>517</v>
      </c>
      <c r="E318" s="7"/>
      <c r="F318" s="253">
        <f>F319</f>
        <v>872.2</v>
      </c>
      <c r="G318" s="253">
        <f>G319</f>
        <v>200</v>
      </c>
      <c r="H318" s="253">
        <f>H319</f>
        <v>200</v>
      </c>
    </row>
    <row r="319" spans="1:8" ht="40.9" customHeight="1" x14ac:dyDescent="0.2">
      <c r="A319" s="3" t="s">
        <v>182</v>
      </c>
      <c r="B319" s="34" t="s">
        <v>28</v>
      </c>
      <c r="C319" s="7" t="s">
        <v>14</v>
      </c>
      <c r="D319" s="7" t="s">
        <v>517</v>
      </c>
      <c r="E319" s="7" t="s">
        <v>57</v>
      </c>
      <c r="F319" s="253">
        <v>872.2</v>
      </c>
      <c r="G319" s="253">
        <v>200</v>
      </c>
      <c r="H319" s="253">
        <v>200</v>
      </c>
    </row>
    <row r="320" spans="1:8" ht="15" customHeight="1" x14ac:dyDescent="0.2">
      <c r="A320" s="167" t="s">
        <v>30</v>
      </c>
      <c r="B320" s="214" t="s">
        <v>17</v>
      </c>
      <c r="C320" s="116"/>
      <c r="D320" s="173"/>
      <c r="E320" s="12"/>
      <c r="F320" s="26">
        <f t="shared" ref="F320:H321" si="94">F321</f>
        <v>595</v>
      </c>
      <c r="G320" s="26">
        <f t="shared" si="94"/>
        <v>595</v>
      </c>
      <c r="H320" s="26">
        <f t="shared" si="94"/>
        <v>295</v>
      </c>
    </row>
    <row r="321" spans="1:8" ht="24.75" customHeight="1" x14ac:dyDescent="0.2">
      <c r="A321" s="100" t="s">
        <v>31</v>
      </c>
      <c r="B321" s="178" t="s">
        <v>17</v>
      </c>
      <c r="C321" s="36" t="s">
        <v>14</v>
      </c>
      <c r="D321" s="29"/>
      <c r="E321" s="54"/>
      <c r="F321" s="23">
        <f t="shared" si="94"/>
        <v>595</v>
      </c>
      <c r="G321" s="23">
        <f t="shared" si="94"/>
        <v>595</v>
      </c>
      <c r="H321" s="23">
        <f t="shared" si="94"/>
        <v>295</v>
      </c>
    </row>
    <row r="322" spans="1:8" ht="52.5" customHeight="1" x14ac:dyDescent="0.2">
      <c r="A322" s="84" t="s">
        <v>608</v>
      </c>
      <c r="B322" s="37" t="s">
        <v>17</v>
      </c>
      <c r="C322" s="38" t="s">
        <v>14</v>
      </c>
      <c r="D322" s="29" t="s">
        <v>277</v>
      </c>
      <c r="E322" s="53"/>
      <c r="F322" s="20">
        <f t="shared" ref="F322:G322" si="95">F324+F326+F329</f>
        <v>595</v>
      </c>
      <c r="G322" s="20">
        <f t="shared" si="95"/>
        <v>595</v>
      </c>
      <c r="H322" s="20">
        <f t="shared" ref="H322" si="96">H324+H326+H329</f>
        <v>295</v>
      </c>
    </row>
    <row r="323" spans="1:8" ht="42" customHeight="1" x14ac:dyDescent="0.2">
      <c r="A323" s="84" t="s">
        <v>0</v>
      </c>
      <c r="B323" s="37" t="s">
        <v>17</v>
      </c>
      <c r="C323" s="38" t="s">
        <v>14</v>
      </c>
      <c r="D323" s="29" t="s">
        <v>278</v>
      </c>
      <c r="E323" s="53"/>
      <c r="F323" s="20">
        <f t="shared" ref="F323:H324" si="97">F324</f>
        <v>420</v>
      </c>
      <c r="G323" s="20">
        <f t="shared" si="97"/>
        <v>420</v>
      </c>
      <c r="H323" s="20">
        <f t="shared" si="97"/>
        <v>120</v>
      </c>
    </row>
    <row r="324" spans="1:8" ht="14.25" customHeight="1" x14ac:dyDescent="0.2">
      <c r="A324" s="84" t="s">
        <v>78</v>
      </c>
      <c r="B324" s="37" t="s">
        <v>17</v>
      </c>
      <c r="C324" s="38" t="s">
        <v>14</v>
      </c>
      <c r="D324" s="29" t="s">
        <v>279</v>
      </c>
      <c r="E324" s="53"/>
      <c r="F324" s="20">
        <f t="shared" si="97"/>
        <v>420</v>
      </c>
      <c r="G324" s="20">
        <f t="shared" si="97"/>
        <v>420</v>
      </c>
      <c r="H324" s="20">
        <f t="shared" si="97"/>
        <v>120</v>
      </c>
    </row>
    <row r="325" spans="1:8" ht="42" customHeight="1" x14ac:dyDescent="0.2">
      <c r="A325" s="84" t="s">
        <v>182</v>
      </c>
      <c r="B325" s="37" t="s">
        <v>17</v>
      </c>
      <c r="C325" s="38" t="s">
        <v>14</v>
      </c>
      <c r="D325" s="29" t="s">
        <v>279</v>
      </c>
      <c r="E325" s="53" t="s">
        <v>57</v>
      </c>
      <c r="F325" s="20">
        <v>420</v>
      </c>
      <c r="G325" s="20">
        <v>420</v>
      </c>
      <c r="H325" s="20">
        <v>120</v>
      </c>
    </row>
    <row r="326" spans="1:8" ht="30" customHeight="1" x14ac:dyDescent="0.2">
      <c r="A326" s="84" t="s">
        <v>130</v>
      </c>
      <c r="B326" s="37" t="s">
        <v>17</v>
      </c>
      <c r="C326" s="38" t="s">
        <v>14</v>
      </c>
      <c r="D326" s="29" t="s">
        <v>280</v>
      </c>
      <c r="E326" s="53"/>
      <c r="F326" s="20">
        <f t="shared" ref="F326:H327" si="98">F327</f>
        <v>40</v>
      </c>
      <c r="G326" s="20">
        <f t="shared" si="98"/>
        <v>40</v>
      </c>
      <c r="H326" s="20">
        <f t="shared" si="98"/>
        <v>40</v>
      </c>
    </row>
    <row r="327" spans="1:8" ht="15.75" customHeight="1" x14ac:dyDescent="0.2">
      <c r="A327" s="84" t="s">
        <v>78</v>
      </c>
      <c r="B327" s="37" t="s">
        <v>17</v>
      </c>
      <c r="C327" s="38" t="s">
        <v>14</v>
      </c>
      <c r="D327" s="29" t="s">
        <v>281</v>
      </c>
      <c r="E327" s="53"/>
      <c r="F327" s="20">
        <f t="shared" si="98"/>
        <v>40</v>
      </c>
      <c r="G327" s="20">
        <f t="shared" si="98"/>
        <v>40</v>
      </c>
      <c r="H327" s="20">
        <f t="shared" si="98"/>
        <v>40</v>
      </c>
    </row>
    <row r="328" spans="1:8" ht="38.25" customHeight="1" x14ac:dyDescent="0.2">
      <c r="A328" s="84" t="s">
        <v>182</v>
      </c>
      <c r="B328" s="37" t="s">
        <v>17</v>
      </c>
      <c r="C328" s="38" t="s">
        <v>14</v>
      </c>
      <c r="D328" s="29" t="s">
        <v>281</v>
      </c>
      <c r="E328" s="53" t="s">
        <v>57</v>
      </c>
      <c r="F328" s="20">
        <v>40</v>
      </c>
      <c r="G328" s="20">
        <v>40</v>
      </c>
      <c r="H328" s="20">
        <v>40</v>
      </c>
    </row>
    <row r="329" spans="1:8" ht="38.25" customHeight="1" x14ac:dyDescent="0.2">
      <c r="A329" s="84" t="s">
        <v>132</v>
      </c>
      <c r="B329" s="37" t="s">
        <v>17</v>
      </c>
      <c r="C329" s="38" t="s">
        <v>14</v>
      </c>
      <c r="D329" s="29" t="s">
        <v>282</v>
      </c>
      <c r="E329" s="53"/>
      <c r="F329" s="20">
        <f t="shared" ref="F329:H329" si="99">F330</f>
        <v>135</v>
      </c>
      <c r="G329" s="20">
        <f t="shared" si="99"/>
        <v>135</v>
      </c>
      <c r="H329" s="20">
        <f t="shared" si="99"/>
        <v>135</v>
      </c>
    </row>
    <row r="330" spans="1:8" ht="18.75" customHeight="1" x14ac:dyDescent="0.2">
      <c r="A330" s="84" t="s">
        <v>78</v>
      </c>
      <c r="B330" s="37" t="s">
        <v>17</v>
      </c>
      <c r="C330" s="38" t="s">
        <v>14</v>
      </c>
      <c r="D330" s="29" t="s">
        <v>283</v>
      </c>
      <c r="E330" s="53"/>
      <c r="F330" s="20">
        <f>F331+F332</f>
        <v>135</v>
      </c>
      <c r="G330" s="20">
        <f>G331+G332</f>
        <v>135</v>
      </c>
      <c r="H330" s="20">
        <f>H331+H332</f>
        <v>135</v>
      </c>
    </row>
    <row r="331" spans="1:8" ht="44.25" customHeight="1" x14ac:dyDescent="0.2">
      <c r="A331" s="84" t="s">
        <v>182</v>
      </c>
      <c r="B331" s="37" t="s">
        <v>17</v>
      </c>
      <c r="C331" s="38" t="s">
        <v>14</v>
      </c>
      <c r="D331" s="29" t="s">
        <v>283</v>
      </c>
      <c r="E331" s="53" t="s">
        <v>57</v>
      </c>
      <c r="F331" s="20">
        <v>20</v>
      </c>
      <c r="G331" s="20">
        <v>20</v>
      </c>
      <c r="H331" s="20">
        <v>20</v>
      </c>
    </row>
    <row r="332" spans="1:8" ht="22.15" customHeight="1" x14ac:dyDescent="0.2">
      <c r="A332" s="3" t="s">
        <v>80</v>
      </c>
      <c r="B332" s="37" t="s">
        <v>17</v>
      </c>
      <c r="C332" s="38" t="s">
        <v>14</v>
      </c>
      <c r="D332" s="29" t="s">
        <v>283</v>
      </c>
      <c r="E332" s="53" t="s">
        <v>81</v>
      </c>
      <c r="F332" s="20">
        <v>115</v>
      </c>
      <c r="G332" s="20">
        <v>115</v>
      </c>
      <c r="H332" s="20">
        <v>115</v>
      </c>
    </row>
    <row r="333" spans="1:8" ht="15" x14ac:dyDescent="0.2">
      <c r="A333" s="90" t="s">
        <v>32</v>
      </c>
      <c r="B333" s="178" t="s">
        <v>33</v>
      </c>
      <c r="C333" s="36"/>
      <c r="D333" s="29"/>
      <c r="E333" s="53"/>
      <c r="F333" s="26">
        <f>F334+F351+F435+F447+F405</f>
        <v>382918.6999999999</v>
      </c>
      <c r="G333" s="26">
        <f>G334+G351+G435+G447+G405</f>
        <v>374433.1</v>
      </c>
      <c r="H333" s="26">
        <f>H334+H351+H435+H447+H405</f>
        <v>380017.49999999994</v>
      </c>
    </row>
    <row r="334" spans="1:8" ht="13.7" customHeight="1" x14ac:dyDescent="0.2">
      <c r="A334" s="91" t="s">
        <v>34</v>
      </c>
      <c r="B334" s="178" t="s">
        <v>33</v>
      </c>
      <c r="C334" s="36" t="s">
        <v>10</v>
      </c>
      <c r="D334" s="29"/>
      <c r="E334" s="53"/>
      <c r="F334" s="23">
        <f t="shared" ref="F334:H334" si="100">F335</f>
        <v>74651</v>
      </c>
      <c r="G334" s="23">
        <f t="shared" si="100"/>
        <v>67637.2</v>
      </c>
      <c r="H334" s="23">
        <f t="shared" si="100"/>
        <v>71438.7</v>
      </c>
    </row>
    <row r="335" spans="1:8" ht="39.75" customHeight="1" x14ac:dyDescent="0.2">
      <c r="A335" s="84" t="s">
        <v>628</v>
      </c>
      <c r="B335" s="37" t="s">
        <v>33</v>
      </c>
      <c r="C335" s="38" t="s">
        <v>10</v>
      </c>
      <c r="D335" s="29" t="s">
        <v>284</v>
      </c>
      <c r="E335" s="53"/>
      <c r="F335" s="20">
        <f>F336</f>
        <v>74651</v>
      </c>
      <c r="G335" s="20">
        <f>G336</f>
        <v>67637.2</v>
      </c>
      <c r="H335" s="20">
        <f>H336</f>
        <v>71438.7</v>
      </c>
    </row>
    <row r="336" spans="1:8" ht="31.15" customHeight="1" x14ac:dyDescent="0.2">
      <c r="A336" s="3" t="s">
        <v>482</v>
      </c>
      <c r="B336" s="185" t="s">
        <v>33</v>
      </c>
      <c r="C336" s="29" t="s">
        <v>10</v>
      </c>
      <c r="D336" s="7" t="s">
        <v>285</v>
      </c>
      <c r="E336" s="7"/>
      <c r="F336" s="20">
        <f>F337+F344</f>
        <v>74651</v>
      </c>
      <c r="G336" s="20">
        <f>G337+G344</f>
        <v>67637.2</v>
      </c>
      <c r="H336" s="20">
        <f>H337+H344</f>
        <v>71438.7</v>
      </c>
    </row>
    <row r="337" spans="1:8" ht="60.6" customHeight="1" x14ac:dyDescent="0.2">
      <c r="A337" s="3" t="s">
        <v>286</v>
      </c>
      <c r="B337" s="185" t="s">
        <v>33</v>
      </c>
      <c r="C337" s="29" t="s">
        <v>10</v>
      </c>
      <c r="D337" s="7" t="s">
        <v>287</v>
      </c>
      <c r="E337" s="7"/>
      <c r="F337" s="20">
        <f>F338+F340+F342</f>
        <v>55479</v>
      </c>
      <c r="G337" s="20">
        <f>G338+G340+G342</f>
        <v>57816.5</v>
      </c>
      <c r="H337" s="20">
        <f>H338+H340+H342</f>
        <v>60159.7</v>
      </c>
    </row>
    <row r="338" spans="1:8" ht="15.6" customHeight="1" x14ac:dyDescent="0.2">
      <c r="A338" s="3" t="s">
        <v>79</v>
      </c>
      <c r="B338" s="37" t="s">
        <v>33</v>
      </c>
      <c r="C338" s="38" t="s">
        <v>10</v>
      </c>
      <c r="D338" s="7" t="s">
        <v>288</v>
      </c>
      <c r="E338" s="7"/>
      <c r="F338" s="20">
        <f t="shared" ref="F338:H338" si="101">F339</f>
        <v>11409.9</v>
      </c>
      <c r="G338" s="20">
        <f t="shared" si="101"/>
        <v>11409.9</v>
      </c>
      <c r="H338" s="20">
        <f t="shared" si="101"/>
        <v>11409.9</v>
      </c>
    </row>
    <row r="339" spans="1:8" ht="15" customHeight="1" x14ac:dyDescent="0.2">
      <c r="A339" s="3" t="s">
        <v>80</v>
      </c>
      <c r="B339" s="37" t="s">
        <v>33</v>
      </c>
      <c r="C339" s="38" t="s">
        <v>10</v>
      </c>
      <c r="D339" s="7" t="s">
        <v>288</v>
      </c>
      <c r="E339" s="7" t="s">
        <v>81</v>
      </c>
      <c r="F339" s="20">
        <v>11409.9</v>
      </c>
      <c r="G339" s="20">
        <v>11409.9</v>
      </c>
      <c r="H339" s="20">
        <v>11409.9</v>
      </c>
    </row>
    <row r="340" spans="1:8" ht="60" customHeight="1" x14ac:dyDescent="0.2">
      <c r="A340" s="3" t="s">
        <v>181</v>
      </c>
      <c r="B340" s="185" t="s">
        <v>33</v>
      </c>
      <c r="C340" s="29" t="s">
        <v>10</v>
      </c>
      <c r="D340" s="7" t="s">
        <v>289</v>
      </c>
      <c r="E340" s="7"/>
      <c r="F340" s="20">
        <f>F341</f>
        <v>1191.7</v>
      </c>
      <c r="G340" s="20">
        <f t="shared" ref="G340:H340" si="102">G341</f>
        <v>1288.5999999999999</v>
      </c>
      <c r="H340" s="20">
        <f t="shared" si="102"/>
        <v>1389.4</v>
      </c>
    </row>
    <row r="341" spans="1:8" ht="15" customHeight="1" x14ac:dyDescent="0.2">
      <c r="A341" s="3" t="s">
        <v>80</v>
      </c>
      <c r="B341" s="37" t="s">
        <v>33</v>
      </c>
      <c r="C341" s="38" t="s">
        <v>10</v>
      </c>
      <c r="D341" s="7" t="s">
        <v>289</v>
      </c>
      <c r="E341" s="7" t="s">
        <v>81</v>
      </c>
      <c r="F341" s="20">
        <v>1191.7</v>
      </c>
      <c r="G341" s="20">
        <v>1288.5999999999999</v>
      </c>
      <c r="H341" s="20">
        <v>1389.4</v>
      </c>
    </row>
    <row r="342" spans="1:8" ht="34.9" customHeight="1" x14ac:dyDescent="0.2">
      <c r="A342" s="3" t="s">
        <v>118</v>
      </c>
      <c r="B342" s="39" t="s">
        <v>33</v>
      </c>
      <c r="C342" s="110" t="s">
        <v>10</v>
      </c>
      <c r="D342" s="7" t="s">
        <v>290</v>
      </c>
      <c r="E342" s="7"/>
      <c r="F342" s="20">
        <f>F343</f>
        <v>42877.4</v>
      </c>
      <c r="G342" s="20">
        <f t="shared" ref="G342:H342" si="103">G343</f>
        <v>45118</v>
      </c>
      <c r="H342" s="20">
        <f t="shared" si="103"/>
        <v>47360.4</v>
      </c>
    </row>
    <row r="343" spans="1:8" ht="25.15" customHeight="1" x14ac:dyDescent="0.2">
      <c r="A343" s="3" t="s">
        <v>80</v>
      </c>
      <c r="B343" s="19" t="s">
        <v>33</v>
      </c>
      <c r="C343" s="17" t="s">
        <v>10</v>
      </c>
      <c r="D343" s="7" t="s">
        <v>290</v>
      </c>
      <c r="E343" s="7" t="s">
        <v>81</v>
      </c>
      <c r="F343" s="20">
        <v>42877.4</v>
      </c>
      <c r="G343" s="20">
        <v>45118</v>
      </c>
      <c r="H343" s="20">
        <v>47360.4</v>
      </c>
    </row>
    <row r="344" spans="1:8" ht="33.6" customHeight="1" x14ac:dyDescent="0.2">
      <c r="A344" s="3" t="s">
        <v>291</v>
      </c>
      <c r="B344" s="19" t="s">
        <v>33</v>
      </c>
      <c r="C344" s="17" t="s">
        <v>10</v>
      </c>
      <c r="D344" s="7" t="s">
        <v>292</v>
      </c>
      <c r="E344" s="7"/>
      <c r="F344" s="20">
        <f>F345+F349+F347</f>
        <v>19172</v>
      </c>
      <c r="G344" s="20">
        <f>G345+G349</f>
        <v>9820.7000000000007</v>
      </c>
      <c r="H344" s="20">
        <f>H345+H349</f>
        <v>11279</v>
      </c>
    </row>
    <row r="345" spans="1:8" ht="44.25" customHeight="1" x14ac:dyDescent="0.2">
      <c r="A345" s="3" t="s">
        <v>202</v>
      </c>
      <c r="B345" s="19" t="s">
        <v>33</v>
      </c>
      <c r="C345" s="17" t="s">
        <v>10</v>
      </c>
      <c r="D345" s="7" t="s">
        <v>293</v>
      </c>
      <c r="E345" s="7"/>
      <c r="F345" s="20">
        <f t="shared" ref="F345:H345" si="104">F346</f>
        <v>814</v>
      </c>
      <c r="G345" s="20">
        <f t="shared" si="104"/>
        <v>1122</v>
      </c>
      <c r="H345" s="20">
        <f t="shared" si="104"/>
        <v>1122</v>
      </c>
    </row>
    <row r="346" spans="1:8" ht="18" customHeight="1" x14ac:dyDescent="0.2">
      <c r="A346" s="3" t="s">
        <v>80</v>
      </c>
      <c r="B346" s="19" t="s">
        <v>33</v>
      </c>
      <c r="C346" s="17" t="s">
        <v>10</v>
      </c>
      <c r="D346" s="7" t="s">
        <v>293</v>
      </c>
      <c r="E346" s="7" t="s">
        <v>81</v>
      </c>
      <c r="F346" s="20">
        <v>814</v>
      </c>
      <c r="G346" s="20">
        <v>1122</v>
      </c>
      <c r="H346" s="20">
        <v>1122</v>
      </c>
    </row>
    <row r="347" spans="1:8" ht="45.6" customHeight="1" x14ac:dyDescent="0.2">
      <c r="A347" s="3" t="s">
        <v>696</v>
      </c>
      <c r="B347" s="19" t="s">
        <v>33</v>
      </c>
      <c r="C347" s="17" t="s">
        <v>10</v>
      </c>
      <c r="D347" s="7" t="s">
        <v>697</v>
      </c>
      <c r="E347" s="7"/>
      <c r="F347" s="20">
        <f>F348</f>
        <v>15788</v>
      </c>
      <c r="G347" s="20">
        <v>0</v>
      </c>
      <c r="H347" s="20">
        <v>0</v>
      </c>
    </row>
    <row r="348" spans="1:8" ht="18" customHeight="1" x14ac:dyDescent="0.2">
      <c r="A348" s="3" t="s">
        <v>80</v>
      </c>
      <c r="B348" s="19" t="s">
        <v>33</v>
      </c>
      <c r="C348" s="17" t="s">
        <v>10</v>
      </c>
      <c r="D348" s="7" t="s">
        <v>697</v>
      </c>
      <c r="E348" s="7" t="s">
        <v>81</v>
      </c>
      <c r="F348" s="20">
        <v>15788</v>
      </c>
      <c r="G348" s="20">
        <v>0</v>
      </c>
      <c r="H348" s="20">
        <v>0</v>
      </c>
    </row>
    <row r="349" spans="1:8" ht="19.899999999999999" customHeight="1" x14ac:dyDescent="0.2">
      <c r="A349" s="3" t="s">
        <v>79</v>
      </c>
      <c r="B349" s="19" t="s">
        <v>33</v>
      </c>
      <c r="C349" s="17" t="s">
        <v>10</v>
      </c>
      <c r="D349" s="7" t="s">
        <v>294</v>
      </c>
      <c r="E349" s="7"/>
      <c r="F349" s="20">
        <f>F350</f>
        <v>2570</v>
      </c>
      <c r="G349" s="20">
        <f>G350</f>
        <v>8698.7000000000007</v>
      </c>
      <c r="H349" s="20">
        <f>H350</f>
        <v>10157</v>
      </c>
    </row>
    <row r="350" spans="1:8" ht="17.45" customHeight="1" x14ac:dyDescent="0.2">
      <c r="A350" s="3" t="s">
        <v>80</v>
      </c>
      <c r="B350" s="19" t="s">
        <v>33</v>
      </c>
      <c r="C350" s="17" t="s">
        <v>10</v>
      </c>
      <c r="D350" s="7" t="s">
        <v>294</v>
      </c>
      <c r="E350" s="7" t="s">
        <v>81</v>
      </c>
      <c r="F350" s="20">
        <v>2570</v>
      </c>
      <c r="G350" s="20">
        <v>8698.7000000000007</v>
      </c>
      <c r="H350" s="20">
        <v>10157</v>
      </c>
    </row>
    <row r="351" spans="1:8" x14ac:dyDescent="0.2">
      <c r="A351" s="86" t="s">
        <v>35</v>
      </c>
      <c r="B351" s="15" t="s">
        <v>33</v>
      </c>
      <c r="C351" s="16" t="s">
        <v>12</v>
      </c>
      <c r="D351" s="7"/>
      <c r="E351" s="7"/>
      <c r="F351" s="23">
        <f>F352</f>
        <v>245110.59999999992</v>
      </c>
      <c r="G351" s="23">
        <f>G352</f>
        <v>242560.59999999995</v>
      </c>
      <c r="H351" s="23">
        <f>H352</f>
        <v>242107.19999999995</v>
      </c>
    </row>
    <row r="352" spans="1:8" ht="40.700000000000003" customHeight="1" x14ac:dyDescent="0.2">
      <c r="A352" s="83" t="s">
        <v>628</v>
      </c>
      <c r="B352" s="64" t="s">
        <v>33</v>
      </c>
      <c r="C352" s="109" t="s">
        <v>12</v>
      </c>
      <c r="D352" s="28" t="s">
        <v>284</v>
      </c>
      <c r="E352" s="54"/>
      <c r="F352" s="20">
        <f>F353+F357</f>
        <v>245110.59999999992</v>
      </c>
      <c r="G352" s="20">
        <f>G353+G357</f>
        <v>242560.59999999995</v>
      </c>
      <c r="H352" s="20">
        <f>H353+H357</f>
        <v>242107.19999999995</v>
      </c>
    </row>
    <row r="353" spans="1:8" ht="48" customHeight="1" x14ac:dyDescent="0.2">
      <c r="A353" s="3" t="s">
        <v>482</v>
      </c>
      <c r="B353" s="185" t="s">
        <v>33</v>
      </c>
      <c r="C353" s="29" t="s">
        <v>12</v>
      </c>
      <c r="D353" s="7" t="s">
        <v>285</v>
      </c>
      <c r="E353" s="7"/>
      <c r="F353" s="20">
        <f t="shared" ref="F353:H355" si="105">F354</f>
        <v>12252.8</v>
      </c>
      <c r="G353" s="20">
        <f t="shared" si="105"/>
        <v>12576.8</v>
      </c>
      <c r="H353" s="20">
        <f t="shared" si="105"/>
        <v>12913.8</v>
      </c>
    </row>
    <row r="354" spans="1:8" ht="60.6" customHeight="1" x14ac:dyDescent="0.2">
      <c r="A354" s="3" t="s">
        <v>286</v>
      </c>
      <c r="B354" s="185" t="s">
        <v>33</v>
      </c>
      <c r="C354" s="29" t="s">
        <v>12</v>
      </c>
      <c r="D354" s="7" t="s">
        <v>287</v>
      </c>
      <c r="E354" s="7"/>
      <c r="F354" s="20">
        <f t="shared" si="105"/>
        <v>12252.8</v>
      </c>
      <c r="G354" s="20">
        <f t="shared" si="105"/>
        <v>12576.8</v>
      </c>
      <c r="H354" s="20">
        <f t="shared" si="105"/>
        <v>12913.8</v>
      </c>
    </row>
    <row r="355" spans="1:8" ht="47.45" customHeight="1" x14ac:dyDescent="0.2">
      <c r="A355" s="3" t="s">
        <v>82</v>
      </c>
      <c r="B355" s="37" t="s">
        <v>33</v>
      </c>
      <c r="C355" s="29" t="s">
        <v>12</v>
      </c>
      <c r="D355" s="7" t="s">
        <v>290</v>
      </c>
      <c r="E355" s="7"/>
      <c r="F355" s="24">
        <f t="shared" si="105"/>
        <v>12252.8</v>
      </c>
      <c r="G355" s="24">
        <f t="shared" si="105"/>
        <v>12576.8</v>
      </c>
      <c r="H355" s="24">
        <f t="shared" si="105"/>
        <v>12913.8</v>
      </c>
    </row>
    <row r="356" spans="1:8" ht="16.5" customHeight="1" x14ac:dyDescent="0.2">
      <c r="A356" s="3" t="s">
        <v>80</v>
      </c>
      <c r="B356" s="37" t="s">
        <v>33</v>
      </c>
      <c r="C356" s="29" t="s">
        <v>12</v>
      </c>
      <c r="D356" s="7" t="s">
        <v>290</v>
      </c>
      <c r="E356" s="7" t="s">
        <v>81</v>
      </c>
      <c r="F356" s="24">
        <v>12252.8</v>
      </c>
      <c r="G356" s="24">
        <v>12576.8</v>
      </c>
      <c r="H356" s="24">
        <v>12913.8</v>
      </c>
    </row>
    <row r="357" spans="1:8" ht="25.5" x14ac:dyDescent="0.2">
      <c r="A357" s="3" t="s">
        <v>295</v>
      </c>
      <c r="B357" s="37" t="s">
        <v>33</v>
      </c>
      <c r="C357" s="38" t="s">
        <v>12</v>
      </c>
      <c r="D357" s="7" t="s">
        <v>296</v>
      </c>
      <c r="E357" s="17"/>
      <c r="F357" s="24">
        <f>F358+F367+F372+F381+F384+F393+F399+F402</f>
        <v>232857.79999999993</v>
      </c>
      <c r="G357" s="24">
        <f>G358+G367+G372+G381+G384+G393+G399+G402+G396</f>
        <v>229983.79999999996</v>
      </c>
      <c r="H357" s="24">
        <f>H358+H367+H372+H381+H384+H393+H399+H402</f>
        <v>229193.39999999997</v>
      </c>
    </row>
    <row r="358" spans="1:8" ht="69" customHeight="1" x14ac:dyDescent="0.2">
      <c r="A358" s="3" t="s">
        <v>297</v>
      </c>
      <c r="B358" s="185" t="s">
        <v>33</v>
      </c>
      <c r="C358" s="29" t="s">
        <v>12</v>
      </c>
      <c r="D358" s="17" t="s">
        <v>298</v>
      </c>
      <c r="E358" s="17"/>
      <c r="F358" s="24">
        <f>F359+F363+F365+F361</f>
        <v>173426.59999999998</v>
      </c>
      <c r="G358" s="24">
        <f>G359+G363+G365+G361</f>
        <v>180907.3</v>
      </c>
      <c r="H358" s="24">
        <f>H359+H363+H365+H361</f>
        <v>187065.3</v>
      </c>
    </row>
    <row r="359" spans="1:8" ht="30.6" customHeight="1" x14ac:dyDescent="0.2">
      <c r="A359" s="3" t="s">
        <v>84</v>
      </c>
      <c r="B359" s="37" t="s">
        <v>33</v>
      </c>
      <c r="C359" s="38" t="s">
        <v>12</v>
      </c>
      <c r="D359" s="17" t="s">
        <v>299</v>
      </c>
      <c r="E359" s="17"/>
      <c r="F359" s="24">
        <f>F360</f>
        <v>42103</v>
      </c>
      <c r="G359" s="24">
        <f>G360</f>
        <v>42103</v>
      </c>
      <c r="H359" s="24">
        <f>H360</f>
        <v>42103</v>
      </c>
    </row>
    <row r="360" spans="1:8" ht="15" customHeight="1" x14ac:dyDescent="0.2">
      <c r="A360" s="3" t="s">
        <v>80</v>
      </c>
      <c r="B360" s="37" t="s">
        <v>33</v>
      </c>
      <c r="C360" s="38" t="s">
        <v>12</v>
      </c>
      <c r="D360" s="17" t="s">
        <v>299</v>
      </c>
      <c r="E360" s="17" t="s">
        <v>81</v>
      </c>
      <c r="F360" s="24">
        <v>42103</v>
      </c>
      <c r="G360" s="24">
        <v>42103</v>
      </c>
      <c r="H360" s="24">
        <v>42103</v>
      </c>
    </row>
    <row r="361" spans="1:8" ht="159.6" customHeight="1" x14ac:dyDescent="0.2">
      <c r="A361" s="3" t="s">
        <v>300</v>
      </c>
      <c r="B361" s="34" t="s">
        <v>33</v>
      </c>
      <c r="C361" s="7" t="s">
        <v>12</v>
      </c>
      <c r="D361" s="7" t="s">
        <v>301</v>
      </c>
      <c r="E361" s="160"/>
      <c r="F361" s="24">
        <f>F362</f>
        <v>8714.2999999999993</v>
      </c>
      <c r="G361" s="24">
        <f>G362</f>
        <v>8714.2999999999993</v>
      </c>
      <c r="H361" s="24">
        <f>H362</f>
        <v>8714.2999999999993</v>
      </c>
    </row>
    <row r="362" spans="1:8" ht="15" customHeight="1" x14ac:dyDescent="0.2">
      <c r="A362" s="3" t="s">
        <v>80</v>
      </c>
      <c r="B362" s="34" t="s">
        <v>33</v>
      </c>
      <c r="C362" s="7" t="s">
        <v>12</v>
      </c>
      <c r="D362" s="7" t="s">
        <v>301</v>
      </c>
      <c r="E362" s="160" t="s">
        <v>81</v>
      </c>
      <c r="F362" s="24">
        <v>8714.2999999999993</v>
      </c>
      <c r="G362" s="24">
        <v>8714.2999999999993</v>
      </c>
      <c r="H362" s="24">
        <v>8714.2999999999993</v>
      </c>
    </row>
    <row r="363" spans="1:8" ht="52.15" customHeight="1" x14ac:dyDescent="0.2">
      <c r="A363" s="3" t="s">
        <v>87</v>
      </c>
      <c r="B363" s="19" t="s">
        <v>33</v>
      </c>
      <c r="C363" s="17" t="s">
        <v>12</v>
      </c>
      <c r="D363" s="7" t="s">
        <v>302</v>
      </c>
      <c r="E363" s="7"/>
      <c r="F363" s="24">
        <f t="shared" ref="F363:H363" si="106">F364</f>
        <v>119531.9</v>
      </c>
      <c r="G363" s="24">
        <f t="shared" si="106"/>
        <v>126808.3</v>
      </c>
      <c r="H363" s="24">
        <f t="shared" si="106"/>
        <v>132753.79999999999</v>
      </c>
    </row>
    <row r="364" spans="1:8" ht="20.45" customHeight="1" x14ac:dyDescent="0.2">
      <c r="A364" s="3" t="s">
        <v>80</v>
      </c>
      <c r="B364" s="19" t="s">
        <v>33</v>
      </c>
      <c r="C364" s="17" t="s">
        <v>12</v>
      </c>
      <c r="D364" s="7" t="s">
        <v>302</v>
      </c>
      <c r="E364" s="7" t="s">
        <v>81</v>
      </c>
      <c r="F364" s="24">
        <v>119531.9</v>
      </c>
      <c r="G364" s="24">
        <v>126808.3</v>
      </c>
      <c r="H364" s="24">
        <v>132753.79999999999</v>
      </c>
    </row>
    <row r="365" spans="1:8" ht="60.75" customHeight="1" x14ac:dyDescent="0.2">
      <c r="A365" s="3" t="s">
        <v>181</v>
      </c>
      <c r="B365" s="19" t="s">
        <v>33</v>
      </c>
      <c r="C365" s="17" t="s">
        <v>12</v>
      </c>
      <c r="D365" s="7" t="s">
        <v>303</v>
      </c>
      <c r="E365" s="7"/>
      <c r="F365" s="24">
        <f t="shared" ref="F365:H365" si="107">F366</f>
        <v>3077.4</v>
      </c>
      <c r="G365" s="24">
        <f t="shared" si="107"/>
        <v>3281.7</v>
      </c>
      <c r="H365" s="24">
        <f t="shared" si="107"/>
        <v>3494.2</v>
      </c>
    </row>
    <row r="366" spans="1:8" x14ac:dyDescent="0.2">
      <c r="A366" s="3" t="s">
        <v>80</v>
      </c>
      <c r="B366" s="185" t="s">
        <v>33</v>
      </c>
      <c r="C366" s="29" t="s">
        <v>12</v>
      </c>
      <c r="D366" s="7" t="s">
        <v>303</v>
      </c>
      <c r="E366" s="7" t="s">
        <v>81</v>
      </c>
      <c r="F366" s="24">
        <v>3077.4</v>
      </c>
      <c r="G366" s="24">
        <v>3281.7</v>
      </c>
      <c r="H366" s="24">
        <v>3494.2</v>
      </c>
    </row>
    <row r="367" spans="1:8" ht="38.25" x14ac:dyDescent="0.2">
      <c r="A367" s="3" t="s">
        <v>304</v>
      </c>
      <c r="B367" s="37" t="s">
        <v>33</v>
      </c>
      <c r="C367" s="38" t="s">
        <v>12</v>
      </c>
      <c r="D367" s="17" t="s">
        <v>305</v>
      </c>
      <c r="E367" s="7"/>
      <c r="F367" s="24">
        <f>F368+F370</f>
        <v>13264.3</v>
      </c>
      <c r="G367" s="24">
        <f>G368+G370</f>
        <v>13264.3</v>
      </c>
      <c r="H367" s="24">
        <f>H368+H370</f>
        <v>13188.900000000001</v>
      </c>
    </row>
    <row r="368" spans="1:8" ht="76.5" x14ac:dyDescent="0.2">
      <c r="A368" s="174" t="s">
        <v>90</v>
      </c>
      <c r="B368" s="39" t="s">
        <v>33</v>
      </c>
      <c r="C368" s="110" t="s">
        <v>12</v>
      </c>
      <c r="D368" s="17" t="s">
        <v>306</v>
      </c>
      <c r="E368" s="7"/>
      <c r="F368" s="24">
        <f>F369</f>
        <v>5753.3</v>
      </c>
      <c r="G368" s="24">
        <f>G369</f>
        <v>5753.3</v>
      </c>
      <c r="H368" s="24">
        <f>H369</f>
        <v>5753.3</v>
      </c>
    </row>
    <row r="369" spans="1:8" ht="22.9" customHeight="1" x14ac:dyDescent="0.2">
      <c r="A369" s="3" t="s">
        <v>80</v>
      </c>
      <c r="B369" s="19" t="s">
        <v>33</v>
      </c>
      <c r="C369" s="17" t="s">
        <v>12</v>
      </c>
      <c r="D369" s="17" t="s">
        <v>306</v>
      </c>
      <c r="E369" s="7" t="s">
        <v>81</v>
      </c>
      <c r="F369" s="24">
        <v>5753.3</v>
      </c>
      <c r="G369" s="24">
        <v>5753.3</v>
      </c>
      <c r="H369" s="24">
        <v>5753.3</v>
      </c>
    </row>
    <row r="370" spans="1:8" ht="58.15" customHeight="1" x14ac:dyDescent="0.2">
      <c r="A370" s="3" t="s">
        <v>221</v>
      </c>
      <c r="B370" s="19" t="s">
        <v>33</v>
      </c>
      <c r="C370" s="17" t="s">
        <v>12</v>
      </c>
      <c r="D370" s="7" t="s">
        <v>402</v>
      </c>
      <c r="E370" s="159"/>
      <c r="F370" s="24">
        <f>F371</f>
        <v>7511</v>
      </c>
      <c r="G370" s="24">
        <f>G371</f>
        <v>7511</v>
      </c>
      <c r="H370" s="24">
        <f>H371</f>
        <v>7435.6</v>
      </c>
    </row>
    <row r="371" spans="1:8" ht="18" customHeight="1" x14ac:dyDescent="0.2">
      <c r="A371" s="3" t="s">
        <v>80</v>
      </c>
      <c r="B371" s="19" t="s">
        <v>33</v>
      </c>
      <c r="C371" s="17" t="s">
        <v>12</v>
      </c>
      <c r="D371" s="7" t="s">
        <v>402</v>
      </c>
      <c r="E371" s="159" t="s">
        <v>81</v>
      </c>
      <c r="F371" s="24">
        <v>7511</v>
      </c>
      <c r="G371" s="24">
        <v>7511</v>
      </c>
      <c r="H371" s="24">
        <v>7435.6</v>
      </c>
    </row>
    <row r="372" spans="1:8" ht="67.900000000000006" customHeight="1" x14ac:dyDescent="0.2">
      <c r="A372" s="3" t="s">
        <v>307</v>
      </c>
      <c r="B372" s="19" t="s">
        <v>33</v>
      </c>
      <c r="C372" s="17" t="s">
        <v>12</v>
      </c>
      <c r="D372" s="17" t="s">
        <v>308</v>
      </c>
      <c r="E372" s="7"/>
      <c r="F372" s="24">
        <f>F377+F373</f>
        <v>1536.4</v>
      </c>
      <c r="G372" s="24">
        <f t="shared" ref="G372:H372" si="108">G377+G373</f>
        <v>1536.4</v>
      </c>
      <c r="H372" s="24">
        <f t="shared" si="108"/>
        <v>1536.4</v>
      </c>
    </row>
    <row r="373" spans="1:8" ht="88.15" customHeight="1" x14ac:dyDescent="0.2">
      <c r="A373" s="3" t="s">
        <v>523</v>
      </c>
      <c r="B373" s="19" t="s">
        <v>33</v>
      </c>
      <c r="C373" s="17" t="s">
        <v>12</v>
      </c>
      <c r="D373" s="17" t="s">
        <v>524</v>
      </c>
      <c r="E373" s="7"/>
      <c r="F373" s="24">
        <f>F374+F375+F376</f>
        <v>1117.8</v>
      </c>
      <c r="G373" s="24">
        <f t="shared" ref="G373:H373" si="109">G374+G375+G376</f>
        <v>1117.8</v>
      </c>
      <c r="H373" s="24">
        <f t="shared" si="109"/>
        <v>1117.8</v>
      </c>
    </row>
    <row r="374" spans="1:8" ht="47.45" customHeight="1" x14ac:dyDescent="0.2">
      <c r="A374" s="3" t="s">
        <v>182</v>
      </c>
      <c r="B374" s="19" t="s">
        <v>33</v>
      </c>
      <c r="C374" s="17" t="s">
        <v>12</v>
      </c>
      <c r="D374" s="17" t="s">
        <v>524</v>
      </c>
      <c r="E374" s="159" t="s">
        <v>57</v>
      </c>
      <c r="F374" s="24">
        <v>1</v>
      </c>
      <c r="G374" s="24">
        <v>1</v>
      </c>
      <c r="H374" s="24">
        <v>1</v>
      </c>
    </row>
    <row r="375" spans="1:8" ht="32.450000000000003" customHeight="1" x14ac:dyDescent="0.2">
      <c r="A375" s="3" t="s">
        <v>161</v>
      </c>
      <c r="B375" s="19" t="s">
        <v>33</v>
      </c>
      <c r="C375" s="17" t="s">
        <v>12</v>
      </c>
      <c r="D375" s="17" t="s">
        <v>524</v>
      </c>
      <c r="E375" s="159" t="s">
        <v>92</v>
      </c>
      <c r="F375" s="24">
        <v>100</v>
      </c>
      <c r="G375" s="24">
        <v>100</v>
      </c>
      <c r="H375" s="24">
        <v>100</v>
      </c>
    </row>
    <row r="376" spans="1:8" ht="21.6" customHeight="1" x14ac:dyDescent="0.2">
      <c r="A376" s="3" t="s">
        <v>80</v>
      </c>
      <c r="B376" s="19" t="s">
        <v>33</v>
      </c>
      <c r="C376" s="17" t="s">
        <v>12</v>
      </c>
      <c r="D376" s="17" t="s">
        <v>524</v>
      </c>
      <c r="E376" s="7" t="s">
        <v>81</v>
      </c>
      <c r="F376" s="24">
        <v>1016.8</v>
      </c>
      <c r="G376" s="24">
        <v>1016.8</v>
      </c>
      <c r="H376" s="24">
        <v>1016.8</v>
      </c>
    </row>
    <row r="377" spans="1:8" ht="80.45" customHeight="1" x14ac:dyDescent="0.2">
      <c r="A377" s="174" t="s">
        <v>90</v>
      </c>
      <c r="B377" s="19" t="s">
        <v>33</v>
      </c>
      <c r="C377" s="17" t="s">
        <v>12</v>
      </c>
      <c r="D377" s="17" t="s">
        <v>309</v>
      </c>
      <c r="E377" s="7"/>
      <c r="F377" s="24">
        <f>F380+F378+F379</f>
        <v>418.6</v>
      </c>
      <c r="G377" s="24">
        <f>G380+G378+G379</f>
        <v>418.6</v>
      </c>
      <c r="H377" s="24">
        <f>H380+H378+H379</f>
        <v>418.6</v>
      </c>
    </row>
    <row r="378" spans="1:8" ht="37.9" customHeight="1" x14ac:dyDescent="0.2">
      <c r="A378" s="3" t="s">
        <v>182</v>
      </c>
      <c r="B378" s="19" t="s">
        <v>33</v>
      </c>
      <c r="C378" s="17" t="s">
        <v>12</v>
      </c>
      <c r="D378" s="17" t="s">
        <v>309</v>
      </c>
      <c r="E378" s="159" t="s">
        <v>57</v>
      </c>
      <c r="F378" s="24">
        <v>0</v>
      </c>
      <c r="G378" s="24">
        <v>0</v>
      </c>
      <c r="H378" s="24">
        <v>0</v>
      </c>
    </row>
    <row r="379" spans="1:8" ht="27.6" customHeight="1" x14ac:dyDescent="0.2">
      <c r="A379" s="3" t="s">
        <v>161</v>
      </c>
      <c r="B379" s="19" t="s">
        <v>33</v>
      </c>
      <c r="C379" s="17" t="s">
        <v>12</v>
      </c>
      <c r="D379" s="17" t="s">
        <v>309</v>
      </c>
      <c r="E379" s="159" t="s">
        <v>92</v>
      </c>
      <c r="F379" s="24">
        <v>0</v>
      </c>
      <c r="G379" s="24">
        <v>0</v>
      </c>
      <c r="H379" s="24">
        <v>0</v>
      </c>
    </row>
    <row r="380" spans="1:8" ht="21.6" customHeight="1" x14ac:dyDescent="0.2">
      <c r="A380" s="3" t="s">
        <v>80</v>
      </c>
      <c r="B380" s="19" t="s">
        <v>33</v>
      </c>
      <c r="C380" s="17" t="s">
        <v>12</v>
      </c>
      <c r="D380" s="17" t="s">
        <v>309</v>
      </c>
      <c r="E380" s="7" t="s">
        <v>81</v>
      </c>
      <c r="F380" s="24">
        <v>418.6</v>
      </c>
      <c r="G380" s="24">
        <v>418.6</v>
      </c>
      <c r="H380" s="24">
        <v>418.6</v>
      </c>
    </row>
    <row r="381" spans="1:8" ht="39.6" customHeight="1" x14ac:dyDescent="0.2">
      <c r="A381" s="3" t="s">
        <v>310</v>
      </c>
      <c r="B381" s="19" t="s">
        <v>33</v>
      </c>
      <c r="C381" s="17" t="s">
        <v>12</v>
      </c>
      <c r="D381" s="17" t="s">
        <v>311</v>
      </c>
      <c r="E381" s="7"/>
      <c r="F381" s="24">
        <f t="shared" ref="F381:H382" si="110">F382</f>
        <v>0</v>
      </c>
      <c r="G381" s="24">
        <f t="shared" si="110"/>
        <v>0</v>
      </c>
      <c r="H381" s="24">
        <f t="shared" si="110"/>
        <v>0</v>
      </c>
    </row>
    <row r="382" spans="1:8" ht="85.9" customHeight="1" x14ac:dyDescent="0.2">
      <c r="A382" s="3" t="s">
        <v>90</v>
      </c>
      <c r="B382" s="19" t="s">
        <v>33</v>
      </c>
      <c r="C382" s="17" t="s">
        <v>12</v>
      </c>
      <c r="D382" s="17" t="s">
        <v>312</v>
      </c>
      <c r="E382" s="7"/>
      <c r="F382" s="24">
        <f t="shared" si="110"/>
        <v>0</v>
      </c>
      <c r="G382" s="24">
        <f t="shared" si="110"/>
        <v>0</v>
      </c>
      <c r="H382" s="24">
        <f t="shared" si="110"/>
        <v>0</v>
      </c>
    </row>
    <row r="383" spans="1:8" ht="26.45" customHeight="1" x14ac:dyDescent="0.2">
      <c r="A383" s="3" t="s">
        <v>161</v>
      </c>
      <c r="B383" s="19" t="s">
        <v>33</v>
      </c>
      <c r="C383" s="17" t="s">
        <v>12</v>
      </c>
      <c r="D383" s="17" t="s">
        <v>312</v>
      </c>
      <c r="E383" s="7" t="s">
        <v>92</v>
      </c>
      <c r="F383" s="24">
        <v>0</v>
      </c>
      <c r="G383" s="24">
        <v>0</v>
      </c>
      <c r="H383" s="24">
        <v>0</v>
      </c>
    </row>
    <row r="384" spans="1:8" ht="45" customHeight="1" x14ac:dyDescent="0.2">
      <c r="A384" s="3" t="s">
        <v>313</v>
      </c>
      <c r="B384" s="19" t="s">
        <v>33</v>
      </c>
      <c r="C384" s="17" t="s">
        <v>12</v>
      </c>
      <c r="D384" s="17" t="s">
        <v>314</v>
      </c>
      <c r="E384" s="7"/>
      <c r="F384" s="24">
        <f>F385+F387+F389+F391</f>
        <v>31664.400000000001</v>
      </c>
      <c r="G384" s="24">
        <f>G385+G387</f>
        <v>32166.5</v>
      </c>
      <c r="H384" s="24">
        <f>H385+H387</f>
        <v>26650.400000000001</v>
      </c>
    </row>
    <row r="385" spans="1:8" ht="25.5" x14ac:dyDescent="0.2">
      <c r="A385" s="3" t="s">
        <v>84</v>
      </c>
      <c r="B385" s="64" t="s">
        <v>33</v>
      </c>
      <c r="C385" s="109" t="s">
        <v>12</v>
      </c>
      <c r="D385" s="17" t="s">
        <v>315</v>
      </c>
      <c r="E385" s="7"/>
      <c r="F385" s="24">
        <f>F386</f>
        <v>14892.5</v>
      </c>
      <c r="G385" s="24">
        <f>G386</f>
        <v>28368.5</v>
      </c>
      <c r="H385" s="24">
        <f>H386</f>
        <v>22852.400000000001</v>
      </c>
    </row>
    <row r="386" spans="1:8" ht="24.6" customHeight="1" x14ac:dyDescent="0.2">
      <c r="A386" s="3" t="s">
        <v>80</v>
      </c>
      <c r="B386" s="185" t="s">
        <v>33</v>
      </c>
      <c r="C386" s="29" t="s">
        <v>12</v>
      </c>
      <c r="D386" s="17" t="s">
        <v>315</v>
      </c>
      <c r="E386" s="7" t="s">
        <v>81</v>
      </c>
      <c r="F386" s="24">
        <v>14892.5</v>
      </c>
      <c r="G386" s="24">
        <v>28368.5</v>
      </c>
      <c r="H386" s="24">
        <v>22852.400000000001</v>
      </c>
    </row>
    <row r="387" spans="1:8" ht="28.15" customHeight="1" x14ac:dyDescent="0.2">
      <c r="A387" s="3" t="s">
        <v>91</v>
      </c>
      <c r="B387" s="37" t="s">
        <v>33</v>
      </c>
      <c r="C387" s="38" t="s">
        <v>12</v>
      </c>
      <c r="D387" s="17" t="s">
        <v>316</v>
      </c>
      <c r="E387" s="7"/>
      <c r="F387" s="24">
        <f>F388</f>
        <v>3798</v>
      </c>
      <c r="G387" s="24">
        <f>G388</f>
        <v>3798</v>
      </c>
      <c r="H387" s="24">
        <f>H388</f>
        <v>3798</v>
      </c>
    </row>
    <row r="388" spans="1:8" x14ac:dyDescent="0.2">
      <c r="A388" s="3" t="s">
        <v>80</v>
      </c>
      <c r="B388" s="39" t="s">
        <v>33</v>
      </c>
      <c r="C388" s="110" t="s">
        <v>12</v>
      </c>
      <c r="D388" s="17" t="s">
        <v>316</v>
      </c>
      <c r="E388" s="7" t="s">
        <v>81</v>
      </c>
      <c r="F388" s="24">
        <v>3798</v>
      </c>
      <c r="G388" s="24">
        <v>3798</v>
      </c>
      <c r="H388" s="24">
        <v>3798</v>
      </c>
    </row>
    <row r="389" spans="1:8" ht="56.45" customHeight="1" x14ac:dyDescent="0.2">
      <c r="A389" s="3" t="s">
        <v>515</v>
      </c>
      <c r="B389" s="39" t="s">
        <v>33</v>
      </c>
      <c r="C389" s="110" t="s">
        <v>12</v>
      </c>
      <c r="D389" s="17" t="s">
        <v>516</v>
      </c>
      <c r="E389" s="7"/>
      <c r="F389" s="24">
        <f>F390</f>
        <v>3790.2</v>
      </c>
      <c r="G389" s="24">
        <v>0</v>
      </c>
      <c r="H389" s="24">
        <v>0</v>
      </c>
    </row>
    <row r="390" spans="1:8" ht="18.600000000000001" customHeight="1" x14ac:dyDescent="0.2">
      <c r="A390" s="74" t="s">
        <v>80</v>
      </c>
      <c r="B390" s="39" t="s">
        <v>33</v>
      </c>
      <c r="C390" s="110" t="s">
        <v>12</v>
      </c>
      <c r="D390" s="155" t="s">
        <v>516</v>
      </c>
      <c r="E390" s="7" t="s">
        <v>81</v>
      </c>
      <c r="F390" s="24">
        <v>3790.2</v>
      </c>
      <c r="G390" s="24">
        <v>0</v>
      </c>
      <c r="H390" s="24">
        <v>0</v>
      </c>
    </row>
    <row r="391" spans="1:8" ht="30.6" customHeight="1" x14ac:dyDescent="0.2">
      <c r="A391" s="3" t="s">
        <v>650</v>
      </c>
      <c r="B391" s="39" t="s">
        <v>33</v>
      </c>
      <c r="C391" s="110" t="s">
        <v>12</v>
      </c>
      <c r="D391" s="17" t="s">
        <v>649</v>
      </c>
      <c r="E391" s="7"/>
      <c r="F391" s="24">
        <f>F392</f>
        <v>9183.7000000000007</v>
      </c>
      <c r="G391" s="24">
        <v>0</v>
      </c>
      <c r="H391" s="24">
        <v>0</v>
      </c>
    </row>
    <row r="392" spans="1:8" ht="18.600000000000001" customHeight="1" x14ac:dyDescent="0.2">
      <c r="A392" s="74" t="s">
        <v>80</v>
      </c>
      <c r="B392" s="39" t="s">
        <v>33</v>
      </c>
      <c r="C392" s="110" t="s">
        <v>12</v>
      </c>
      <c r="D392" s="17" t="s">
        <v>649</v>
      </c>
      <c r="E392" s="7" t="s">
        <v>81</v>
      </c>
      <c r="F392" s="24">
        <v>9183.7000000000007</v>
      </c>
      <c r="G392" s="24">
        <v>0</v>
      </c>
      <c r="H392" s="24">
        <v>0</v>
      </c>
    </row>
    <row r="393" spans="1:8" ht="25.5" x14ac:dyDescent="0.2">
      <c r="A393" s="3" t="s">
        <v>205</v>
      </c>
      <c r="B393" s="19" t="s">
        <v>33</v>
      </c>
      <c r="C393" s="17" t="s">
        <v>12</v>
      </c>
      <c r="D393" s="7" t="s">
        <v>317</v>
      </c>
      <c r="E393" s="7"/>
      <c r="F393" s="24">
        <f t="shared" ref="F393:H394" si="111">F394</f>
        <v>2195.3000000000002</v>
      </c>
      <c r="G393" s="24">
        <f t="shared" si="111"/>
        <v>0</v>
      </c>
      <c r="H393" s="24">
        <f t="shared" si="111"/>
        <v>0</v>
      </c>
    </row>
    <row r="394" spans="1:8" ht="93" customHeight="1" x14ac:dyDescent="0.2">
      <c r="A394" s="3" t="s">
        <v>663</v>
      </c>
      <c r="B394" s="19" t="s">
        <v>33</v>
      </c>
      <c r="C394" s="17" t="s">
        <v>12</v>
      </c>
      <c r="D394" s="7" t="s">
        <v>662</v>
      </c>
      <c r="E394" s="7"/>
      <c r="F394" s="24">
        <f t="shared" si="111"/>
        <v>2195.3000000000002</v>
      </c>
      <c r="G394" s="24">
        <f t="shared" si="111"/>
        <v>0</v>
      </c>
      <c r="H394" s="24">
        <f t="shared" si="111"/>
        <v>0</v>
      </c>
    </row>
    <row r="395" spans="1:8" ht="38.25" x14ac:dyDescent="0.2">
      <c r="A395" s="84" t="s">
        <v>182</v>
      </c>
      <c r="B395" s="19" t="s">
        <v>33</v>
      </c>
      <c r="C395" s="17" t="s">
        <v>12</v>
      </c>
      <c r="D395" s="7" t="s">
        <v>662</v>
      </c>
      <c r="E395" s="7" t="s">
        <v>57</v>
      </c>
      <c r="F395" s="24">
        <v>2195.3000000000002</v>
      </c>
      <c r="G395" s="24">
        <v>0</v>
      </c>
      <c r="H395" s="24">
        <v>0</v>
      </c>
    </row>
    <row r="396" spans="1:8" ht="25.5" x14ac:dyDescent="0.2">
      <c r="A396" s="3" t="s">
        <v>208</v>
      </c>
      <c r="B396" s="19" t="s">
        <v>33</v>
      </c>
      <c r="C396" s="17" t="s">
        <v>12</v>
      </c>
      <c r="D396" s="7" t="s">
        <v>319</v>
      </c>
      <c r="E396" s="7"/>
      <c r="F396" s="24">
        <v>0</v>
      </c>
      <c r="G396" s="24">
        <f>G397</f>
        <v>1356.9</v>
      </c>
      <c r="H396" s="24">
        <v>0</v>
      </c>
    </row>
    <row r="397" spans="1:8" ht="78.599999999999994" customHeight="1" x14ac:dyDescent="0.2">
      <c r="A397" s="3" t="s">
        <v>521</v>
      </c>
      <c r="B397" s="19" t="s">
        <v>33</v>
      </c>
      <c r="C397" s="17" t="s">
        <v>12</v>
      </c>
      <c r="D397" s="7" t="s">
        <v>522</v>
      </c>
      <c r="E397" s="7"/>
      <c r="F397" s="24">
        <v>0</v>
      </c>
      <c r="G397" s="24">
        <f>G398</f>
        <v>1356.9</v>
      </c>
      <c r="H397" s="24">
        <v>0</v>
      </c>
    </row>
    <row r="398" spans="1:8" x14ac:dyDescent="0.2">
      <c r="A398" s="3" t="s">
        <v>80</v>
      </c>
      <c r="B398" s="19" t="s">
        <v>33</v>
      </c>
      <c r="C398" s="17" t="s">
        <v>12</v>
      </c>
      <c r="D398" s="7" t="s">
        <v>522</v>
      </c>
      <c r="E398" s="7" t="s">
        <v>81</v>
      </c>
      <c r="F398" s="24">
        <v>0</v>
      </c>
      <c r="G398" s="24">
        <v>1356.9</v>
      </c>
      <c r="H398" s="24">
        <v>0</v>
      </c>
    </row>
    <row r="399" spans="1:8" ht="38.25" x14ac:dyDescent="0.2">
      <c r="A399" s="3" t="s">
        <v>207</v>
      </c>
      <c r="B399" s="19" t="s">
        <v>33</v>
      </c>
      <c r="C399" s="17" t="s">
        <v>12</v>
      </c>
      <c r="D399" s="7" t="s">
        <v>318</v>
      </c>
      <c r="E399" s="7"/>
      <c r="F399" s="24">
        <f t="shared" ref="F399:H400" si="112">F400</f>
        <v>10018.4</v>
      </c>
      <c r="G399" s="24">
        <f t="shared" si="112"/>
        <v>0</v>
      </c>
      <c r="H399" s="24">
        <f t="shared" si="112"/>
        <v>0</v>
      </c>
    </row>
    <row r="400" spans="1:8" ht="63" customHeight="1" x14ac:dyDescent="0.2">
      <c r="A400" s="3" t="s">
        <v>665</v>
      </c>
      <c r="B400" s="185" t="s">
        <v>33</v>
      </c>
      <c r="C400" s="29" t="s">
        <v>12</v>
      </c>
      <c r="D400" s="7" t="s">
        <v>664</v>
      </c>
      <c r="E400" s="7"/>
      <c r="F400" s="24">
        <f t="shared" si="112"/>
        <v>10018.4</v>
      </c>
      <c r="G400" s="24">
        <f t="shared" si="112"/>
        <v>0</v>
      </c>
      <c r="H400" s="24">
        <f t="shared" si="112"/>
        <v>0</v>
      </c>
    </row>
    <row r="401" spans="1:12" ht="40.15" customHeight="1" x14ac:dyDescent="0.2">
      <c r="A401" s="84" t="s">
        <v>182</v>
      </c>
      <c r="B401" s="189" t="s">
        <v>33</v>
      </c>
      <c r="C401" s="57" t="s">
        <v>12</v>
      </c>
      <c r="D401" s="115" t="s">
        <v>664</v>
      </c>
      <c r="E401" s="115" t="s">
        <v>57</v>
      </c>
      <c r="F401" s="24">
        <v>10018.4</v>
      </c>
      <c r="G401" s="24">
        <v>0</v>
      </c>
      <c r="H401" s="24">
        <v>0</v>
      </c>
    </row>
    <row r="402" spans="1:12" ht="64.900000000000006" customHeight="1" x14ac:dyDescent="0.2">
      <c r="A402" s="3" t="s">
        <v>670</v>
      </c>
      <c r="B402" s="19" t="s">
        <v>33</v>
      </c>
      <c r="C402" s="17" t="s">
        <v>12</v>
      </c>
      <c r="D402" s="7" t="s">
        <v>646</v>
      </c>
      <c r="E402" s="7"/>
      <c r="F402" s="24">
        <f>F403</f>
        <v>752.4</v>
      </c>
      <c r="G402" s="24">
        <f t="shared" ref="G402:H403" si="113">G403</f>
        <v>752.4</v>
      </c>
      <c r="H402" s="24">
        <f t="shared" si="113"/>
        <v>752.4</v>
      </c>
    </row>
    <row r="403" spans="1:12" ht="60.6" customHeight="1" x14ac:dyDescent="0.2">
      <c r="A403" s="3" t="s">
        <v>671</v>
      </c>
      <c r="B403" s="19" t="s">
        <v>33</v>
      </c>
      <c r="C403" s="17" t="s">
        <v>12</v>
      </c>
      <c r="D403" s="17" t="s">
        <v>647</v>
      </c>
      <c r="E403" s="7"/>
      <c r="F403" s="24">
        <f>F404</f>
        <v>752.4</v>
      </c>
      <c r="G403" s="24">
        <f t="shared" si="113"/>
        <v>752.4</v>
      </c>
      <c r="H403" s="24">
        <f t="shared" si="113"/>
        <v>752.4</v>
      </c>
    </row>
    <row r="404" spans="1:12" ht="17.45" customHeight="1" x14ac:dyDescent="0.2">
      <c r="A404" s="3" t="s">
        <v>80</v>
      </c>
      <c r="B404" s="19" t="s">
        <v>33</v>
      </c>
      <c r="C404" s="17" t="s">
        <v>12</v>
      </c>
      <c r="D404" s="17" t="s">
        <v>647</v>
      </c>
      <c r="E404" s="7" t="s">
        <v>81</v>
      </c>
      <c r="F404" s="24">
        <v>752.4</v>
      </c>
      <c r="G404" s="24">
        <v>752.4</v>
      </c>
      <c r="H404" s="24">
        <v>752.4</v>
      </c>
    </row>
    <row r="405" spans="1:12" ht="21" customHeight="1" x14ac:dyDescent="0.2">
      <c r="A405" s="100" t="s">
        <v>138</v>
      </c>
      <c r="B405" s="210" t="s">
        <v>33</v>
      </c>
      <c r="C405" s="117" t="s">
        <v>14</v>
      </c>
      <c r="D405" s="28"/>
      <c r="E405" s="54"/>
      <c r="F405" s="23">
        <f>F406+F429</f>
        <v>10740.699999999999</v>
      </c>
      <c r="G405" s="23">
        <f>G406+G429</f>
        <v>11038.400000000001</v>
      </c>
      <c r="H405" s="23">
        <f>H406+H429</f>
        <v>11498.5</v>
      </c>
    </row>
    <row r="406" spans="1:12" ht="45.6" customHeight="1" x14ac:dyDescent="0.2">
      <c r="A406" s="84" t="s">
        <v>637</v>
      </c>
      <c r="B406" s="37" t="s">
        <v>33</v>
      </c>
      <c r="C406" s="38" t="s">
        <v>14</v>
      </c>
      <c r="D406" s="29" t="s">
        <v>284</v>
      </c>
      <c r="E406" s="53"/>
      <c r="F406" s="20">
        <f>F407</f>
        <v>8391.2999999999993</v>
      </c>
      <c r="G406" s="20">
        <f>G407</f>
        <v>8577.2000000000007</v>
      </c>
      <c r="H406" s="20">
        <f>H407</f>
        <v>8922.5</v>
      </c>
    </row>
    <row r="407" spans="1:12" ht="31.15" customHeight="1" x14ac:dyDescent="0.2">
      <c r="A407" s="3" t="s">
        <v>295</v>
      </c>
      <c r="B407" s="37" t="s">
        <v>33</v>
      </c>
      <c r="C407" s="38" t="s">
        <v>14</v>
      </c>
      <c r="D407" s="7" t="s">
        <v>296</v>
      </c>
      <c r="E407" s="7"/>
      <c r="F407" s="20">
        <f>F408+F415+F420+F423+F426</f>
        <v>8391.2999999999993</v>
      </c>
      <c r="G407" s="20">
        <f>G408+G415+G420+G423+G426</f>
        <v>8577.2000000000007</v>
      </c>
      <c r="H407" s="20">
        <f>H408+H415+H420+H423+H426</f>
        <v>8922.5</v>
      </c>
    </row>
    <row r="408" spans="1:12" ht="48.4" customHeight="1" x14ac:dyDescent="0.2">
      <c r="A408" s="3" t="s">
        <v>599</v>
      </c>
      <c r="B408" s="185" t="s">
        <v>33</v>
      </c>
      <c r="C408" s="38" t="s">
        <v>14</v>
      </c>
      <c r="D408" s="7" t="s">
        <v>320</v>
      </c>
      <c r="E408" s="7"/>
      <c r="F408" s="20">
        <f>F409+F411+F413</f>
        <v>5331.2999999999993</v>
      </c>
      <c r="G408" s="20">
        <f>G409+G411+G413</f>
        <v>5667.2000000000007</v>
      </c>
      <c r="H408" s="20">
        <f>H409+H411+H413</f>
        <v>6012.5</v>
      </c>
    </row>
    <row r="409" spans="1:12" ht="35.450000000000003" customHeight="1" x14ac:dyDescent="0.2">
      <c r="A409" s="3" t="s">
        <v>86</v>
      </c>
      <c r="B409" s="37" t="s">
        <v>33</v>
      </c>
      <c r="C409" s="38" t="s">
        <v>14</v>
      </c>
      <c r="D409" s="7" t="s">
        <v>321</v>
      </c>
      <c r="E409" s="7"/>
      <c r="F409" s="20">
        <f t="shared" ref="F409:H409" si="114">F410</f>
        <v>150</v>
      </c>
      <c r="G409" s="20">
        <f t="shared" si="114"/>
        <v>150</v>
      </c>
      <c r="H409" s="20">
        <f t="shared" si="114"/>
        <v>150</v>
      </c>
    </row>
    <row r="410" spans="1:12" ht="18" customHeight="1" x14ac:dyDescent="0.2">
      <c r="A410" s="3" t="s">
        <v>80</v>
      </c>
      <c r="B410" s="37" t="s">
        <v>33</v>
      </c>
      <c r="C410" s="38" t="s">
        <v>14</v>
      </c>
      <c r="D410" s="7" t="s">
        <v>321</v>
      </c>
      <c r="E410" s="7" t="s">
        <v>81</v>
      </c>
      <c r="F410" s="24">
        <v>150</v>
      </c>
      <c r="G410" s="24">
        <v>150</v>
      </c>
      <c r="H410" s="24">
        <v>150</v>
      </c>
    </row>
    <row r="411" spans="1:12" ht="18" customHeight="1" x14ac:dyDescent="0.2">
      <c r="A411" s="3" t="s">
        <v>85</v>
      </c>
      <c r="B411" s="185" t="s">
        <v>33</v>
      </c>
      <c r="C411" s="38" t="s">
        <v>14</v>
      </c>
      <c r="D411" s="7" t="s">
        <v>322</v>
      </c>
      <c r="E411" s="7"/>
      <c r="F411" s="24">
        <f t="shared" ref="F411:H411" si="115">F412</f>
        <v>2504.6</v>
      </c>
      <c r="G411" s="24">
        <f t="shared" si="115"/>
        <v>2557.4</v>
      </c>
      <c r="H411" s="24">
        <f t="shared" si="115"/>
        <v>2443.3000000000002</v>
      </c>
    </row>
    <row r="412" spans="1:12" ht="15" customHeight="1" x14ac:dyDescent="0.2">
      <c r="A412" s="3" t="s">
        <v>80</v>
      </c>
      <c r="B412" s="37" t="s">
        <v>33</v>
      </c>
      <c r="C412" s="38" t="s">
        <v>14</v>
      </c>
      <c r="D412" s="7" t="s">
        <v>322</v>
      </c>
      <c r="E412" s="7" t="s">
        <v>81</v>
      </c>
      <c r="F412" s="24">
        <v>2504.6</v>
      </c>
      <c r="G412" s="24">
        <v>2557.4</v>
      </c>
      <c r="H412" s="24">
        <v>2443.3000000000002</v>
      </c>
    </row>
    <row r="413" spans="1:12" ht="55.9" customHeight="1" x14ac:dyDescent="0.2">
      <c r="A413" s="3" t="s">
        <v>181</v>
      </c>
      <c r="B413" s="39" t="s">
        <v>33</v>
      </c>
      <c r="C413" s="110" t="s">
        <v>14</v>
      </c>
      <c r="D413" s="7" t="s">
        <v>323</v>
      </c>
      <c r="E413" s="7"/>
      <c r="F413" s="24">
        <f>F414</f>
        <v>2676.7</v>
      </c>
      <c r="G413" s="24">
        <f>G414</f>
        <v>2959.8</v>
      </c>
      <c r="H413" s="24">
        <f>H414</f>
        <v>3419.2</v>
      </c>
    </row>
    <row r="414" spans="1:12" ht="15" customHeight="1" x14ac:dyDescent="0.2">
      <c r="A414" s="3" t="s">
        <v>80</v>
      </c>
      <c r="B414" s="19" t="s">
        <v>33</v>
      </c>
      <c r="C414" s="17" t="s">
        <v>14</v>
      </c>
      <c r="D414" s="7" t="s">
        <v>323</v>
      </c>
      <c r="E414" s="7" t="s">
        <v>81</v>
      </c>
      <c r="F414" s="24">
        <v>2676.7</v>
      </c>
      <c r="G414" s="24">
        <v>2959.8</v>
      </c>
      <c r="H414" s="24">
        <v>3419.2</v>
      </c>
    </row>
    <row r="415" spans="1:12" ht="47.45" customHeight="1" x14ac:dyDescent="0.2">
      <c r="A415" s="3" t="s">
        <v>313</v>
      </c>
      <c r="B415" s="19" t="s">
        <v>33</v>
      </c>
      <c r="C415" s="17" t="s">
        <v>14</v>
      </c>
      <c r="D415" s="17" t="s">
        <v>314</v>
      </c>
      <c r="E415" s="7"/>
      <c r="F415" s="24">
        <f>F418+F416</f>
        <v>380</v>
      </c>
      <c r="G415" s="24">
        <f t="shared" ref="G415:H415" si="116">G418+G416</f>
        <v>330</v>
      </c>
      <c r="H415" s="24">
        <f t="shared" si="116"/>
        <v>330</v>
      </c>
      <c r="J415" s="248"/>
      <c r="K415" s="248"/>
      <c r="L415" s="248"/>
    </row>
    <row r="416" spans="1:12" ht="18" customHeight="1" x14ac:dyDescent="0.2">
      <c r="A416" s="3" t="s">
        <v>85</v>
      </c>
      <c r="B416" s="19" t="s">
        <v>33</v>
      </c>
      <c r="C416" s="17" t="s">
        <v>14</v>
      </c>
      <c r="D416" s="17" t="s">
        <v>460</v>
      </c>
      <c r="E416" s="7"/>
      <c r="F416" s="24">
        <f>F417</f>
        <v>380</v>
      </c>
      <c r="G416" s="24">
        <f t="shared" ref="G416:H416" si="117">G417</f>
        <v>230</v>
      </c>
      <c r="H416" s="24">
        <f t="shared" si="117"/>
        <v>230</v>
      </c>
    </row>
    <row r="417" spans="1:8" ht="23.45" customHeight="1" x14ac:dyDescent="0.2">
      <c r="A417" s="3" t="s">
        <v>80</v>
      </c>
      <c r="B417" s="19" t="s">
        <v>33</v>
      </c>
      <c r="C417" s="17" t="s">
        <v>14</v>
      </c>
      <c r="D417" s="17" t="s">
        <v>460</v>
      </c>
      <c r="E417" s="7" t="s">
        <v>81</v>
      </c>
      <c r="F417" s="24">
        <v>380</v>
      </c>
      <c r="G417" s="24">
        <v>230</v>
      </c>
      <c r="H417" s="24">
        <v>230</v>
      </c>
    </row>
    <row r="418" spans="1:8" ht="42.6" customHeight="1" x14ac:dyDescent="0.2">
      <c r="A418" s="3" t="s">
        <v>203</v>
      </c>
      <c r="B418" s="19" t="s">
        <v>33</v>
      </c>
      <c r="C418" s="17" t="s">
        <v>14</v>
      </c>
      <c r="D418" s="17" t="s">
        <v>324</v>
      </c>
      <c r="E418" s="7"/>
      <c r="F418" s="24">
        <f>F419</f>
        <v>0</v>
      </c>
      <c r="G418" s="24">
        <f t="shared" ref="G418:H418" si="118">G419</f>
        <v>100</v>
      </c>
      <c r="H418" s="24">
        <f t="shared" si="118"/>
        <v>100</v>
      </c>
    </row>
    <row r="419" spans="1:8" ht="19.899999999999999" customHeight="1" x14ac:dyDescent="0.2">
      <c r="A419" s="3" t="s">
        <v>80</v>
      </c>
      <c r="B419" s="19" t="s">
        <v>33</v>
      </c>
      <c r="C419" s="17" t="s">
        <v>14</v>
      </c>
      <c r="D419" s="17" t="s">
        <v>324</v>
      </c>
      <c r="E419" s="7" t="s">
        <v>81</v>
      </c>
      <c r="F419" s="24">
        <v>0</v>
      </c>
      <c r="G419" s="24">
        <v>100</v>
      </c>
      <c r="H419" s="24">
        <v>100</v>
      </c>
    </row>
    <row r="420" spans="1:8" ht="59.45" customHeight="1" x14ac:dyDescent="0.2">
      <c r="A420" s="3" t="s">
        <v>325</v>
      </c>
      <c r="B420" s="19" t="s">
        <v>33</v>
      </c>
      <c r="C420" s="17" t="s">
        <v>14</v>
      </c>
      <c r="D420" s="17" t="s">
        <v>326</v>
      </c>
      <c r="E420" s="7"/>
      <c r="F420" s="24">
        <f t="shared" ref="F420:H421" si="119">F421</f>
        <v>2330</v>
      </c>
      <c r="G420" s="24">
        <f t="shared" si="119"/>
        <v>2330</v>
      </c>
      <c r="H420" s="24">
        <f t="shared" si="119"/>
        <v>2330</v>
      </c>
    </row>
    <row r="421" spans="1:8" ht="54.6" customHeight="1" x14ac:dyDescent="0.2">
      <c r="A421" s="3" t="s">
        <v>174</v>
      </c>
      <c r="B421" s="37" t="s">
        <v>33</v>
      </c>
      <c r="C421" s="38" t="s">
        <v>14</v>
      </c>
      <c r="D421" s="17" t="s">
        <v>327</v>
      </c>
      <c r="E421" s="7"/>
      <c r="F421" s="24">
        <f t="shared" si="119"/>
        <v>2330</v>
      </c>
      <c r="G421" s="24">
        <f t="shared" si="119"/>
        <v>2330</v>
      </c>
      <c r="H421" s="24">
        <f t="shared" si="119"/>
        <v>2330</v>
      </c>
    </row>
    <row r="422" spans="1:8" ht="44.45" customHeight="1" x14ac:dyDescent="0.2">
      <c r="A422" s="3" t="s">
        <v>173</v>
      </c>
      <c r="B422" s="185" t="s">
        <v>33</v>
      </c>
      <c r="C422" s="38" t="s">
        <v>14</v>
      </c>
      <c r="D422" s="17" t="s">
        <v>327</v>
      </c>
      <c r="E422" s="7" t="s">
        <v>105</v>
      </c>
      <c r="F422" s="24">
        <v>2330</v>
      </c>
      <c r="G422" s="24">
        <v>2330</v>
      </c>
      <c r="H422" s="24">
        <v>2330</v>
      </c>
    </row>
    <row r="423" spans="1:8" ht="41.45" customHeight="1" x14ac:dyDescent="0.2">
      <c r="A423" s="3" t="s">
        <v>100</v>
      </c>
      <c r="B423" s="37" t="s">
        <v>33</v>
      </c>
      <c r="C423" s="38" t="s">
        <v>14</v>
      </c>
      <c r="D423" s="151" t="s">
        <v>328</v>
      </c>
      <c r="E423" s="7"/>
      <c r="F423" s="24">
        <f t="shared" ref="F423:H424" si="120">F424</f>
        <v>200</v>
      </c>
      <c r="G423" s="24">
        <f t="shared" si="120"/>
        <v>100</v>
      </c>
      <c r="H423" s="24">
        <f t="shared" si="120"/>
        <v>100</v>
      </c>
    </row>
    <row r="424" spans="1:8" ht="25.15" customHeight="1" x14ac:dyDescent="0.2">
      <c r="A424" s="3" t="s">
        <v>88</v>
      </c>
      <c r="B424" s="37" t="s">
        <v>33</v>
      </c>
      <c r="C424" s="38" t="s">
        <v>14</v>
      </c>
      <c r="D424" s="17" t="s">
        <v>329</v>
      </c>
      <c r="E424" s="7"/>
      <c r="F424" s="24">
        <f t="shared" si="120"/>
        <v>200</v>
      </c>
      <c r="G424" s="24">
        <f t="shared" si="120"/>
        <v>100</v>
      </c>
      <c r="H424" s="24">
        <f t="shared" si="120"/>
        <v>100</v>
      </c>
    </row>
    <row r="425" spans="1:8" ht="30" customHeight="1" x14ac:dyDescent="0.2">
      <c r="A425" s="3" t="s">
        <v>80</v>
      </c>
      <c r="B425" s="37" t="s">
        <v>33</v>
      </c>
      <c r="C425" s="38" t="s">
        <v>14</v>
      </c>
      <c r="D425" s="17" t="s">
        <v>329</v>
      </c>
      <c r="E425" s="17" t="s">
        <v>81</v>
      </c>
      <c r="F425" s="24">
        <v>200</v>
      </c>
      <c r="G425" s="24">
        <v>100</v>
      </c>
      <c r="H425" s="24">
        <v>100</v>
      </c>
    </row>
    <row r="426" spans="1:8" ht="43.9" customHeight="1" x14ac:dyDescent="0.2">
      <c r="A426" s="3" t="s">
        <v>330</v>
      </c>
      <c r="B426" s="185" t="s">
        <v>33</v>
      </c>
      <c r="C426" s="38" t="s">
        <v>14</v>
      </c>
      <c r="D426" s="17" t="s">
        <v>331</v>
      </c>
      <c r="E426" s="17"/>
      <c r="F426" s="24">
        <f t="shared" ref="F426:H427" si="121">F427</f>
        <v>150</v>
      </c>
      <c r="G426" s="24">
        <f t="shared" si="121"/>
        <v>150</v>
      </c>
      <c r="H426" s="24">
        <f t="shared" si="121"/>
        <v>150</v>
      </c>
    </row>
    <row r="427" spans="1:8" ht="41.45" customHeight="1" x14ac:dyDescent="0.2">
      <c r="A427" s="3" t="s">
        <v>89</v>
      </c>
      <c r="B427" s="37" t="s">
        <v>33</v>
      </c>
      <c r="C427" s="38" t="s">
        <v>14</v>
      </c>
      <c r="D427" s="17" t="s">
        <v>332</v>
      </c>
      <c r="E427" s="7"/>
      <c r="F427" s="20">
        <f t="shared" si="121"/>
        <v>150</v>
      </c>
      <c r="G427" s="20">
        <f t="shared" si="121"/>
        <v>150</v>
      </c>
      <c r="H427" s="20">
        <f t="shared" si="121"/>
        <v>150</v>
      </c>
    </row>
    <row r="428" spans="1:8" ht="26.45" customHeight="1" x14ac:dyDescent="0.2">
      <c r="A428" s="3" t="s">
        <v>80</v>
      </c>
      <c r="B428" s="37" t="s">
        <v>33</v>
      </c>
      <c r="C428" s="38" t="s">
        <v>14</v>
      </c>
      <c r="D428" s="17" t="s">
        <v>332</v>
      </c>
      <c r="E428" s="7" t="s">
        <v>81</v>
      </c>
      <c r="F428" s="20">
        <v>150</v>
      </c>
      <c r="G428" s="20">
        <v>150</v>
      </c>
      <c r="H428" s="20">
        <v>150</v>
      </c>
    </row>
    <row r="429" spans="1:8" ht="75.599999999999994" customHeight="1" x14ac:dyDescent="0.2">
      <c r="A429" s="84" t="s">
        <v>485</v>
      </c>
      <c r="B429" s="37" t="s">
        <v>33</v>
      </c>
      <c r="C429" s="38" t="s">
        <v>14</v>
      </c>
      <c r="D429" s="29" t="s">
        <v>333</v>
      </c>
      <c r="E429" s="53"/>
      <c r="F429" s="20">
        <f t="shared" ref="F429:H429" si="122">F430</f>
        <v>2349.3999999999996</v>
      </c>
      <c r="G429" s="20">
        <f t="shared" si="122"/>
        <v>2461.1999999999998</v>
      </c>
      <c r="H429" s="20">
        <f t="shared" si="122"/>
        <v>2576</v>
      </c>
    </row>
    <row r="430" spans="1:8" ht="50.45" customHeight="1" x14ac:dyDescent="0.2">
      <c r="A430" s="84" t="s">
        <v>133</v>
      </c>
      <c r="B430" s="37" t="s">
        <v>33</v>
      </c>
      <c r="C430" s="38" t="s">
        <v>14</v>
      </c>
      <c r="D430" s="29" t="s">
        <v>334</v>
      </c>
      <c r="E430" s="53"/>
      <c r="F430" s="20">
        <f t="shared" ref="F430:G430" si="123">F431+F433</f>
        <v>2349.3999999999996</v>
      </c>
      <c r="G430" s="20">
        <f t="shared" si="123"/>
        <v>2461.1999999999998</v>
      </c>
      <c r="H430" s="20">
        <f t="shared" ref="H430" si="124">H431+H433</f>
        <v>2576</v>
      </c>
    </row>
    <row r="431" spans="1:8" ht="22.15" customHeight="1" x14ac:dyDescent="0.2">
      <c r="A431" s="84" t="s">
        <v>85</v>
      </c>
      <c r="B431" s="37" t="s">
        <v>33</v>
      </c>
      <c r="C431" s="38" t="s">
        <v>14</v>
      </c>
      <c r="D431" s="29" t="s">
        <v>335</v>
      </c>
      <c r="E431" s="53"/>
      <c r="F431" s="20">
        <f t="shared" ref="F431:H431" si="125">F432</f>
        <v>1694.1</v>
      </c>
      <c r="G431" s="20">
        <f t="shared" si="125"/>
        <v>1694.1</v>
      </c>
      <c r="H431" s="20">
        <f t="shared" si="125"/>
        <v>1694.1</v>
      </c>
    </row>
    <row r="432" spans="1:8" ht="14.45" customHeight="1" x14ac:dyDescent="0.2">
      <c r="A432" s="84" t="s">
        <v>80</v>
      </c>
      <c r="B432" s="37" t="s">
        <v>33</v>
      </c>
      <c r="C432" s="38" t="s">
        <v>14</v>
      </c>
      <c r="D432" s="29" t="s">
        <v>335</v>
      </c>
      <c r="E432" s="53" t="s">
        <v>81</v>
      </c>
      <c r="F432" s="24">
        <v>1694.1</v>
      </c>
      <c r="G432" s="24">
        <v>1694.1</v>
      </c>
      <c r="H432" s="24">
        <v>1694.1</v>
      </c>
    </row>
    <row r="433" spans="1:12" ht="57.6" customHeight="1" x14ac:dyDescent="0.2">
      <c r="A433" s="3" t="s">
        <v>181</v>
      </c>
      <c r="B433" s="19" t="s">
        <v>33</v>
      </c>
      <c r="C433" s="17" t="s">
        <v>14</v>
      </c>
      <c r="D433" s="7" t="s">
        <v>336</v>
      </c>
      <c r="E433" s="7"/>
      <c r="F433" s="24">
        <f t="shared" ref="F433:H433" si="126">F434</f>
        <v>655.29999999999995</v>
      </c>
      <c r="G433" s="24">
        <f t="shared" si="126"/>
        <v>767.1</v>
      </c>
      <c r="H433" s="24">
        <f t="shared" si="126"/>
        <v>881.9</v>
      </c>
    </row>
    <row r="434" spans="1:12" ht="16.5" customHeight="1" x14ac:dyDescent="0.2">
      <c r="A434" s="3" t="s">
        <v>80</v>
      </c>
      <c r="B434" s="19" t="s">
        <v>33</v>
      </c>
      <c r="C434" s="17" t="s">
        <v>14</v>
      </c>
      <c r="D434" s="7" t="s">
        <v>336</v>
      </c>
      <c r="E434" s="7" t="s">
        <v>81</v>
      </c>
      <c r="F434" s="24">
        <v>655.29999999999995</v>
      </c>
      <c r="G434" s="24">
        <v>767.1</v>
      </c>
      <c r="H434" s="24">
        <v>881.9</v>
      </c>
    </row>
    <row r="435" spans="1:12" ht="21" customHeight="1" x14ac:dyDescent="0.2">
      <c r="A435" s="91" t="s">
        <v>156</v>
      </c>
      <c r="B435" s="178" t="s">
        <v>33</v>
      </c>
      <c r="C435" s="36" t="s">
        <v>33</v>
      </c>
      <c r="D435" s="29"/>
      <c r="E435" s="53"/>
      <c r="F435" s="23">
        <f t="shared" ref="F435:G435" si="127">F441+F436</f>
        <v>1454</v>
      </c>
      <c r="G435" s="23">
        <f t="shared" si="127"/>
        <v>710</v>
      </c>
      <c r="H435" s="23">
        <f t="shared" ref="H435" si="128">H441+H436</f>
        <v>710</v>
      </c>
    </row>
    <row r="436" spans="1:12" ht="42.6" customHeight="1" x14ac:dyDescent="0.2">
      <c r="A436" s="84" t="s">
        <v>628</v>
      </c>
      <c r="B436" s="185" t="s">
        <v>33</v>
      </c>
      <c r="C436" s="29" t="s">
        <v>33</v>
      </c>
      <c r="D436" s="7" t="s">
        <v>284</v>
      </c>
      <c r="E436" s="53"/>
      <c r="F436" s="20">
        <f t="shared" ref="F436:H436" si="129">F437</f>
        <v>210</v>
      </c>
      <c r="G436" s="20">
        <f t="shared" si="129"/>
        <v>210</v>
      </c>
      <c r="H436" s="20">
        <f t="shared" si="129"/>
        <v>210</v>
      </c>
    </row>
    <row r="437" spans="1:12" ht="25.5" x14ac:dyDescent="0.2">
      <c r="A437" s="3" t="s">
        <v>295</v>
      </c>
      <c r="B437" s="185" t="s">
        <v>33</v>
      </c>
      <c r="C437" s="29" t="s">
        <v>33</v>
      </c>
      <c r="D437" s="7" t="s">
        <v>296</v>
      </c>
      <c r="E437" s="53"/>
      <c r="F437" s="20">
        <f t="shared" ref="F437:G437" si="130">F439</f>
        <v>210</v>
      </c>
      <c r="G437" s="20">
        <f t="shared" si="130"/>
        <v>210</v>
      </c>
      <c r="H437" s="20">
        <f t="shared" ref="H437" si="131">H439</f>
        <v>210</v>
      </c>
    </row>
    <row r="438" spans="1:12" ht="48.4" customHeight="1" x14ac:dyDescent="0.2">
      <c r="A438" s="3" t="s">
        <v>330</v>
      </c>
      <c r="B438" s="185" t="s">
        <v>33</v>
      </c>
      <c r="C438" s="29" t="s">
        <v>33</v>
      </c>
      <c r="D438" s="17" t="s">
        <v>331</v>
      </c>
      <c r="E438" s="53"/>
      <c r="F438" s="20">
        <f t="shared" ref="F438:H439" si="132">F439</f>
        <v>210</v>
      </c>
      <c r="G438" s="20">
        <f t="shared" si="132"/>
        <v>210</v>
      </c>
      <c r="H438" s="20">
        <f t="shared" si="132"/>
        <v>210</v>
      </c>
    </row>
    <row r="439" spans="1:12" ht="21.6" customHeight="1" x14ac:dyDescent="0.2">
      <c r="A439" s="3" t="s">
        <v>93</v>
      </c>
      <c r="B439" s="37" t="s">
        <v>33</v>
      </c>
      <c r="C439" s="38" t="s">
        <v>33</v>
      </c>
      <c r="D439" s="38" t="s">
        <v>337</v>
      </c>
      <c r="E439" s="53"/>
      <c r="F439" s="24">
        <f t="shared" si="132"/>
        <v>210</v>
      </c>
      <c r="G439" s="24">
        <f t="shared" si="132"/>
        <v>210</v>
      </c>
      <c r="H439" s="24">
        <f t="shared" si="132"/>
        <v>210</v>
      </c>
    </row>
    <row r="440" spans="1:12" ht="21.6" customHeight="1" x14ac:dyDescent="0.2">
      <c r="A440" s="3" t="s">
        <v>80</v>
      </c>
      <c r="B440" s="37" t="s">
        <v>33</v>
      </c>
      <c r="C440" s="38" t="s">
        <v>33</v>
      </c>
      <c r="D440" s="38" t="s">
        <v>337</v>
      </c>
      <c r="E440" s="51" t="s">
        <v>81</v>
      </c>
      <c r="F440" s="24">
        <v>210</v>
      </c>
      <c r="G440" s="24">
        <v>210</v>
      </c>
      <c r="H440" s="24">
        <v>210</v>
      </c>
    </row>
    <row r="441" spans="1:12" ht="38.25" x14ac:dyDescent="0.2">
      <c r="A441" s="84" t="s">
        <v>624</v>
      </c>
      <c r="B441" s="185" t="s">
        <v>33</v>
      </c>
      <c r="C441" s="29" t="s">
        <v>33</v>
      </c>
      <c r="D441" s="29" t="s">
        <v>338</v>
      </c>
      <c r="E441" s="53"/>
      <c r="F441" s="20">
        <f>F442+F445</f>
        <v>1244</v>
      </c>
      <c r="G441" s="20">
        <f t="shared" ref="G441:H441" si="133">G442</f>
        <v>500</v>
      </c>
      <c r="H441" s="20">
        <f t="shared" si="133"/>
        <v>500</v>
      </c>
    </row>
    <row r="442" spans="1:12" s="43" customFormat="1" x14ac:dyDescent="0.2">
      <c r="A442" s="84" t="s">
        <v>94</v>
      </c>
      <c r="B442" s="185" t="s">
        <v>33</v>
      </c>
      <c r="C442" s="29" t="s">
        <v>33</v>
      </c>
      <c r="D442" s="29" t="s">
        <v>339</v>
      </c>
      <c r="E442" s="53"/>
      <c r="F442" s="20">
        <f t="shared" ref="F442:G442" si="134">F443+F444</f>
        <v>500</v>
      </c>
      <c r="G442" s="20">
        <f t="shared" si="134"/>
        <v>500</v>
      </c>
      <c r="H442" s="20">
        <f t="shared" ref="H442" si="135">H443+H444</f>
        <v>500</v>
      </c>
    </row>
    <row r="443" spans="1:12" ht="31.15" customHeight="1" x14ac:dyDescent="0.2">
      <c r="A443" s="3" t="s">
        <v>73</v>
      </c>
      <c r="B443" s="185" t="s">
        <v>33</v>
      </c>
      <c r="C443" s="29" t="s">
        <v>33</v>
      </c>
      <c r="D443" s="29" t="s">
        <v>339</v>
      </c>
      <c r="E443" s="53" t="s">
        <v>74</v>
      </c>
      <c r="F443" s="20">
        <v>0</v>
      </c>
      <c r="G443" s="20">
        <v>10</v>
      </c>
      <c r="H443" s="20">
        <v>10</v>
      </c>
      <c r="I443" s="119"/>
      <c r="J443" s="120"/>
      <c r="K443" s="120"/>
      <c r="L443" s="121"/>
    </row>
    <row r="444" spans="1:12" ht="42" customHeight="1" x14ac:dyDescent="0.2">
      <c r="A444" s="84" t="s">
        <v>182</v>
      </c>
      <c r="B444" s="185" t="s">
        <v>33</v>
      </c>
      <c r="C444" s="29" t="s">
        <v>33</v>
      </c>
      <c r="D444" s="29" t="s">
        <v>339</v>
      </c>
      <c r="E444" s="53" t="s">
        <v>57</v>
      </c>
      <c r="F444" s="20">
        <v>500</v>
      </c>
      <c r="G444" s="20">
        <v>490</v>
      </c>
      <c r="H444" s="20">
        <v>490</v>
      </c>
      <c r="I444" s="119"/>
      <c r="J444" s="120"/>
      <c r="K444" s="120"/>
      <c r="L444" s="121"/>
    </row>
    <row r="445" spans="1:12" ht="35.450000000000003" customHeight="1" x14ac:dyDescent="0.2">
      <c r="A445" s="84" t="s">
        <v>714</v>
      </c>
      <c r="B445" s="185" t="s">
        <v>33</v>
      </c>
      <c r="C445" s="29" t="s">
        <v>33</v>
      </c>
      <c r="D445" s="29" t="s">
        <v>715</v>
      </c>
      <c r="E445" s="53"/>
      <c r="F445" s="20">
        <f>F446</f>
        <v>744</v>
      </c>
      <c r="G445" s="20">
        <v>0</v>
      </c>
      <c r="H445" s="20">
        <v>0</v>
      </c>
      <c r="I445" s="119"/>
      <c r="J445" s="120"/>
      <c r="K445" s="120"/>
      <c r="L445" s="121"/>
    </row>
    <row r="446" spans="1:12" ht="42" customHeight="1" x14ac:dyDescent="0.2">
      <c r="A446" s="84" t="s">
        <v>182</v>
      </c>
      <c r="B446" s="185" t="s">
        <v>33</v>
      </c>
      <c r="C446" s="29" t="s">
        <v>33</v>
      </c>
      <c r="D446" s="29" t="s">
        <v>715</v>
      </c>
      <c r="E446" s="53" t="s">
        <v>57</v>
      </c>
      <c r="F446" s="20">
        <v>744</v>
      </c>
      <c r="G446" s="20">
        <v>0</v>
      </c>
      <c r="H446" s="20">
        <v>0</v>
      </c>
      <c r="I446" s="119"/>
      <c r="J446" s="120"/>
      <c r="K446" s="120"/>
      <c r="L446" s="121"/>
    </row>
    <row r="447" spans="1:12" ht="19.5" customHeight="1" x14ac:dyDescent="0.2">
      <c r="A447" s="91" t="s">
        <v>36</v>
      </c>
      <c r="B447" s="178" t="s">
        <v>33</v>
      </c>
      <c r="C447" s="36" t="s">
        <v>23</v>
      </c>
      <c r="D447" s="29"/>
      <c r="E447" s="53"/>
      <c r="F447" s="23">
        <f>F448+F467</f>
        <v>50962.399999999994</v>
      </c>
      <c r="G447" s="23">
        <f>G448+G467</f>
        <v>52486.9</v>
      </c>
      <c r="H447" s="23">
        <f>H448+H467</f>
        <v>54263.1</v>
      </c>
      <c r="I447" s="119"/>
      <c r="J447" s="120"/>
      <c r="K447" s="120"/>
      <c r="L447" s="121"/>
    </row>
    <row r="448" spans="1:12" ht="43.15" customHeight="1" x14ac:dyDescent="0.2">
      <c r="A448" s="84" t="s">
        <v>628</v>
      </c>
      <c r="B448" s="37" t="s">
        <v>33</v>
      </c>
      <c r="C448" s="38" t="s">
        <v>23</v>
      </c>
      <c r="D448" s="29" t="s">
        <v>284</v>
      </c>
      <c r="E448" s="53"/>
      <c r="F448" s="24">
        <f>F449</f>
        <v>50770.399999999994</v>
      </c>
      <c r="G448" s="24">
        <f t="shared" ref="G448:H448" si="136">G449</f>
        <v>52150.9</v>
      </c>
      <c r="H448" s="24">
        <f t="shared" si="136"/>
        <v>53927.1</v>
      </c>
      <c r="I448" s="119"/>
      <c r="J448" s="120"/>
      <c r="K448" s="120"/>
      <c r="L448" s="121"/>
    </row>
    <row r="449" spans="1:8" ht="34.9" customHeight="1" x14ac:dyDescent="0.2">
      <c r="A449" s="3" t="s">
        <v>340</v>
      </c>
      <c r="B449" s="37" t="s">
        <v>33</v>
      </c>
      <c r="C449" s="38" t="s">
        <v>23</v>
      </c>
      <c r="D449" s="7" t="s">
        <v>341</v>
      </c>
      <c r="E449" s="53"/>
      <c r="F449" s="24">
        <f>F450+F457+F464</f>
        <v>50770.399999999994</v>
      </c>
      <c r="G449" s="24">
        <f t="shared" ref="G449:H449" si="137">G450+G457+G464</f>
        <v>52150.9</v>
      </c>
      <c r="H449" s="24">
        <f t="shared" si="137"/>
        <v>53927.1</v>
      </c>
    </row>
    <row r="450" spans="1:8" ht="119.25" customHeight="1" x14ac:dyDescent="0.2">
      <c r="A450" s="3" t="s">
        <v>601</v>
      </c>
      <c r="B450" s="37" t="s">
        <v>33</v>
      </c>
      <c r="C450" s="38" t="s">
        <v>23</v>
      </c>
      <c r="D450" s="7" t="s">
        <v>342</v>
      </c>
      <c r="E450" s="53"/>
      <c r="F450" s="20">
        <f>F451+F455</f>
        <v>44353.7</v>
      </c>
      <c r="G450" s="20">
        <f>G451+G455</f>
        <v>46061.600000000006</v>
      </c>
      <c r="H450" s="20">
        <f>H451+H455</f>
        <v>47837.8</v>
      </c>
    </row>
    <row r="451" spans="1:8" ht="37.9" customHeight="1" x14ac:dyDescent="0.2">
      <c r="A451" s="148" t="s">
        <v>160</v>
      </c>
      <c r="B451" s="37" t="s">
        <v>33</v>
      </c>
      <c r="C451" s="38" t="s">
        <v>23</v>
      </c>
      <c r="D451" s="7" t="s">
        <v>343</v>
      </c>
      <c r="E451" s="53"/>
      <c r="F451" s="20">
        <f>F452+F453+F454</f>
        <v>17865.3</v>
      </c>
      <c r="G451" s="20">
        <f t="shared" ref="G451:H451" si="138">G452+G453+G454</f>
        <v>20146.7</v>
      </c>
      <c r="H451" s="20">
        <f t="shared" si="138"/>
        <v>22685.1</v>
      </c>
    </row>
    <row r="452" spans="1:8" ht="29.45" customHeight="1" x14ac:dyDescent="0.2">
      <c r="A452" s="3" t="s">
        <v>73</v>
      </c>
      <c r="B452" s="34" t="s">
        <v>33</v>
      </c>
      <c r="C452" s="7" t="s">
        <v>23</v>
      </c>
      <c r="D452" s="7" t="s">
        <v>343</v>
      </c>
      <c r="E452" s="7" t="s">
        <v>74</v>
      </c>
      <c r="F452" s="20">
        <v>16238.1</v>
      </c>
      <c r="G452" s="20">
        <v>18521.2</v>
      </c>
      <c r="H452" s="20">
        <v>21059.599999999999</v>
      </c>
    </row>
    <row r="453" spans="1:8" ht="36" customHeight="1" x14ac:dyDescent="0.2">
      <c r="A453" s="3" t="s">
        <v>182</v>
      </c>
      <c r="B453" s="34" t="s">
        <v>33</v>
      </c>
      <c r="C453" s="7" t="s">
        <v>23</v>
      </c>
      <c r="D453" s="7" t="s">
        <v>343</v>
      </c>
      <c r="E453" s="7" t="s">
        <v>57</v>
      </c>
      <c r="F453" s="20">
        <v>1625.5</v>
      </c>
      <c r="G453" s="20">
        <v>1625.5</v>
      </c>
      <c r="H453" s="20">
        <v>1625.5</v>
      </c>
    </row>
    <row r="454" spans="1:8" ht="30.75" customHeight="1" x14ac:dyDescent="0.2">
      <c r="A454" s="74" t="s">
        <v>161</v>
      </c>
      <c r="B454" s="34" t="s">
        <v>33</v>
      </c>
      <c r="C454" s="7" t="s">
        <v>23</v>
      </c>
      <c r="D454" s="7" t="s">
        <v>343</v>
      </c>
      <c r="E454" s="7" t="s">
        <v>92</v>
      </c>
      <c r="F454" s="20">
        <v>1.7</v>
      </c>
      <c r="G454" s="20">
        <v>0</v>
      </c>
      <c r="H454" s="20">
        <v>0</v>
      </c>
    </row>
    <row r="455" spans="1:8" ht="55.15" customHeight="1" x14ac:dyDescent="0.2">
      <c r="A455" s="3" t="s">
        <v>181</v>
      </c>
      <c r="B455" s="34" t="s">
        <v>33</v>
      </c>
      <c r="C455" s="7" t="s">
        <v>23</v>
      </c>
      <c r="D455" s="7" t="s">
        <v>344</v>
      </c>
      <c r="E455" s="7"/>
      <c r="F455" s="20">
        <f>F456</f>
        <v>26488.400000000001</v>
      </c>
      <c r="G455" s="20">
        <f>G456</f>
        <v>25914.9</v>
      </c>
      <c r="H455" s="20">
        <f>H456</f>
        <v>25152.7</v>
      </c>
    </row>
    <row r="456" spans="1:8" ht="24.75" customHeight="1" x14ac:dyDescent="0.2">
      <c r="A456" s="3" t="s">
        <v>73</v>
      </c>
      <c r="B456" s="34" t="s">
        <v>33</v>
      </c>
      <c r="C456" s="7" t="s">
        <v>23</v>
      </c>
      <c r="D456" s="7" t="s">
        <v>344</v>
      </c>
      <c r="E456" s="7" t="s">
        <v>74</v>
      </c>
      <c r="F456" s="20">
        <v>26488.400000000001</v>
      </c>
      <c r="G456" s="20">
        <v>25914.9</v>
      </c>
      <c r="H456" s="20">
        <v>25152.7</v>
      </c>
    </row>
    <row r="457" spans="1:8" ht="40.15" customHeight="1" x14ac:dyDescent="0.2">
      <c r="A457" s="3" t="s">
        <v>602</v>
      </c>
      <c r="B457" s="37" t="s">
        <v>33</v>
      </c>
      <c r="C457" s="38" t="s">
        <v>23</v>
      </c>
      <c r="D457" s="7" t="s">
        <v>345</v>
      </c>
      <c r="E457" s="53"/>
      <c r="F457" s="24">
        <f>F458+F462</f>
        <v>5831.5</v>
      </c>
      <c r="G457" s="24">
        <f>G458+G462</f>
        <v>5504.1</v>
      </c>
      <c r="H457" s="24">
        <f>H458+H462</f>
        <v>5504.1</v>
      </c>
    </row>
    <row r="458" spans="1:8" ht="34.5" customHeight="1" x14ac:dyDescent="0.2">
      <c r="A458" s="84" t="s">
        <v>53</v>
      </c>
      <c r="B458" s="37" t="s">
        <v>33</v>
      </c>
      <c r="C458" s="38" t="s">
        <v>23</v>
      </c>
      <c r="D458" s="17" t="s">
        <v>346</v>
      </c>
      <c r="E458" s="53"/>
      <c r="F458" s="24">
        <f t="shared" ref="F458:G458" si="139">F459+F460+F461</f>
        <v>3926</v>
      </c>
      <c r="G458" s="24">
        <f t="shared" si="139"/>
        <v>3598.6</v>
      </c>
      <c r="H458" s="24">
        <f t="shared" ref="H458" si="140">H459+H460+H461</f>
        <v>3598.6</v>
      </c>
    </row>
    <row r="459" spans="1:8" ht="28.9" customHeight="1" x14ac:dyDescent="0.2">
      <c r="A459" s="84" t="s">
        <v>54</v>
      </c>
      <c r="B459" s="37" t="s">
        <v>33</v>
      </c>
      <c r="C459" s="38" t="s">
        <v>23</v>
      </c>
      <c r="D459" s="17" t="s">
        <v>346</v>
      </c>
      <c r="E459" s="53" t="s">
        <v>55</v>
      </c>
      <c r="F459" s="24">
        <v>3230.6</v>
      </c>
      <c r="G459" s="24">
        <v>3230.6</v>
      </c>
      <c r="H459" s="24">
        <v>3230.6</v>
      </c>
    </row>
    <row r="460" spans="1:8" ht="25.5" customHeight="1" x14ac:dyDescent="0.2">
      <c r="A460" s="84" t="s">
        <v>182</v>
      </c>
      <c r="B460" s="37" t="s">
        <v>33</v>
      </c>
      <c r="C460" s="38" t="s">
        <v>23</v>
      </c>
      <c r="D460" s="17" t="s">
        <v>346</v>
      </c>
      <c r="E460" s="53" t="s">
        <v>57</v>
      </c>
      <c r="F460" s="24">
        <v>689.4</v>
      </c>
      <c r="G460" s="24">
        <v>362</v>
      </c>
      <c r="H460" s="24">
        <v>362</v>
      </c>
    </row>
    <row r="461" spans="1:8" ht="19.899999999999999" customHeight="1" x14ac:dyDescent="0.2">
      <c r="A461" s="85" t="s">
        <v>58</v>
      </c>
      <c r="B461" s="39" t="s">
        <v>33</v>
      </c>
      <c r="C461" s="110" t="s">
        <v>23</v>
      </c>
      <c r="D461" s="155" t="s">
        <v>346</v>
      </c>
      <c r="E461" s="58" t="s">
        <v>59</v>
      </c>
      <c r="F461" s="24">
        <v>6</v>
      </c>
      <c r="G461" s="24">
        <v>6</v>
      </c>
      <c r="H461" s="24">
        <v>6</v>
      </c>
    </row>
    <row r="462" spans="1:8" ht="63" customHeight="1" x14ac:dyDescent="0.2">
      <c r="A462" s="74" t="s">
        <v>181</v>
      </c>
      <c r="B462" s="39" t="s">
        <v>33</v>
      </c>
      <c r="C462" s="113" t="s">
        <v>23</v>
      </c>
      <c r="D462" s="115" t="s">
        <v>415</v>
      </c>
      <c r="E462" s="165"/>
      <c r="F462" s="24">
        <f>F463</f>
        <v>1905.5</v>
      </c>
      <c r="G462" s="24">
        <f>G463</f>
        <v>1905.5</v>
      </c>
      <c r="H462" s="24">
        <f>H463</f>
        <v>1905.5</v>
      </c>
    </row>
    <row r="463" spans="1:8" ht="33" customHeight="1" x14ac:dyDescent="0.2">
      <c r="A463" s="3" t="s">
        <v>54</v>
      </c>
      <c r="B463" s="19" t="s">
        <v>33</v>
      </c>
      <c r="C463" s="17" t="s">
        <v>23</v>
      </c>
      <c r="D463" s="7" t="s">
        <v>415</v>
      </c>
      <c r="E463" s="7" t="s">
        <v>55</v>
      </c>
      <c r="F463" s="24">
        <v>1905.5</v>
      </c>
      <c r="G463" s="24">
        <v>1905.5</v>
      </c>
      <c r="H463" s="24">
        <v>1905.5</v>
      </c>
    </row>
    <row r="464" spans="1:8" ht="33" customHeight="1" x14ac:dyDescent="0.2">
      <c r="A464" s="3" t="s">
        <v>652</v>
      </c>
      <c r="B464" s="19" t="s">
        <v>33</v>
      </c>
      <c r="C464" s="17" t="s">
        <v>23</v>
      </c>
      <c r="D464" s="7" t="s">
        <v>653</v>
      </c>
      <c r="E464" s="7"/>
      <c r="F464" s="24">
        <f t="shared" ref="F464:H465" si="141">F465</f>
        <v>585.20000000000005</v>
      </c>
      <c r="G464" s="24">
        <f t="shared" si="141"/>
        <v>585.20000000000005</v>
      </c>
      <c r="H464" s="24">
        <f t="shared" si="141"/>
        <v>585.20000000000005</v>
      </c>
    </row>
    <row r="465" spans="1:8" ht="68.45" customHeight="1" x14ac:dyDescent="0.2">
      <c r="A465" s="3" t="s">
        <v>654</v>
      </c>
      <c r="B465" s="19" t="s">
        <v>33</v>
      </c>
      <c r="C465" s="17" t="s">
        <v>23</v>
      </c>
      <c r="D465" s="7" t="s">
        <v>655</v>
      </c>
      <c r="E465" s="7"/>
      <c r="F465" s="24">
        <f t="shared" si="141"/>
        <v>585.20000000000005</v>
      </c>
      <c r="G465" s="24">
        <f t="shared" si="141"/>
        <v>585.20000000000005</v>
      </c>
      <c r="H465" s="24">
        <f t="shared" si="141"/>
        <v>585.20000000000005</v>
      </c>
    </row>
    <row r="466" spans="1:8" ht="51.6" customHeight="1" x14ac:dyDescent="0.2">
      <c r="A466" s="3" t="s">
        <v>182</v>
      </c>
      <c r="B466" s="261" t="s">
        <v>33</v>
      </c>
      <c r="C466" s="17" t="s">
        <v>23</v>
      </c>
      <c r="D466" s="7" t="s">
        <v>655</v>
      </c>
      <c r="E466" s="7" t="s">
        <v>57</v>
      </c>
      <c r="F466" s="24">
        <v>585.20000000000005</v>
      </c>
      <c r="G466" s="24">
        <v>585.20000000000005</v>
      </c>
      <c r="H466" s="24">
        <v>585.20000000000005</v>
      </c>
    </row>
    <row r="467" spans="1:8" ht="39" customHeight="1" x14ac:dyDescent="0.2">
      <c r="A467" s="83" t="s">
        <v>604</v>
      </c>
      <c r="B467" s="187" t="s">
        <v>33</v>
      </c>
      <c r="C467" s="28" t="s">
        <v>23</v>
      </c>
      <c r="D467" s="28" t="s">
        <v>347</v>
      </c>
      <c r="E467" s="7"/>
      <c r="F467" s="24">
        <f t="shared" ref="F467:H469" si="142">F468</f>
        <v>192</v>
      </c>
      <c r="G467" s="24">
        <f t="shared" si="142"/>
        <v>336</v>
      </c>
      <c r="H467" s="24">
        <f t="shared" si="142"/>
        <v>336</v>
      </c>
    </row>
    <row r="468" spans="1:8" ht="44.45" customHeight="1" x14ac:dyDescent="0.2">
      <c r="A468" s="84" t="s">
        <v>158</v>
      </c>
      <c r="B468" s="185" t="s">
        <v>33</v>
      </c>
      <c r="C468" s="29" t="s">
        <v>23</v>
      </c>
      <c r="D468" s="29" t="s">
        <v>348</v>
      </c>
      <c r="E468" s="7"/>
      <c r="F468" s="24">
        <f t="shared" si="142"/>
        <v>192</v>
      </c>
      <c r="G468" s="24">
        <f t="shared" si="142"/>
        <v>336</v>
      </c>
      <c r="H468" s="24">
        <f t="shared" si="142"/>
        <v>336</v>
      </c>
    </row>
    <row r="469" spans="1:8" ht="31.5" customHeight="1" x14ac:dyDescent="0.2">
      <c r="A469" s="84" t="s">
        <v>219</v>
      </c>
      <c r="B469" s="185" t="s">
        <v>33</v>
      </c>
      <c r="C469" s="29" t="s">
        <v>23</v>
      </c>
      <c r="D469" s="29" t="s">
        <v>349</v>
      </c>
      <c r="E469" s="7"/>
      <c r="F469" s="24">
        <f t="shared" si="142"/>
        <v>192</v>
      </c>
      <c r="G469" s="24">
        <f t="shared" si="142"/>
        <v>336</v>
      </c>
      <c r="H469" s="24">
        <f t="shared" si="142"/>
        <v>336</v>
      </c>
    </row>
    <row r="470" spans="1:8" ht="19.899999999999999" customHeight="1" x14ac:dyDescent="0.2">
      <c r="A470" s="84" t="s">
        <v>176</v>
      </c>
      <c r="B470" s="185" t="s">
        <v>33</v>
      </c>
      <c r="C470" s="29" t="s">
        <v>23</v>
      </c>
      <c r="D470" s="29" t="s">
        <v>349</v>
      </c>
      <c r="E470" s="7" t="s">
        <v>175</v>
      </c>
      <c r="F470" s="24">
        <v>192</v>
      </c>
      <c r="G470" s="24">
        <v>336</v>
      </c>
      <c r="H470" s="24">
        <v>336</v>
      </c>
    </row>
    <row r="471" spans="1:8" ht="23.45" customHeight="1" x14ac:dyDescent="0.2">
      <c r="A471" s="90" t="s">
        <v>95</v>
      </c>
      <c r="B471" s="177" t="s">
        <v>37</v>
      </c>
      <c r="C471" s="36"/>
      <c r="D471" s="29"/>
      <c r="E471" s="53"/>
      <c r="F471" s="26">
        <f>F472+F510</f>
        <v>58863.5</v>
      </c>
      <c r="G471" s="26">
        <f>G472+G510</f>
        <v>53429.7</v>
      </c>
      <c r="H471" s="26">
        <f>H472+H510</f>
        <v>55727.7</v>
      </c>
    </row>
    <row r="472" spans="1:8" ht="15" customHeight="1" x14ac:dyDescent="0.2">
      <c r="A472" s="101" t="s">
        <v>38</v>
      </c>
      <c r="B472" s="178" t="s">
        <v>37</v>
      </c>
      <c r="C472" s="36" t="s">
        <v>10</v>
      </c>
      <c r="D472" s="29"/>
      <c r="E472" s="53"/>
      <c r="F472" s="23">
        <f t="shared" ref="F472:H472" si="143">F473</f>
        <v>58061</v>
      </c>
      <c r="G472" s="23">
        <f t="shared" si="143"/>
        <v>52595.1</v>
      </c>
      <c r="H472" s="23">
        <f t="shared" si="143"/>
        <v>54859.7</v>
      </c>
    </row>
    <row r="473" spans="1:8" ht="58.9" customHeight="1" x14ac:dyDescent="0.2">
      <c r="A473" s="84" t="s">
        <v>594</v>
      </c>
      <c r="B473" s="37" t="s">
        <v>37</v>
      </c>
      <c r="C473" s="38" t="s">
        <v>10</v>
      </c>
      <c r="D473" s="29" t="s">
        <v>350</v>
      </c>
      <c r="E473" s="53"/>
      <c r="F473" s="20">
        <f>F474+F506</f>
        <v>58061</v>
      </c>
      <c r="G473" s="20">
        <f>G474+G506</f>
        <v>52595.1</v>
      </c>
      <c r="H473" s="20">
        <f>H474+H506</f>
        <v>54859.7</v>
      </c>
    </row>
    <row r="474" spans="1:8" ht="38.25" x14ac:dyDescent="0.2">
      <c r="A474" s="84" t="s">
        <v>595</v>
      </c>
      <c r="B474" s="37" t="s">
        <v>37</v>
      </c>
      <c r="C474" s="38" t="s">
        <v>10</v>
      </c>
      <c r="D474" s="29" t="s">
        <v>351</v>
      </c>
      <c r="E474" s="53"/>
      <c r="F474" s="20">
        <f>F475+F489+F494+F501+F480</f>
        <v>57361</v>
      </c>
      <c r="G474" s="20">
        <f>G475+G489+G494+G501+G480</f>
        <v>51895.1</v>
      </c>
      <c r="H474" s="20">
        <f>H475+H489+H494+H501</f>
        <v>54159.7</v>
      </c>
    </row>
    <row r="475" spans="1:8" ht="37.15" customHeight="1" x14ac:dyDescent="0.2">
      <c r="A475" s="84" t="s">
        <v>352</v>
      </c>
      <c r="B475" s="37" t="s">
        <v>37</v>
      </c>
      <c r="C475" s="38" t="s">
        <v>10</v>
      </c>
      <c r="D475" s="29" t="s">
        <v>353</v>
      </c>
      <c r="E475" s="53"/>
      <c r="F475" s="20">
        <f>F477+F479</f>
        <v>19931.7</v>
      </c>
      <c r="G475" s="20">
        <f>G477+G479</f>
        <v>20851</v>
      </c>
      <c r="H475" s="20">
        <f>H477+H479</f>
        <v>21796</v>
      </c>
    </row>
    <row r="476" spans="1:8" x14ac:dyDescent="0.2">
      <c r="A476" s="84" t="s">
        <v>98</v>
      </c>
      <c r="B476" s="37" t="s">
        <v>37</v>
      </c>
      <c r="C476" s="38" t="s">
        <v>10</v>
      </c>
      <c r="D476" s="29" t="s">
        <v>354</v>
      </c>
      <c r="E476" s="53"/>
      <c r="F476" s="20">
        <f>F477</f>
        <v>14880.5</v>
      </c>
      <c r="G476" s="20">
        <f>G477</f>
        <v>14880.5</v>
      </c>
      <c r="H476" s="20">
        <f>H477</f>
        <v>14880.5</v>
      </c>
    </row>
    <row r="477" spans="1:8" x14ac:dyDescent="0.2">
      <c r="A477" s="3" t="s">
        <v>80</v>
      </c>
      <c r="B477" s="19" t="s">
        <v>37</v>
      </c>
      <c r="C477" s="17" t="s">
        <v>10</v>
      </c>
      <c r="D477" s="29" t="s">
        <v>354</v>
      </c>
      <c r="E477" s="7" t="s">
        <v>81</v>
      </c>
      <c r="F477" s="20">
        <v>14880.5</v>
      </c>
      <c r="G477" s="20">
        <v>14880.5</v>
      </c>
      <c r="H477" s="20">
        <v>14880.5</v>
      </c>
    </row>
    <row r="478" spans="1:8" ht="51" x14ac:dyDescent="0.2">
      <c r="A478" s="3" t="s">
        <v>181</v>
      </c>
      <c r="B478" s="19" t="s">
        <v>37</v>
      </c>
      <c r="C478" s="17" t="s">
        <v>10</v>
      </c>
      <c r="D478" s="7" t="s">
        <v>355</v>
      </c>
      <c r="E478" s="7"/>
      <c r="F478" s="20">
        <f>F479</f>
        <v>5051.2</v>
      </c>
      <c r="G478" s="20">
        <f>G479</f>
        <v>5970.5</v>
      </c>
      <c r="H478" s="20">
        <f>H479</f>
        <v>6915.5</v>
      </c>
    </row>
    <row r="479" spans="1:8" x14ac:dyDescent="0.2">
      <c r="A479" s="3" t="s">
        <v>80</v>
      </c>
      <c r="B479" s="19" t="s">
        <v>37</v>
      </c>
      <c r="C479" s="17" t="s">
        <v>10</v>
      </c>
      <c r="D479" s="7" t="s">
        <v>355</v>
      </c>
      <c r="E479" s="7" t="s">
        <v>81</v>
      </c>
      <c r="F479" s="20">
        <v>5051.2</v>
      </c>
      <c r="G479" s="20">
        <v>5970.5</v>
      </c>
      <c r="H479" s="20">
        <v>6915.5</v>
      </c>
    </row>
    <row r="480" spans="1:8" ht="54.6" customHeight="1" x14ac:dyDescent="0.2">
      <c r="A480" s="3" t="s">
        <v>419</v>
      </c>
      <c r="B480" s="19" t="s">
        <v>37</v>
      </c>
      <c r="C480" s="17" t="s">
        <v>10</v>
      </c>
      <c r="D480" s="7" t="s">
        <v>420</v>
      </c>
      <c r="E480" s="7"/>
      <c r="F480" s="20">
        <f>F483+F481+F485+F487</f>
        <v>19740.600000000002</v>
      </c>
      <c r="G480" s="20">
        <f>G483+G481</f>
        <v>290</v>
      </c>
      <c r="H480" s="20">
        <v>0</v>
      </c>
    </row>
    <row r="481" spans="1:8" ht="23.45" customHeight="1" x14ac:dyDescent="0.2">
      <c r="A481" s="84" t="s">
        <v>98</v>
      </c>
      <c r="B481" s="19" t="s">
        <v>37</v>
      </c>
      <c r="C481" s="17" t="s">
        <v>10</v>
      </c>
      <c r="D481" s="7" t="s">
        <v>492</v>
      </c>
      <c r="E481" s="7"/>
      <c r="F481" s="20">
        <f>F482</f>
        <v>620</v>
      </c>
      <c r="G481" s="20">
        <f>G482</f>
        <v>0</v>
      </c>
      <c r="H481" s="20">
        <f>H482</f>
        <v>0</v>
      </c>
    </row>
    <row r="482" spans="1:8" ht="26.45" customHeight="1" x14ac:dyDescent="0.2">
      <c r="A482" s="3" t="s">
        <v>80</v>
      </c>
      <c r="B482" s="19" t="s">
        <v>37</v>
      </c>
      <c r="C482" s="17" t="s">
        <v>10</v>
      </c>
      <c r="D482" s="7" t="s">
        <v>492</v>
      </c>
      <c r="E482" s="7" t="s">
        <v>81</v>
      </c>
      <c r="F482" s="20">
        <v>620</v>
      </c>
      <c r="G482" s="20">
        <v>0</v>
      </c>
      <c r="H482" s="20">
        <v>0</v>
      </c>
    </row>
    <row r="483" spans="1:8" ht="43.15" customHeight="1" x14ac:dyDescent="0.2">
      <c r="A483" s="3" t="s">
        <v>701</v>
      </c>
      <c r="B483" s="19" t="s">
        <v>37</v>
      </c>
      <c r="C483" s="17" t="s">
        <v>10</v>
      </c>
      <c r="D483" s="7" t="s">
        <v>461</v>
      </c>
      <c r="E483" s="7"/>
      <c r="F483" s="20">
        <f>F484</f>
        <v>0</v>
      </c>
      <c r="G483" s="20">
        <f>G484</f>
        <v>290</v>
      </c>
      <c r="H483" s="20">
        <v>0</v>
      </c>
    </row>
    <row r="484" spans="1:8" x14ac:dyDescent="0.2">
      <c r="A484" s="3" t="s">
        <v>80</v>
      </c>
      <c r="B484" s="19" t="s">
        <v>37</v>
      </c>
      <c r="C484" s="17" t="s">
        <v>10</v>
      </c>
      <c r="D484" s="7" t="s">
        <v>461</v>
      </c>
      <c r="E484" s="7" t="s">
        <v>81</v>
      </c>
      <c r="F484" s="20">
        <v>0</v>
      </c>
      <c r="G484" s="20">
        <v>290</v>
      </c>
      <c r="H484" s="20">
        <v>0</v>
      </c>
    </row>
    <row r="485" spans="1:8" ht="25.5" x14ac:dyDescent="0.2">
      <c r="A485" s="3" t="s">
        <v>700</v>
      </c>
      <c r="B485" s="19" t="s">
        <v>37</v>
      </c>
      <c r="C485" s="17" t="s">
        <v>10</v>
      </c>
      <c r="D485" s="7" t="s">
        <v>651</v>
      </c>
      <c r="E485" s="7"/>
      <c r="F485" s="20">
        <f>F486</f>
        <v>18623.400000000001</v>
      </c>
      <c r="G485" s="20">
        <f>G486</f>
        <v>0</v>
      </c>
      <c r="H485" s="20">
        <f>H486</f>
        <v>0</v>
      </c>
    </row>
    <row r="486" spans="1:8" x14ac:dyDescent="0.2">
      <c r="A486" s="3" t="s">
        <v>80</v>
      </c>
      <c r="B486" s="19" t="s">
        <v>37</v>
      </c>
      <c r="C486" s="17" t="s">
        <v>10</v>
      </c>
      <c r="D486" s="7" t="s">
        <v>651</v>
      </c>
      <c r="E486" s="7" t="s">
        <v>81</v>
      </c>
      <c r="F486" s="20">
        <v>18623.400000000001</v>
      </c>
      <c r="G486" s="20">
        <v>0</v>
      </c>
      <c r="H486" s="20">
        <v>0</v>
      </c>
    </row>
    <row r="487" spans="1:8" ht="31.9" customHeight="1" x14ac:dyDescent="0.2">
      <c r="A487" s="3" t="s">
        <v>710</v>
      </c>
      <c r="B487" s="19" t="s">
        <v>37</v>
      </c>
      <c r="C487" s="17" t="s">
        <v>10</v>
      </c>
      <c r="D487" s="7" t="s">
        <v>711</v>
      </c>
      <c r="E487" s="7"/>
      <c r="F487" s="20">
        <v>497.2</v>
      </c>
      <c r="G487" s="20">
        <v>0</v>
      </c>
      <c r="H487" s="20">
        <v>0</v>
      </c>
    </row>
    <row r="488" spans="1:8" ht="18.600000000000001" customHeight="1" x14ac:dyDescent="0.2">
      <c r="A488" s="3" t="s">
        <v>80</v>
      </c>
      <c r="B488" s="19" t="s">
        <v>37</v>
      </c>
      <c r="C488" s="17" t="s">
        <v>10</v>
      </c>
      <c r="D488" s="7" t="s">
        <v>711</v>
      </c>
      <c r="E488" s="7" t="s">
        <v>81</v>
      </c>
      <c r="F488" s="20">
        <v>497.2</v>
      </c>
      <c r="G488" s="20">
        <v>0</v>
      </c>
      <c r="H488" s="20">
        <v>0</v>
      </c>
    </row>
    <row r="489" spans="1:8" ht="25.5" x14ac:dyDescent="0.2">
      <c r="A489" s="3" t="s">
        <v>356</v>
      </c>
      <c r="B489" s="19" t="s">
        <v>37</v>
      </c>
      <c r="C489" s="17" t="s">
        <v>10</v>
      </c>
      <c r="D489" s="7" t="s">
        <v>357</v>
      </c>
      <c r="E489" s="7"/>
      <c r="F489" s="20">
        <f>F491+F493</f>
        <v>2838.3</v>
      </c>
      <c r="G489" s="20">
        <f>G491+G493</f>
        <v>2975.6000000000004</v>
      </c>
      <c r="H489" s="20">
        <f>H491+H493</f>
        <v>3116.6</v>
      </c>
    </row>
    <row r="490" spans="1:8" x14ac:dyDescent="0.2">
      <c r="A490" s="84" t="s">
        <v>97</v>
      </c>
      <c r="B490" s="37" t="s">
        <v>37</v>
      </c>
      <c r="C490" s="38" t="s">
        <v>10</v>
      </c>
      <c r="D490" s="29" t="s">
        <v>358</v>
      </c>
      <c r="E490" s="53"/>
      <c r="F490" s="20">
        <f t="shared" ref="F490:H490" si="144">F491</f>
        <v>2084.4</v>
      </c>
      <c r="G490" s="20">
        <f t="shared" si="144"/>
        <v>2084.4</v>
      </c>
      <c r="H490" s="20">
        <f t="shared" si="144"/>
        <v>2084.5</v>
      </c>
    </row>
    <row r="491" spans="1:8" x14ac:dyDescent="0.2">
      <c r="A491" s="84" t="s">
        <v>80</v>
      </c>
      <c r="B491" s="19" t="s">
        <v>37</v>
      </c>
      <c r="C491" s="17" t="s">
        <v>10</v>
      </c>
      <c r="D491" s="57" t="s">
        <v>358</v>
      </c>
      <c r="E491" s="7" t="s">
        <v>81</v>
      </c>
      <c r="F491" s="20">
        <v>2084.4</v>
      </c>
      <c r="G491" s="20">
        <v>2084.4</v>
      </c>
      <c r="H491" s="20">
        <v>2084.5</v>
      </c>
    </row>
    <row r="492" spans="1:8" ht="51" x14ac:dyDescent="0.2">
      <c r="A492" s="3" t="s">
        <v>181</v>
      </c>
      <c r="B492" s="19" t="s">
        <v>37</v>
      </c>
      <c r="C492" s="17" t="s">
        <v>10</v>
      </c>
      <c r="D492" s="7" t="s">
        <v>359</v>
      </c>
      <c r="E492" s="7"/>
      <c r="F492" s="20">
        <f>F493</f>
        <v>753.9</v>
      </c>
      <c r="G492" s="20">
        <f>G493</f>
        <v>891.2</v>
      </c>
      <c r="H492" s="20">
        <f>H493</f>
        <v>1032.0999999999999</v>
      </c>
    </row>
    <row r="493" spans="1:8" x14ac:dyDescent="0.2">
      <c r="A493" s="3" t="s">
        <v>80</v>
      </c>
      <c r="B493" s="19" t="s">
        <v>37</v>
      </c>
      <c r="C493" s="17" t="s">
        <v>10</v>
      </c>
      <c r="D493" s="7" t="s">
        <v>359</v>
      </c>
      <c r="E493" s="7" t="s">
        <v>81</v>
      </c>
      <c r="F493" s="20">
        <v>753.9</v>
      </c>
      <c r="G493" s="20">
        <v>891.2</v>
      </c>
      <c r="H493" s="20">
        <v>1032.0999999999999</v>
      </c>
    </row>
    <row r="494" spans="1:8" ht="55.9" customHeight="1" x14ac:dyDescent="0.2">
      <c r="A494" s="3" t="s">
        <v>360</v>
      </c>
      <c r="B494" s="19" t="s">
        <v>361</v>
      </c>
      <c r="C494" s="17" t="s">
        <v>10</v>
      </c>
      <c r="D494" s="7" t="s">
        <v>362</v>
      </c>
      <c r="E494" s="7"/>
      <c r="F494" s="20">
        <f>F495+F499</f>
        <v>14472.4</v>
      </c>
      <c r="G494" s="20">
        <f>G495+G499</f>
        <v>15350.599999999999</v>
      </c>
      <c r="H494" s="20">
        <f>H495+H499</f>
        <v>16253.3</v>
      </c>
    </row>
    <row r="495" spans="1:8" ht="38.25" x14ac:dyDescent="0.2">
      <c r="A495" s="235" t="s">
        <v>72</v>
      </c>
      <c r="B495" s="37" t="s">
        <v>37</v>
      </c>
      <c r="C495" s="38" t="s">
        <v>10</v>
      </c>
      <c r="D495" s="29" t="s">
        <v>363</v>
      </c>
      <c r="E495" s="53"/>
      <c r="F495" s="20">
        <f>F498+F496+F497</f>
        <v>9647.4</v>
      </c>
      <c r="G495" s="20">
        <f t="shared" ref="G495:H495" si="145">G498+G496+G497</f>
        <v>9647.4</v>
      </c>
      <c r="H495" s="20">
        <f t="shared" si="145"/>
        <v>9647.5</v>
      </c>
    </row>
    <row r="496" spans="1:8" ht="25.5" x14ac:dyDescent="0.2">
      <c r="A496" s="84" t="s">
        <v>73</v>
      </c>
      <c r="B496" s="37" t="s">
        <v>37</v>
      </c>
      <c r="C496" s="38" t="s">
        <v>10</v>
      </c>
      <c r="D496" s="29" t="s">
        <v>363</v>
      </c>
      <c r="E496" s="53" t="s">
        <v>74</v>
      </c>
      <c r="F496" s="20">
        <v>7460.2</v>
      </c>
      <c r="G496" s="20">
        <v>7460.2</v>
      </c>
      <c r="H496" s="20">
        <v>7460.3</v>
      </c>
    </row>
    <row r="497" spans="1:8" ht="38.25" x14ac:dyDescent="0.2">
      <c r="A497" s="84" t="s">
        <v>182</v>
      </c>
      <c r="B497" s="37" t="s">
        <v>37</v>
      </c>
      <c r="C497" s="38" t="s">
        <v>10</v>
      </c>
      <c r="D497" s="29" t="s">
        <v>363</v>
      </c>
      <c r="E497" s="53" t="s">
        <v>57</v>
      </c>
      <c r="F497" s="20">
        <v>2170</v>
      </c>
      <c r="G497" s="20">
        <v>2170</v>
      </c>
      <c r="H497" s="20">
        <v>2170</v>
      </c>
    </row>
    <row r="498" spans="1:8" x14ac:dyDescent="0.2">
      <c r="A498" s="85" t="s">
        <v>58</v>
      </c>
      <c r="B498" s="39" t="s">
        <v>37</v>
      </c>
      <c r="C498" s="110" t="s">
        <v>10</v>
      </c>
      <c r="D498" s="29" t="s">
        <v>363</v>
      </c>
      <c r="E498" s="58" t="s">
        <v>59</v>
      </c>
      <c r="F498" s="20">
        <v>17.2</v>
      </c>
      <c r="G498" s="20">
        <v>17.2</v>
      </c>
      <c r="H498" s="20">
        <v>17.2</v>
      </c>
    </row>
    <row r="499" spans="1:8" ht="51" x14ac:dyDescent="0.2">
      <c r="A499" s="3" t="s">
        <v>181</v>
      </c>
      <c r="B499" s="19" t="s">
        <v>37</v>
      </c>
      <c r="C499" s="17" t="s">
        <v>10</v>
      </c>
      <c r="D499" s="7" t="s">
        <v>364</v>
      </c>
      <c r="E499" s="7"/>
      <c r="F499" s="20">
        <f>F500</f>
        <v>4825</v>
      </c>
      <c r="G499" s="20">
        <f>G500</f>
        <v>5703.2</v>
      </c>
      <c r="H499" s="20">
        <f>H500</f>
        <v>6605.8</v>
      </c>
    </row>
    <row r="500" spans="1:8" ht="25.5" x14ac:dyDescent="0.2">
      <c r="A500" s="3" t="s">
        <v>73</v>
      </c>
      <c r="B500" s="19" t="s">
        <v>37</v>
      </c>
      <c r="C500" s="17" t="s">
        <v>10</v>
      </c>
      <c r="D500" s="7" t="s">
        <v>364</v>
      </c>
      <c r="E500" s="7" t="s">
        <v>74</v>
      </c>
      <c r="F500" s="20">
        <v>4825</v>
      </c>
      <c r="G500" s="20">
        <v>5703.2</v>
      </c>
      <c r="H500" s="20">
        <v>6605.8</v>
      </c>
    </row>
    <row r="501" spans="1:8" ht="69.599999999999994" customHeight="1" x14ac:dyDescent="0.2">
      <c r="A501" s="3" t="s">
        <v>365</v>
      </c>
      <c r="B501" s="19" t="s">
        <v>361</v>
      </c>
      <c r="C501" s="17" t="s">
        <v>10</v>
      </c>
      <c r="D501" s="7" t="s">
        <v>366</v>
      </c>
      <c r="E501" s="7"/>
      <c r="F501" s="20">
        <f>F504</f>
        <v>378</v>
      </c>
      <c r="G501" s="20">
        <f>G504+G502</f>
        <v>12427.9</v>
      </c>
      <c r="H501" s="20">
        <f>H504+H502</f>
        <v>12993.8</v>
      </c>
    </row>
    <row r="502" spans="1:8" ht="47.45" customHeight="1" x14ac:dyDescent="0.2">
      <c r="A502" s="84" t="s">
        <v>72</v>
      </c>
      <c r="B502" s="19" t="s">
        <v>361</v>
      </c>
      <c r="C502" s="17" t="s">
        <v>10</v>
      </c>
      <c r="D502" s="7" t="s">
        <v>459</v>
      </c>
      <c r="E502" s="7"/>
      <c r="F502" s="20">
        <f>F503</f>
        <v>0</v>
      </c>
      <c r="G502" s="20">
        <f>G503</f>
        <v>12049.9</v>
      </c>
      <c r="H502" s="20">
        <f>H503</f>
        <v>12615.8</v>
      </c>
    </row>
    <row r="503" spans="1:8" ht="45.6" customHeight="1" x14ac:dyDescent="0.2">
      <c r="A503" s="84" t="s">
        <v>182</v>
      </c>
      <c r="B503" s="19" t="s">
        <v>361</v>
      </c>
      <c r="C503" s="17" t="s">
        <v>10</v>
      </c>
      <c r="D503" s="7" t="s">
        <v>459</v>
      </c>
      <c r="E503" s="7" t="s">
        <v>57</v>
      </c>
      <c r="F503" s="20">
        <v>0</v>
      </c>
      <c r="G503" s="20">
        <v>12049.9</v>
      </c>
      <c r="H503" s="20">
        <v>12615.8</v>
      </c>
    </row>
    <row r="504" spans="1:8" ht="34.9" customHeight="1" x14ac:dyDescent="0.2">
      <c r="A504" s="3" t="s">
        <v>526</v>
      </c>
      <c r="B504" s="19" t="s">
        <v>37</v>
      </c>
      <c r="C504" s="17" t="s">
        <v>10</v>
      </c>
      <c r="D504" s="7" t="s">
        <v>525</v>
      </c>
      <c r="E504" s="7"/>
      <c r="F504" s="20">
        <f>F505</f>
        <v>378</v>
      </c>
      <c r="G504" s="20">
        <f>G505</f>
        <v>378</v>
      </c>
      <c r="H504" s="20">
        <f>H505</f>
        <v>378</v>
      </c>
    </row>
    <row r="505" spans="1:8" ht="45" customHeight="1" x14ac:dyDescent="0.2">
      <c r="A505" s="3" t="s">
        <v>182</v>
      </c>
      <c r="B505" s="19" t="s">
        <v>37</v>
      </c>
      <c r="C505" s="17" t="s">
        <v>10</v>
      </c>
      <c r="D505" s="7" t="s">
        <v>525</v>
      </c>
      <c r="E505" s="7" t="s">
        <v>57</v>
      </c>
      <c r="F505" s="20">
        <v>378</v>
      </c>
      <c r="G505" s="20">
        <v>378</v>
      </c>
      <c r="H505" s="20">
        <v>378</v>
      </c>
    </row>
    <row r="506" spans="1:8" ht="28.15" customHeight="1" x14ac:dyDescent="0.2">
      <c r="A506" s="3" t="s">
        <v>620</v>
      </c>
      <c r="B506" s="19" t="s">
        <v>37</v>
      </c>
      <c r="C506" s="17" t="s">
        <v>10</v>
      </c>
      <c r="D506" s="7" t="s">
        <v>367</v>
      </c>
      <c r="E506" s="7"/>
      <c r="F506" s="20">
        <f t="shared" ref="F506:H508" si="146">F507</f>
        <v>700</v>
      </c>
      <c r="G506" s="20">
        <f t="shared" si="146"/>
        <v>700</v>
      </c>
      <c r="H506" s="20">
        <f t="shared" si="146"/>
        <v>700</v>
      </c>
    </row>
    <row r="507" spans="1:8" ht="26.45" customHeight="1" x14ac:dyDescent="0.2">
      <c r="A507" s="3" t="s">
        <v>368</v>
      </c>
      <c r="B507" s="19" t="s">
        <v>361</v>
      </c>
      <c r="C507" s="17" t="s">
        <v>10</v>
      </c>
      <c r="D507" s="7" t="s">
        <v>369</v>
      </c>
      <c r="E507" s="7"/>
      <c r="F507" s="20">
        <f t="shared" si="146"/>
        <v>700</v>
      </c>
      <c r="G507" s="20">
        <f t="shared" si="146"/>
        <v>700</v>
      </c>
      <c r="H507" s="20">
        <f t="shared" si="146"/>
        <v>700</v>
      </c>
    </row>
    <row r="508" spans="1:8" ht="35.450000000000003" customHeight="1" x14ac:dyDescent="0.2">
      <c r="A508" s="3" t="s">
        <v>96</v>
      </c>
      <c r="B508" s="19" t="s">
        <v>37</v>
      </c>
      <c r="C508" s="17" t="s">
        <v>10</v>
      </c>
      <c r="D508" s="7" t="s">
        <v>370</v>
      </c>
      <c r="E508" s="7"/>
      <c r="F508" s="20">
        <f t="shared" si="146"/>
        <v>700</v>
      </c>
      <c r="G508" s="20">
        <f t="shared" si="146"/>
        <v>700</v>
      </c>
      <c r="H508" s="20">
        <f t="shared" si="146"/>
        <v>700</v>
      </c>
    </row>
    <row r="509" spans="1:8" ht="49.15" customHeight="1" x14ac:dyDescent="0.2">
      <c r="A509" s="3" t="s">
        <v>182</v>
      </c>
      <c r="B509" s="19" t="s">
        <v>37</v>
      </c>
      <c r="C509" s="17" t="s">
        <v>10</v>
      </c>
      <c r="D509" s="7" t="s">
        <v>370</v>
      </c>
      <c r="E509" s="7" t="s">
        <v>57</v>
      </c>
      <c r="F509" s="20">
        <v>700</v>
      </c>
      <c r="G509" s="20">
        <v>700</v>
      </c>
      <c r="H509" s="20">
        <v>700</v>
      </c>
    </row>
    <row r="510" spans="1:8" ht="33" customHeight="1" x14ac:dyDescent="0.2">
      <c r="A510" s="86" t="s">
        <v>554</v>
      </c>
      <c r="B510" s="15" t="s">
        <v>37</v>
      </c>
      <c r="C510" s="16" t="s">
        <v>15</v>
      </c>
      <c r="D510" s="7"/>
      <c r="E510" s="7"/>
      <c r="F510" s="23">
        <f>F511</f>
        <v>802.5</v>
      </c>
      <c r="G510" s="23">
        <f t="shared" ref="G510:H512" si="147">G511</f>
        <v>834.6</v>
      </c>
      <c r="H510" s="23">
        <f t="shared" si="147"/>
        <v>868</v>
      </c>
    </row>
    <row r="511" spans="1:8" ht="60.6" customHeight="1" x14ac:dyDescent="0.2">
      <c r="A511" s="3" t="s">
        <v>594</v>
      </c>
      <c r="B511" s="19" t="s">
        <v>37</v>
      </c>
      <c r="C511" s="17" t="s">
        <v>15</v>
      </c>
      <c r="D511" s="7" t="s">
        <v>350</v>
      </c>
      <c r="E511" s="7"/>
      <c r="F511" s="20">
        <f>F512</f>
        <v>802.5</v>
      </c>
      <c r="G511" s="20">
        <f t="shared" si="147"/>
        <v>834.6</v>
      </c>
      <c r="H511" s="20">
        <f t="shared" si="147"/>
        <v>868</v>
      </c>
    </row>
    <row r="512" spans="1:8" ht="49.15" customHeight="1" x14ac:dyDescent="0.2">
      <c r="A512" s="3" t="s">
        <v>201</v>
      </c>
      <c r="B512" s="19" t="s">
        <v>37</v>
      </c>
      <c r="C512" s="17" t="s">
        <v>15</v>
      </c>
      <c r="D512" s="7" t="s">
        <v>371</v>
      </c>
      <c r="E512" s="7"/>
      <c r="F512" s="20">
        <f>F513</f>
        <v>802.5</v>
      </c>
      <c r="G512" s="20">
        <f t="shared" si="147"/>
        <v>834.6</v>
      </c>
      <c r="H512" s="20">
        <f t="shared" si="147"/>
        <v>868</v>
      </c>
    </row>
    <row r="513" spans="1:8" ht="49.15" customHeight="1" x14ac:dyDescent="0.2">
      <c r="A513" s="3" t="s">
        <v>596</v>
      </c>
      <c r="B513" s="19" t="s">
        <v>37</v>
      </c>
      <c r="C513" s="17" t="s">
        <v>15</v>
      </c>
      <c r="D513" s="7" t="s">
        <v>486</v>
      </c>
      <c r="E513" s="7"/>
      <c r="F513" s="20">
        <f>F514+F516</f>
        <v>802.5</v>
      </c>
      <c r="G513" s="20">
        <f t="shared" ref="G513:H513" si="148">G514+G516</f>
        <v>834.6</v>
      </c>
      <c r="H513" s="20">
        <f t="shared" si="148"/>
        <v>868</v>
      </c>
    </row>
    <row r="514" spans="1:8" ht="49.15" customHeight="1" x14ac:dyDescent="0.2">
      <c r="A514" s="3" t="s">
        <v>72</v>
      </c>
      <c r="B514" s="19" t="s">
        <v>37</v>
      </c>
      <c r="C514" s="17" t="s">
        <v>15</v>
      </c>
      <c r="D514" s="7" t="s">
        <v>487</v>
      </c>
      <c r="E514" s="7"/>
      <c r="F514" s="20">
        <f>F515</f>
        <v>407.7</v>
      </c>
      <c r="G514" s="20">
        <f t="shared" ref="G514:H514" si="149">G515</f>
        <v>407.6</v>
      </c>
      <c r="H514" s="20">
        <f t="shared" si="149"/>
        <v>407.6</v>
      </c>
    </row>
    <row r="515" spans="1:8" ht="49.15" customHeight="1" x14ac:dyDescent="0.2">
      <c r="A515" s="3" t="s">
        <v>73</v>
      </c>
      <c r="B515" s="19" t="s">
        <v>37</v>
      </c>
      <c r="C515" s="17" t="s">
        <v>15</v>
      </c>
      <c r="D515" s="7" t="s">
        <v>487</v>
      </c>
      <c r="E515" s="7" t="s">
        <v>74</v>
      </c>
      <c r="F515" s="20">
        <v>407.7</v>
      </c>
      <c r="G515" s="20">
        <v>407.6</v>
      </c>
      <c r="H515" s="20">
        <v>407.6</v>
      </c>
    </row>
    <row r="516" spans="1:8" ht="63.6" customHeight="1" x14ac:dyDescent="0.2">
      <c r="A516" s="3" t="s">
        <v>181</v>
      </c>
      <c r="B516" s="19" t="s">
        <v>37</v>
      </c>
      <c r="C516" s="17" t="s">
        <v>15</v>
      </c>
      <c r="D516" s="7" t="s">
        <v>488</v>
      </c>
      <c r="E516" s="7"/>
      <c r="F516" s="20">
        <f>F517</f>
        <v>394.8</v>
      </c>
      <c r="G516" s="20">
        <f t="shared" ref="G516:H516" si="150">G517</f>
        <v>427</v>
      </c>
      <c r="H516" s="20">
        <f t="shared" si="150"/>
        <v>460.4</v>
      </c>
    </row>
    <row r="517" spans="1:8" ht="49.15" customHeight="1" x14ac:dyDescent="0.2">
      <c r="A517" s="3" t="s">
        <v>73</v>
      </c>
      <c r="B517" s="19" t="s">
        <v>37</v>
      </c>
      <c r="C517" s="17" t="s">
        <v>15</v>
      </c>
      <c r="D517" s="7" t="s">
        <v>488</v>
      </c>
      <c r="E517" s="7" t="s">
        <v>74</v>
      </c>
      <c r="F517" s="20">
        <v>394.8</v>
      </c>
      <c r="G517" s="20">
        <v>427</v>
      </c>
      <c r="H517" s="20">
        <v>460.4</v>
      </c>
    </row>
    <row r="518" spans="1:8" ht="25.15" customHeight="1" x14ac:dyDescent="0.2">
      <c r="A518" s="95" t="s">
        <v>39</v>
      </c>
      <c r="B518" s="215" t="s">
        <v>23</v>
      </c>
      <c r="C518" s="116"/>
      <c r="D518" s="28"/>
      <c r="E518" s="54"/>
      <c r="F518" s="26">
        <f>F519+F523</f>
        <v>314.60000000000002</v>
      </c>
      <c r="G518" s="26">
        <f>G519+G523</f>
        <v>1401.1</v>
      </c>
      <c r="H518" s="26">
        <f>H519+H523</f>
        <v>410.6</v>
      </c>
    </row>
    <row r="519" spans="1:8" ht="25.5" x14ac:dyDescent="0.2">
      <c r="A519" s="91" t="s">
        <v>40</v>
      </c>
      <c r="B519" s="178" t="s">
        <v>23</v>
      </c>
      <c r="C519" s="36" t="s">
        <v>33</v>
      </c>
      <c r="D519" s="29"/>
      <c r="E519" s="53"/>
      <c r="F519" s="23">
        <f t="shared" ref="F519:H521" si="151">F520</f>
        <v>242.6</v>
      </c>
      <c r="G519" s="23">
        <f t="shared" si="151"/>
        <v>242.6</v>
      </c>
      <c r="H519" s="23">
        <f t="shared" si="151"/>
        <v>242.6</v>
      </c>
    </row>
    <row r="520" spans="1:8" ht="25.5" x14ac:dyDescent="0.2">
      <c r="A520" s="84" t="s">
        <v>99</v>
      </c>
      <c r="B520" s="37" t="s">
        <v>23</v>
      </c>
      <c r="C520" s="38" t="s">
        <v>33</v>
      </c>
      <c r="D520" s="29" t="s">
        <v>120</v>
      </c>
      <c r="E520" s="53"/>
      <c r="F520" s="24">
        <f t="shared" si="151"/>
        <v>242.6</v>
      </c>
      <c r="G520" s="24">
        <f t="shared" si="151"/>
        <v>242.6</v>
      </c>
      <c r="H520" s="24">
        <f t="shared" si="151"/>
        <v>242.6</v>
      </c>
    </row>
    <row r="521" spans="1:8" ht="89.25" x14ac:dyDescent="0.2">
      <c r="A521" s="84" t="s">
        <v>200</v>
      </c>
      <c r="B521" s="37" t="s">
        <v>23</v>
      </c>
      <c r="C521" s="38" t="s">
        <v>33</v>
      </c>
      <c r="D521" s="29" t="s">
        <v>119</v>
      </c>
      <c r="E521" s="53"/>
      <c r="F521" s="24">
        <f t="shared" si="151"/>
        <v>242.6</v>
      </c>
      <c r="G521" s="24">
        <f t="shared" si="151"/>
        <v>242.6</v>
      </c>
      <c r="H521" s="24">
        <f t="shared" si="151"/>
        <v>242.6</v>
      </c>
    </row>
    <row r="522" spans="1:8" ht="43.15" customHeight="1" x14ac:dyDescent="0.2">
      <c r="A522" s="84" t="s">
        <v>182</v>
      </c>
      <c r="B522" s="37" t="s">
        <v>23</v>
      </c>
      <c r="C522" s="38" t="s">
        <v>33</v>
      </c>
      <c r="D522" s="29" t="s">
        <v>119</v>
      </c>
      <c r="E522" s="53" t="s">
        <v>57</v>
      </c>
      <c r="F522" s="24">
        <v>242.6</v>
      </c>
      <c r="G522" s="24">
        <v>242.6</v>
      </c>
      <c r="H522" s="24">
        <v>242.6</v>
      </c>
    </row>
    <row r="523" spans="1:8" ht="22.5" customHeight="1" x14ac:dyDescent="0.2">
      <c r="A523" s="86" t="s">
        <v>157</v>
      </c>
      <c r="B523" s="15" t="s">
        <v>23</v>
      </c>
      <c r="C523" s="16" t="s">
        <v>23</v>
      </c>
      <c r="D523" s="16"/>
      <c r="E523" s="16"/>
      <c r="F523" s="23">
        <f>F524</f>
        <v>72</v>
      </c>
      <c r="G523" s="23">
        <f t="shared" ref="F523:H525" si="152">G524</f>
        <v>1158.5</v>
      </c>
      <c r="H523" s="23">
        <f t="shared" si="152"/>
        <v>168</v>
      </c>
    </row>
    <row r="524" spans="1:8" ht="38.25" x14ac:dyDescent="0.2">
      <c r="A524" s="83" t="s">
        <v>604</v>
      </c>
      <c r="B524" s="187" t="s">
        <v>23</v>
      </c>
      <c r="C524" s="28" t="s">
        <v>23</v>
      </c>
      <c r="D524" s="28" t="s">
        <v>347</v>
      </c>
      <c r="E524" s="7"/>
      <c r="F524" s="24">
        <f>F525+F531+F528</f>
        <v>72</v>
      </c>
      <c r="G524" s="24">
        <f>G525+G531+G528</f>
        <v>1158.5</v>
      </c>
      <c r="H524" s="24">
        <f>H525+H531+H528</f>
        <v>168</v>
      </c>
    </row>
    <row r="525" spans="1:8" ht="51" x14ac:dyDescent="0.2">
      <c r="A525" s="84" t="s">
        <v>158</v>
      </c>
      <c r="B525" s="185" t="s">
        <v>23</v>
      </c>
      <c r="C525" s="29" t="s">
        <v>23</v>
      </c>
      <c r="D525" s="29" t="s">
        <v>348</v>
      </c>
      <c r="E525" s="7"/>
      <c r="F525" s="24">
        <f t="shared" si="152"/>
        <v>0</v>
      </c>
      <c r="G525" s="24">
        <f t="shared" si="152"/>
        <v>96</v>
      </c>
      <c r="H525" s="24">
        <f t="shared" si="152"/>
        <v>96</v>
      </c>
    </row>
    <row r="526" spans="1:8" ht="25.5" x14ac:dyDescent="0.2">
      <c r="A526" s="85" t="s">
        <v>159</v>
      </c>
      <c r="B526" s="189" t="s">
        <v>23</v>
      </c>
      <c r="C526" s="57" t="s">
        <v>23</v>
      </c>
      <c r="D526" s="57" t="s">
        <v>372</v>
      </c>
      <c r="E526" s="7"/>
      <c r="F526" s="24">
        <f>F527</f>
        <v>0</v>
      </c>
      <c r="G526" s="24">
        <f>G527</f>
        <v>96</v>
      </c>
      <c r="H526" s="24">
        <f>H527</f>
        <v>96</v>
      </c>
    </row>
    <row r="527" spans="1:8" x14ac:dyDescent="0.2">
      <c r="A527" s="3" t="s">
        <v>176</v>
      </c>
      <c r="B527" s="34" t="s">
        <v>23</v>
      </c>
      <c r="C527" s="7" t="s">
        <v>23</v>
      </c>
      <c r="D527" s="7" t="s">
        <v>372</v>
      </c>
      <c r="E527" s="115" t="s">
        <v>175</v>
      </c>
      <c r="F527" s="254">
        <v>0</v>
      </c>
      <c r="G527" s="254">
        <v>96</v>
      </c>
      <c r="H527" s="254">
        <v>96</v>
      </c>
    </row>
    <row r="528" spans="1:8" ht="38.25" x14ac:dyDescent="0.2">
      <c r="A528" s="3" t="s">
        <v>410</v>
      </c>
      <c r="B528" s="34" t="s">
        <v>23</v>
      </c>
      <c r="C528" s="7" t="s">
        <v>23</v>
      </c>
      <c r="D528" s="7" t="s">
        <v>412</v>
      </c>
      <c r="E528" s="115"/>
      <c r="F528" s="254">
        <f>F530</f>
        <v>72</v>
      </c>
      <c r="G528" s="254">
        <f>G530</f>
        <v>72</v>
      </c>
      <c r="H528" s="254">
        <f>H530</f>
        <v>72</v>
      </c>
    </row>
    <row r="529" spans="1:8" ht="25.5" x14ac:dyDescent="0.2">
      <c r="A529" s="118" t="s">
        <v>159</v>
      </c>
      <c r="B529" s="34" t="s">
        <v>23</v>
      </c>
      <c r="C529" s="7" t="s">
        <v>23</v>
      </c>
      <c r="D529" s="7" t="s">
        <v>413</v>
      </c>
      <c r="E529" s="115"/>
      <c r="F529" s="254">
        <f>F530</f>
        <v>72</v>
      </c>
      <c r="G529" s="254">
        <f>G530</f>
        <v>72</v>
      </c>
      <c r="H529" s="254">
        <f>H530</f>
        <v>72</v>
      </c>
    </row>
    <row r="530" spans="1:8" ht="38.25" x14ac:dyDescent="0.2">
      <c r="A530" s="84" t="s">
        <v>182</v>
      </c>
      <c r="B530" s="34" t="s">
        <v>23</v>
      </c>
      <c r="C530" s="7" t="s">
        <v>23</v>
      </c>
      <c r="D530" s="7" t="s">
        <v>413</v>
      </c>
      <c r="E530" s="115" t="s">
        <v>57</v>
      </c>
      <c r="F530" s="254">
        <v>72</v>
      </c>
      <c r="G530" s="254">
        <v>72</v>
      </c>
      <c r="H530" s="254">
        <v>72</v>
      </c>
    </row>
    <row r="531" spans="1:8" ht="51" x14ac:dyDescent="0.2">
      <c r="A531" s="3" t="s">
        <v>605</v>
      </c>
      <c r="B531" s="34" t="s">
        <v>23</v>
      </c>
      <c r="C531" s="7" t="s">
        <v>23</v>
      </c>
      <c r="D531" s="7" t="s">
        <v>408</v>
      </c>
      <c r="E531" s="7"/>
      <c r="F531" s="24">
        <v>0</v>
      </c>
      <c r="G531" s="24">
        <f>G533</f>
        <v>990.5</v>
      </c>
      <c r="H531" s="24">
        <f>H533</f>
        <v>0</v>
      </c>
    </row>
    <row r="532" spans="1:8" ht="42.6" customHeight="1" x14ac:dyDescent="0.2">
      <c r="A532" s="3" t="s">
        <v>411</v>
      </c>
      <c r="B532" s="34" t="s">
        <v>23</v>
      </c>
      <c r="C532" s="7" t="s">
        <v>23</v>
      </c>
      <c r="D532" s="7" t="s">
        <v>409</v>
      </c>
      <c r="E532" s="7"/>
      <c r="F532" s="24">
        <v>0</v>
      </c>
      <c r="G532" s="24">
        <f>G533</f>
        <v>990.5</v>
      </c>
      <c r="H532" s="24">
        <f>H533</f>
        <v>0</v>
      </c>
    </row>
    <row r="533" spans="1:8" x14ac:dyDescent="0.2">
      <c r="A533" s="3" t="s">
        <v>83</v>
      </c>
      <c r="B533" s="34" t="s">
        <v>23</v>
      </c>
      <c r="C533" s="7" t="s">
        <v>23</v>
      </c>
      <c r="D533" s="7" t="s">
        <v>409</v>
      </c>
      <c r="E533" s="7" t="s">
        <v>142</v>
      </c>
      <c r="F533" s="24">
        <v>0</v>
      </c>
      <c r="G533" s="24">
        <v>990.5</v>
      </c>
      <c r="H533" s="24">
        <v>0</v>
      </c>
    </row>
    <row r="534" spans="1:8" ht="19.899999999999999" customHeight="1" x14ac:dyDescent="0.2">
      <c r="A534" s="197" t="s">
        <v>41</v>
      </c>
      <c r="B534" s="215" t="s">
        <v>42</v>
      </c>
      <c r="C534" s="116"/>
      <c r="D534" s="28"/>
      <c r="E534" s="54"/>
      <c r="F534" s="198">
        <f>F541+F561+F535</f>
        <v>11928.4</v>
      </c>
      <c r="G534" s="198">
        <f t="shared" ref="G534:H534" si="153">G541+G561+G535</f>
        <v>9821.7999999999993</v>
      </c>
      <c r="H534" s="198">
        <f t="shared" si="153"/>
        <v>9527.6</v>
      </c>
    </row>
    <row r="535" spans="1:8" x14ac:dyDescent="0.2">
      <c r="A535" s="40" t="s">
        <v>171</v>
      </c>
      <c r="B535" s="15" t="s">
        <v>42</v>
      </c>
      <c r="C535" s="16" t="s">
        <v>10</v>
      </c>
      <c r="D535" s="7"/>
      <c r="E535" s="7"/>
      <c r="F535" s="23">
        <f t="shared" ref="F535:H536" si="154">F536</f>
        <v>3204.3999999999996</v>
      </c>
      <c r="G535" s="23">
        <f t="shared" si="154"/>
        <v>3204.3999999999996</v>
      </c>
      <c r="H535" s="23">
        <f t="shared" si="154"/>
        <v>3204.3999999999996</v>
      </c>
    </row>
    <row r="536" spans="1:8" ht="25.5" x14ac:dyDescent="0.2">
      <c r="A536" s="3" t="s">
        <v>228</v>
      </c>
      <c r="B536" s="19" t="s">
        <v>42</v>
      </c>
      <c r="C536" s="17" t="s">
        <v>10</v>
      </c>
      <c r="D536" s="7" t="s">
        <v>229</v>
      </c>
      <c r="E536" s="7"/>
      <c r="F536" s="24">
        <f t="shared" si="154"/>
        <v>3204.3999999999996</v>
      </c>
      <c r="G536" s="24">
        <f t="shared" si="154"/>
        <v>3204.3999999999996</v>
      </c>
      <c r="H536" s="24">
        <f t="shared" si="154"/>
        <v>3204.3999999999996</v>
      </c>
    </row>
    <row r="537" spans="1:8" ht="51" x14ac:dyDescent="0.2">
      <c r="A537" s="3" t="s">
        <v>614</v>
      </c>
      <c r="B537" s="19" t="s">
        <v>42</v>
      </c>
      <c r="C537" s="17" t="s">
        <v>10</v>
      </c>
      <c r="D537" s="7" t="s">
        <v>373</v>
      </c>
      <c r="E537" s="7"/>
      <c r="F537" s="42">
        <f>F538</f>
        <v>3204.3999999999996</v>
      </c>
      <c r="G537" s="42">
        <f>G538</f>
        <v>3204.3999999999996</v>
      </c>
      <c r="H537" s="42">
        <f>H538</f>
        <v>3204.3999999999996</v>
      </c>
    </row>
    <row r="538" spans="1:8" ht="30.4" customHeight="1" x14ac:dyDescent="0.2">
      <c r="A538" s="3" t="s">
        <v>183</v>
      </c>
      <c r="B538" s="19" t="s">
        <v>42</v>
      </c>
      <c r="C538" s="17" t="s">
        <v>10</v>
      </c>
      <c r="D538" s="7" t="s">
        <v>374</v>
      </c>
      <c r="E538" s="7"/>
      <c r="F538" s="42">
        <f>F539+F540</f>
        <v>3204.3999999999996</v>
      </c>
      <c r="G538" s="42">
        <f>G539+G540</f>
        <v>3204.3999999999996</v>
      </c>
      <c r="H538" s="42">
        <f>H539+H540</f>
        <v>3204.3999999999996</v>
      </c>
    </row>
    <row r="539" spans="1:8" ht="41.45" customHeight="1" x14ac:dyDescent="0.2">
      <c r="A539" s="84" t="s">
        <v>182</v>
      </c>
      <c r="B539" s="19" t="s">
        <v>42</v>
      </c>
      <c r="C539" s="17" t="s">
        <v>10</v>
      </c>
      <c r="D539" s="7" t="s">
        <v>374</v>
      </c>
      <c r="E539" s="7" t="s">
        <v>57</v>
      </c>
      <c r="F539" s="42">
        <v>31.7</v>
      </c>
      <c r="G539" s="42">
        <v>31.7</v>
      </c>
      <c r="H539" s="42">
        <v>31.7</v>
      </c>
    </row>
    <row r="540" spans="1:8" ht="25.5" x14ac:dyDescent="0.2">
      <c r="A540" s="3" t="s">
        <v>162</v>
      </c>
      <c r="B540" s="19" t="s">
        <v>42</v>
      </c>
      <c r="C540" s="17" t="s">
        <v>10</v>
      </c>
      <c r="D540" s="7" t="s">
        <v>374</v>
      </c>
      <c r="E540" s="7" t="s">
        <v>113</v>
      </c>
      <c r="F540" s="42">
        <v>3172.7</v>
      </c>
      <c r="G540" s="42">
        <v>3172.7</v>
      </c>
      <c r="H540" s="42">
        <v>3172.7</v>
      </c>
    </row>
    <row r="541" spans="1:8" ht="22.15" customHeight="1" x14ac:dyDescent="0.2">
      <c r="A541" s="91" t="s">
        <v>43</v>
      </c>
      <c r="B541" s="178" t="s">
        <v>42</v>
      </c>
      <c r="C541" s="36" t="s">
        <v>14</v>
      </c>
      <c r="D541" s="29"/>
      <c r="E541" s="53"/>
      <c r="F541" s="23">
        <f>F547+F554+F542+F551</f>
        <v>8035.4</v>
      </c>
      <c r="G541" s="23">
        <f>G547+G554+G542</f>
        <v>5928.7999999999993</v>
      </c>
      <c r="H541" s="23">
        <f>H547+H554+H542</f>
        <v>5634.6</v>
      </c>
    </row>
    <row r="542" spans="1:8" ht="38.25" x14ac:dyDescent="0.2">
      <c r="A542" s="84" t="s">
        <v>638</v>
      </c>
      <c r="B542" s="185" t="s">
        <v>42</v>
      </c>
      <c r="C542" s="29" t="s">
        <v>14</v>
      </c>
      <c r="D542" s="29" t="s">
        <v>284</v>
      </c>
      <c r="E542" s="53"/>
      <c r="F542" s="20">
        <f t="shared" ref="F542:H542" si="155">F543</f>
        <v>2518.6</v>
      </c>
      <c r="G542" s="20">
        <f t="shared" si="155"/>
        <v>2518.6</v>
      </c>
      <c r="H542" s="20">
        <f t="shared" si="155"/>
        <v>2518.6</v>
      </c>
    </row>
    <row r="543" spans="1:8" ht="25.5" x14ac:dyDescent="0.2">
      <c r="A543" s="3" t="s">
        <v>295</v>
      </c>
      <c r="B543" s="37" t="s">
        <v>42</v>
      </c>
      <c r="C543" s="38" t="s">
        <v>14</v>
      </c>
      <c r="D543" s="17" t="s">
        <v>296</v>
      </c>
      <c r="E543" s="53"/>
      <c r="F543" s="20">
        <f t="shared" ref="F543:G543" si="156">F545</f>
        <v>2518.6</v>
      </c>
      <c r="G543" s="20">
        <f t="shared" si="156"/>
        <v>2518.6</v>
      </c>
      <c r="H543" s="20">
        <f t="shared" ref="H543" si="157">H545</f>
        <v>2518.6</v>
      </c>
    </row>
    <row r="544" spans="1:8" ht="85.9" customHeight="1" x14ac:dyDescent="0.2">
      <c r="A544" s="3" t="s">
        <v>375</v>
      </c>
      <c r="B544" s="185" t="s">
        <v>42</v>
      </c>
      <c r="C544" s="29" t="s">
        <v>14</v>
      </c>
      <c r="D544" s="17" t="s">
        <v>376</v>
      </c>
      <c r="E544" s="53"/>
      <c r="F544" s="20">
        <f t="shared" ref="F544:H545" si="158">F545</f>
        <v>2518.6</v>
      </c>
      <c r="G544" s="20">
        <f t="shared" si="158"/>
        <v>2518.6</v>
      </c>
      <c r="H544" s="20">
        <f t="shared" si="158"/>
        <v>2518.6</v>
      </c>
    </row>
    <row r="545" spans="1:8" ht="82.9" customHeight="1" x14ac:dyDescent="0.2">
      <c r="A545" s="174" t="s">
        <v>90</v>
      </c>
      <c r="B545" s="37" t="s">
        <v>42</v>
      </c>
      <c r="C545" s="38" t="s">
        <v>14</v>
      </c>
      <c r="D545" s="17" t="s">
        <v>377</v>
      </c>
      <c r="E545" s="53"/>
      <c r="F545" s="20">
        <f t="shared" si="158"/>
        <v>2518.6</v>
      </c>
      <c r="G545" s="20">
        <f t="shared" si="158"/>
        <v>2518.6</v>
      </c>
      <c r="H545" s="20">
        <f t="shared" si="158"/>
        <v>2518.6</v>
      </c>
    </row>
    <row r="546" spans="1:8" x14ac:dyDescent="0.2">
      <c r="A546" s="3" t="s">
        <v>80</v>
      </c>
      <c r="B546" s="37" t="s">
        <v>42</v>
      </c>
      <c r="C546" s="38" t="s">
        <v>14</v>
      </c>
      <c r="D546" s="17" t="s">
        <v>377</v>
      </c>
      <c r="E546" s="53" t="s">
        <v>81</v>
      </c>
      <c r="F546" s="20">
        <v>2518.6</v>
      </c>
      <c r="G546" s="20">
        <v>2518.6</v>
      </c>
      <c r="H546" s="20">
        <v>2518.6</v>
      </c>
    </row>
    <row r="547" spans="1:8" ht="38.25" x14ac:dyDescent="0.2">
      <c r="A547" s="3" t="s">
        <v>531</v>
      </c>
      <c r="B547" s="37" t="s">
        <v>42</v>
      </c>
      <c r="C547" s="38" t="s">
        <v>14</v>
      </c>
      <c r="D547" s="7" t="s">
        <v>209</v>
      </c>
      <c r="E547" s="7"/>
      <c r="F547" s="24">
        <f>F548</f>
        <v>2375.6999999999998</v>
      </c>
      <c r="G547" s="24">
        <f>G548</f>
        <v>294.2</v>
      </c>
      <c r="H547" s="24">
        <f>H548</f>
        <v>0</v>
      </c>
    </row>
    <row r="548" spans="1:8" ht="25.5" x14ac:dyDescent="0.2">
      <c r="A548" s="3" t="s">
        <v>213</v>
      </c>
      <c r="B548" s="37" t="s">
        <v>42</v>
      </c>
      <c r="C548" s="38" t="s">
        <v>14</v>
      </c>
      <c r="D548" s="7" t="s">
        <v>210</v>
      </c>
      <c r="E548" s="7"/>
      <c r="F548" s="24">
        <f t="shared" ref="F548:H549" si="159">F549</f>
        <v>2375.6999999999998</v>
      </c>
      <c r="G548" s="24">
        <f t="shared" si="159"/>
        <v>294.2</v>
      </c>
      <c r="H548" s="24">
        <f t="shared" si="159"/>
        <v>0</v>
      </c>
    </row>
    <row r="549" spans="1:8" ht="25.9" customHeight="1" x14ac:dyDescent="0.2">
      <c r="A549" s="84" t="s">
        <v>211</v>
      </c>
      <c r="B549" s="37" t="s">
        <v>42</v>
      </c>
      <c r="C549" s="38" t="s">
        <v>14</v>
      </c>
      <c r="D549" s="7" t="s">
        <v>212</v>
      </c>
      <c r="E549" s="7"/>
      <c r="F549" s="24">
        <f t="shared" si="159"/>
        <v>2375.6999999999998</v>
      </c>
      <c r="G549" s="24">
        <f t="shared" si="159"/>
        <v>294.2</v>
      </c>
      <c r="H549" s="24">
        <f t="shared" si="159"/>
        <v>0</v>
      </c>
    </row>
    <row r="550" spans="1:8" ht="30" customHeight="1" x14ac:dyDescent="0.2">
      <c r="A550" s="74" t="s">
        <v>161</v>
      </c>
      <c r="B550" s="39" t="s">
        <v>42</v>
      </c>
      <c r="C550" s="110" t="s">
        <v>14</v>
      </c>
      <c r="D550" s="115" t="s">
        <v>212</v>
      </c>
      <c r="E550" s="115" t="s">
        <v>92</v>
      </c>
      <c r="F550" s="254">
        <v>2375.6999999999998</v>
      </c>
      <c r="G550" s="24">
        <v>294.2</v>
      </c>
      <c r="H550" s="24">
        <v>0</v>
      </c>
    </row>
    <row r="551" spans="1:8" ht="30" customHeight="1" x14ac:dyDescent="0.2">
      <c r="A551" s="84" t="s">
        <v>18</v>
      </c>
      <c r="B551" s="37" t="s">
        <v>42</v>
      </c>
      <c r="C551" s="38" t="s">
        <v>14</v>
      </c>
      <c r="D551" s="29" t="s">
        <v>124</v>
      </c>
      <c r="E551" s="7"/>
      <c r="F551" s="24">
        <f>F552</f>
        <v>25</v>
      </c>
      <c r="G551" s="24">
        <f t="shared" ref="G551:H552" si="160">G552</f>
        <v>0</v>
      </c>
      <c r="H551" s="24">
        <f t="shared" si="160"/>
        <v>0</v>
      </c>
    </row>
    <row r="552" spans="1:8" ht="30" customHeight="1" x14ac:dyDescent="0.2">
      <c r="A552" s="84" t="s">
        <v>63</v>
      </c>
      <c r="B552" s="37" t="s">
        <v>42</v>
      </c>
      <c r="C552" s="38" t="s">
        <v>14</v>
      </c>
      <c r="D552" s="29" t="s">
        <v>125</v>
      </c>
      <c r="E552" s="7"/>
      <c r="F552" s="24">
        <f>F553</f>
        <v>25</v>
      </c>
      <c r="G552" s="24">
        <f t="shared" si="160"/>
        <v>0</v>
      </c>
      <c r="H552" s="24">
        <f t="shared" si="160"/>
        <v>0</v>
      </c>
    </row>
    <row r="553" spans="1:8" ht="30" customHeight="1" x14ac:dyDescent="0.2">
      <c r="A553" s="3" t="s">
        <v>184</v>
      </c>
      <c r="B553" s="19" t="s">
        <v>42</v>
      </c>
      <c r="C553" s="17" t="s">
        <v>14</v>
      </c>
      <c r="D553" s="29" t="s">
        <v>125</v>
      </c>
      <c r="E553" s="7" t="s">
        <v>185</v>
      </c>
      <c r="F553" s="24">
        <v>25</v>
      </c>
      <c r="G553" s="24">
        <v>0</v>
      </c>
      <c r="H553" s="24">
        <v>0</v>
      </c>
    </row>
    <row r="554" spans="1:8" ht="32.450000000000003" customHeight="1" x14ac:dyDescent="0.2">
      <c r="A554" s="3" t="s">
        <v>139</v>
      </c>
      <c r="B554" s="34" t="s">
        <v>42</v>
      </c>
      <c r="C554" s="7" t="s">
        <v>14</v>
      </c>
      <c r="D554" s="7" t="s">
        <v>140</v>
      </c>
      <c r="E554" s="7"/>
      <c r="F554" s="20">
        <f t="shared" ref="F554:G554" si="161">F555+F559</f>
        <v>3116.1</v>
      </c>
      <c r="G554" s="20">
        <f t="shared" si="161"/>
        <v>3116</v>
      </c>
      <c r="H554" s="20">
        <f t="shared" ref="H554" si="162">H555+H559</f>
        <v>3116</v>
      </c>
    </row>
    <row r="555" spans="1:8" ht="52.9" customHeight="1" x14ac:dyDescent="0.2">
      <c r="A555" s="83" t="s">
        <v>673</v>
      </c>
      <c r="B555" s="187" t="s">
        <v>42</v>
      </c>
      <c r="C555" s="28" t="s">
        <v>14</v>
      </c>
      <c r="D555" s="28" t="s">
        <v>141</v>
      </c>
      <c r="E555" s="54"/>
      <c r="F555" s="255">
        <f t="shared" ref="F555:G555" si="163">F556+F557</f>
        <v>2424</v>
      </c>
      <c r="G555" s="20">
        <f t="shared" si="163"/>
        <v>2424</v>
      </c>
      <c r="H555" s="20">
        <f t="shared" ref="H555" si="164">H556+H557</f>
        <v>2424</v>
      </c>
    </row>
    <row r="556" spans="1:8" ht="27.75" customHeight="1" x14ac:dyDescent="0.2">
      <c r="A556" s="84" t="s">
        <v>182</v>
      </c>
      <c r="B556" s="185" t="s">
        <v>42</v>
      </c>
      <c r="C556" s="29" t="s">
        <v>14</v>
      </c>
      <c r="D556" s="29" t="s">
        <v>141</v>
      </c>
      <c r="E556" s="53" t="s">
        <v>57</v>
      </c>
      <c r="F556" s="20">
        <v>24</v>
      </c>
      <c r="G556" s="20">
        <v>24</v>
      </c>
      <c r="H556" s="20">
        <v>24</v>
      </c>
    </row>
    <row r="557" spans="1:8" ht="27.6" customHeight="1" x14ac:dyDescent="0.2">
      <c r="A557" s="85" t="s">
        <v>161</v>
      </c>
      <c r="B557" s="189" t="s">
        <v>42</v>
      </c>
      <c r="C557" s="57" t="s">
        <v>14</v>
      </c>
      <c r="D557" s="57" t="s">
        <v>141</v>
      </c>
      <c r="E557" s="58" t="s">
        <v>92</v>
      </c>
      <c r="F557" s="253">
        <v>2400</v>
      </c>
      <c r="G557" s="253">
        <v>2400</v>
      </c>
      <c r="H557" s="253">
        <v>2400</v>
      </c>
    </row>
    <row r="558" spans="1:8" ht="76.900000000000006" customHeight="1" x14ac:dyDescent="0.2">
      <c r="A558" s="3" t="s">
        <v>191</v>
      </c>
      <c r="B558" s="189" t="s">
        <v>42</v>
      </c>
      <c r="C558" s="57" t="s">
        <v>14</v>
      </c>
      <c r="D558" s="7" t="s">
        <v>190</v>
      </c>
      <c r="E558" s="7"/>
      <c r="F558" s="20">
        <f>F559</f>
        <v>692.1</v>
      </c>
      <c r="G558" s="20">
        <f>G559</f>
        <v>692</v>
      </c>
      <c r="H558" s="20">
        <f>H559</f>
        <v>692</v>
      </c>
    </row>
    <row r="559" spans="1:8" ht="114.75" x14ac:dyDescent="0.2">
      <c r="A559" s="3" t="s">
        <v>193</v>
      </c>
      <c r="B559" s="34" t="s">
        <v>42</v>
      </c>
      <c r="C559" s="7" t="s">
        <v>14</v>
      </c>
      <c r="D559" s="17" t="s">
        <v>192</v>
      </c>
      <c r="E559" s="7"/>
      <c r="F559" s="20">
        <f t="shared" ref="F559:H559" si="165">F560</f>
        <v>692.1</v>
      </c>
      <c r="G559" s="20">
        <f t="shared" si="165"/>
        <v>692</v>
      </c>
      <c r="H559" s="20">
        <f t="shared" si="165"/>
        <v>692</v>
      </c>
    </row>
    <row r="560" spans="1:8" ht="25.5" x14ac:dyDescent="0.2">
      <c r="A560" s="3" t="s">
        <v>161</v>
      </c>
      <c r="B560" s="34" t="s">
        <v>42</v>
      </c>
      <c r="C560" s="7" t="s">
        <v>14</v>
      </c>
      <c r="D560" s="17" t="s">
        <v>192</v>
      </c>
      <c r="E560" s="17" t="s">
        <v>92</v>
      </c>
      <c r="F560" s="20">
        <v>692.1</v>
      </c>
      <c r="G560" s="20">
        <v>692</v>
      </c>
      <c r="H560" s="20">
        <v>692</v>
      </c>
    </row>
    <row r="561" spans="1:9" ht="26.45" customHeight="1" x14ac:dyDescent="0.2">
      <c r="A561" s="91" t="s">
        <v>44</v>
      </c>
      <c r="B561" s="178">
        <v>10</v>
      </c>
      <c r="C561" s="36" t="s">
        <v>17</v>
      </c>
      <c r="D561" s="29"/>
      <c r="E561" s="53"/>
      <c r="F561" s="23">
        <f>F566+F562</f>
        <v>688.6</v>
      </c>
      <c r="G561" s="23">
        <f t="shared" ref="G561:H561" si="166">G566+G562</f>
        <v>688.6</v>
      </c>
      <c r="H561" s="23">
        <f t="shared" si="166"/>
        <v>688.6</v>
      </c>
    </row>
    <row r="562" spans="1:9" ht="53.45" customHeight="1" x14ac:dyDescent="0.2">
      <c r="A562" s="3" t="s">
        <v>538</v>
      </c>
      <c r="B562" s="19" t="s">
        <v>42</v>
      </c>
      <c r="C562" s="17" t="s">
        <v>17</v>
      </c>
      <c r="D562" s="17" t="s">
        <v>539</v>
      </c>
      <c r="E562" s="17"/>
      <c r="F562" s="42">
        <f>F563</f>
        <v>664.6</v>
      </c>
      <c r="G562" s="42">
        <f t="shared" ref="G562:H564" si="167">G563</f>
        <v>664.6</v>
      </c>
      <c r="H562" s="42">
        <f t="shared" si="167"/>
        <v>664.6</v>
      </c>
    </row>
    <row r="563" spans="1:9" ht="44.45" customHeight="1" x14ac:dyDescent="0.2">
      <c r="A563" s="3" t="s">
        <v>541</v>
      </c>
      <c r="B563" s="19" t="s">
        <v>42</v>
      </c>
      <c r="C563" s="17" t="s">
        <v>17</v>
      </c>
      <c r="D563" s="17" t="s">
        <v>540</v>
      </c>
      <c r="E563" s="16"/>
      <c r="F563" s="42">
        <f>F564</f>
        <v>664.6</v>
      </c>
      <c r="G563" s="42">
        <f t="shared" si="167"/>
        <v>664.6</v>
      </c>
      <c r="H563" s="42">
        <f t="shared" si="167"/>
        <v>664.6</v>
      </c>
    </row>
    <row r="564" spans="1:9" ht="26.45" customHeight="1" x14ac:dyDescent="0.2">
      <c r="A564" s="3" t="s">
        <v>115</v>
      </c>
      <c r="B564" s="19" t="s">
        <v>42</v>
      </c>
      <c r="C564" s="17" t="s">
        <v>17</v>
      </c>
      <c r="D564" s="17" t="s">
        <v>542</v>
      </c>
      <c r="E564" s="16"/>
      <c r="F564" s="42">
        <f>F565</f>
        <v>664.6</v>
      </c>
      <c r="G564" s="42">
        <f t="shared" si="167"/>
        <v>664.6</v>
      </c>
      <c r="H564" s="42">
        <f t="shared" si="167"/>
        <v>664.6</v>
      </c>
    </row>
    <row r="565" spans="1:9" ht="26.45" customHeight="1" x14ac:dyDescent="0.2">
      <c r="A565" s="3" t="s">
        <v>116</v>
      </c>
      <c r="B565" s="19" t="s">
        <v>42</v>
      </c>
      <c r="C565" s="17" t="s">
        <v>17</v>
      </c>
      <c r="D565" s="17" t="s">
        <v>542</v>
      </c>
      <c r="E565" s="7" t="s">
        <v>105</v>
      </c>
      <c r="F565" s="42">
        <v>664.6</v>
      </c>
      <c r="G565" s="42">
        <v>664.6</v>
      </c>
      <c r="H565" s="42">
        <v>664.6</v>
      </c>
    </row>
    <row r="566" spans="1:9" ht="28.5" customHeight="1" x14ac:dyDescent="0.2">
      <c r="A566" s="84" t="s">
        <v>104</v>
      </c>
      <c r="B566" s="37" t="s">
        <v>42</v>
      </c>
      <c r="C566" s="38" t="s">
        <v>17</v>
      </c>
      <c r="D566" s="29" t="s">
        <v>101</v>
      </c>
      <c r="E566" s="53"/>
      <c r="F566" s="20">
        <f>F567</f>
        <v>24</v>
      </c>
      <c r="G566" s="20">
        <f t="shared" ref="G566:H566" si="168">G567</f>
        <v>24</v>
      </c>
      <c r="H566" s="20">
        <f t="shared" si="168"/>
        <v>24</v>
      </c>
    </row>
    <row r="567" spans="1:9" ht="30" customHeight="1" x14ac:dyDescent="0.2">
      <c r="A567" s="84" t="s">
        <v>674</v>
      </c>
      <c r="B567" s="37" t="s">
        <v>42</v>
      </c>
      <c r="C567" s="38" t="s">
        <v>17</v>
      </c>
      <c r="D567" s="29" t="s">
        <v>500</v>
      </c>
      <c r="E567" s="53"/>
      <c r="F567" s="20">
        <f>F568</f>
        <v>24</v>
      </c>
      <c r="G567" s="20">
        <f t="shared" ref="G567:H567" si="169">G568</f>
        <v>24</v>
      </c>
      <c r="H567" s="20">
        <f t="shared" si="169"/>
        <v>24</v>
      </c>
    </row>
    <row r="568" spans="1:9" ht="42.6" customHeight="1" x14ac:dyDescent="0.2">
      <c r="A568" s="84" t="s">
        <v>502</v>
      </c>
      <c r="B568" s="37" t="s">
        <v>42</v>
      </c>
      <c r="C568" s="38" t="s">
        <v>17</v>
      </c>
      <c r="D568" s="29" t="s">
        <v>500</v>
      </c>
      <c r="E568" s="53" t="s">
        <v>501</v>
      </c>
      <c r="F568" s="20">
        <v>24</v>
      </c>
      <c r="G568" s="20">
        <v>24</v>
      </c>
      <c r="H568" s="20">
        <v>24</v>
      </c>
      <c r="I568" s="78"/>
    </row>
    <row r="569" spans="1:9" ht="24" customHeight="1" x14ac:dyDescent="0.2">
      <c r="A569" s="102" t="s">
        <v>45</v>
      </c>
      <c r="B569" s="177" t="s">
        <v>19</v>
      </c>
      <c r="C569" s="35"/>
      <c r="D569" s="38"/>
      <c r="E569" s="51"/>
      <c r="F569" s="26">
        <f>F570+F580</f>
        <v>113598.3</v>
      </c>
      <c r="G569" s="26">
        <f t="shared" ref="G569:H571" si="170">G570</f>
        <v>1166.7</v>
      </c>
      <c r="H569" s="26">
        <f t="shared" si="170"/>
        <v>1166.7</v>
      </c>
    </row>
    <row r="570" spans="1:9" x14ac:dyDescent="0.2">
      <c r="A570" s="91" t="s">
        <v>46</v>
      </c>
      <c r="B570" s="178" t="s">
        <v>19</v>
      </c>
      <c r="C570" s="36" t="s">
        <v>12</v>
      </c>
      <c r="D570" s="38"/>
      <c r="E570" s="51"/>
      <c r="F570" s="23">
        <f>F571</f>
        <v>1301.7</v>
      </c>
      <c r="G570" s="23">
        <f t="shared" si="170"/>
        <v>1166.7</v>
      </c>
      <c r="H570" s="23">
        <f t="shared" si="170"/>
        <v>1166.7</v>
      </c>
    </row>
    <row r="571" spans="1:9" ht="38.25" x14ac:dyDescent="0.2">
      <c r="A571" s="84" t="s">
        <v>623</v>
      </c>
      <c r="B571" s="37" t="s">
        <v>19</v>
      </c>
      <c r="C571" s="38" t="s">
        <v>12</v>
      </c>
      <c r="D571" s="29" t="s">
        <v>380</v>
      </c>
      <c r="E571" s="51"/>
      <c r="F571" s="24">
        <f>F572</f>
        <v>1301.7</v>
      </c>
      <c r="G571" s="24">
        <f t="shared" si="170"/>
        <v>1166.7</v>
      </c>
      <c r="H571" s="24">
        <f t="shared" si="170"/>
        <v>1166.7</v>
      </c>
    </row>
    <row r="572" spans="1:9" ht="63.75" x14ac:dyDescent="0.2">
      <c r="A572" s="84" t="s">
        <v>114</v>
      </c>
      <c r="B572" s="37" t="s">
        <v>19</v>
      </c>
      <c r="C572" s="38" t="s">
        <v>12</v>
      </c>
      <c r="D572" s="29" t="s">
        <v>381</v>
      </c>
      <c r="E572" s="51"/>
      <c r="F572" s="24">
        <f>F573+F576+F578</f>
        <v>1301.7</v>
      </c>
      <c r="G572" s="24">
        <f t="shared" ref="G572:H572" si="171">G573+G576</f>
        <v>1166.7</v>
      </c>
      <c r="H572" s="24">
        <f t="shared" si="171"/>
        <v>1166.7</v>
      </c>
    </row>
    <row r="573" spans="1:9" ht="25.5" x14ac:dyDescent="0.2">
      <c r="A573" s="84" t="s">
        <v>106</v>
      </c>
      <c r="B573" s="37" t="s">
        <v>19</v>
      </c>
      <c r="C573" s="38" t="s">
        <v>12</v>
      </c>
      <c r="D573" s="29" t="s">
        <v>382</v>
      </c>
      <c r="E573" s="51"/>
      <c r="F573" s="24">
        <f t="shared" ref="F573:G573" si="172">F574+F575</f>
        <v>500</v>
      </c>
      <c r="G573" s="24">
        <f t="shared" si="172"/>
        <v>500</v>
      </c>
      <c r="H573" s="24">
        <f t="shared" ref="H573" si="173">H574+H575</f>
        <v>500</v>
      </c>
    </row>
    <row r="574" spans="1:9" ht="25.5" x14ac:dyDescent="0.2">
      <c r="A574" s="3" t="s">
        <v>73</v>
      </c>
      <c r="B574" s="37" t="s">
        <v>19</v>
      </c>
      <c r="C574" s="38" t="s">
        <v>12</v>
      </c>
      <c r="D574" s="29" t="s">
        <v>382</v>
      </c>
      <c r="E574" s="51" t="s">
        <v>74</v>
      </c>
      <c r="F574" s="24">
        <v>0</v>
      </c>
      <c r="G574" s="24">
        <v>100</v>
      </c>
      <c r="H574" s="24">
        <v>100</v>
      </c>
    </row>
    <row r="575" spans="1:9" ht="38.25" x14ac:dyDescent="0.2">
      <c r="A575" s="84" t="s">
        <v>182</v>
      </c>
      <c r="B575" s="37" t="s">
        <v>19</v>
      </c>
      <c r="C575" s="38" t="s">
        <v>12</v>
      </c>
      <c r="D575" s="29" t="s">
        <v>382</v>
      </c>
      <c r="E575" s="53" t="s">
        <v>57</v>
      </c>
      <c r="F575" s="24">
        <v>500</v>
      </c>
      <c r="G575" s="24">
        <v>400</v>
      </c>
      <c r="H575" s="24">
        <v>400</v>
      </c>
    </row>
    <row r="576" spans="1:9" ht="51" x14ac:dyDescent="0.2">
      <c r="A576" s="3" t="s">
        <v>610</v>
      </c>
      <c r="B576" s="39" t="s">
        <v>19</v>
      </c>
      <c r="C576" s="110" t="s">
        <v>12</v>
      </c>
      <c r="D576" s="7" t="s">
        <v>435</v>
      </c>
      <c r="E576" s="7"/>
      <c r="F576" s="24">
        <f>F577</f>
        <v>666.7</v>
      </c>
      <c r="G576" s="24">
        <f t="shared" ref="G576:H576" si="174">G577</f>
        <v>666.7</v>
      </c>
      <c r="H576" s="24">
        <f t="shared" si="174"/>
        <v>666.7</v>
      </c>
    </row>
    <row r="577" spans="1:12" ht="38.25" x14ac:dyDescent="0.2">
      <c r="A577" s="3" t="s">
        <v>182</v>
      </c>
      <c r="B577" s="285" t="s">
        <v>19</v>
      </c>
      <c r="C577" s="110" t="s">
        <v>12</v>
      </c>
      <c r="D577" s="115" t="s">
        <v>435</v>
      </c>
      <c r="E577" s="115" t="s">
        <v>57</v>
      </c>
      <c r="F577" s="254">
        <v>666.7</v>
      </c>
      <c r="G577" s="254">
        <v>666.7</v>
      </c>
      <c r="H577" s="24">
        <v>666.7</v>
      </c>
    </row>
    <row r="578" spans="1:12" ht="37.15" customHeight="1" x14ac:dyDescent="0.2">
      <c r="A578" s="74" t="s">
        <v>713</v>
      </c>
      <c r="B578" s="285" t="s">
        <v>19</v>
      </c>
      <c r="C578" s="110" t="s">
        <v>12</v>
      </c>
      <c r="D578" s="7" t="s">
        <v>712</v>
      </c>
      <c r="E578" s="7"/>
      <c r="F578" s="24">
        <f>F579</f>
        <v>135</v>
      </c>
      <c r="G578" s="24">
        <v>0</v>
      </c>
      <c r="H578" s="24">
        <v>0</v>
      </c>
    </row>
    <row r="579" spans="1:12" ht="38.25" x14ac:dyDescent="0.2">
      <c r="A579" s="3" t="s">
        <v>182</v>
      </c>
      <c r="B579" s="19" t="s">
        <v>19</v>
      </c>
      <c r="C579" s="17" t="s">
        <v>12</v>
      </c>
      <c r="D579" s="7" t="s">
        <v>712</v>
      </c>
      <c r="E579" s="7" t="s">
        <v>57</v>
      </c>
      <c r="F579" s="24">
        <v>135</v>
      </c>
      <c r="G579" s="24">
        <v>0</v>
      </c>
      <c r="H579" s="24">
        <v>0</v>
      </c>
    </row>
    <row r="580" spans="1:12" ht="25.5" x14ac:dyDescent="0.2">
      <c r="A580" s="86" t="s">
        <v>220</v>
      </c>
      <c r="B580" s="15" t="s">
        <v>19</v>
      </c>
      <c r="C580" s="16" t="s">
        <v>28</v>
      </c>
      <c r="D580" s="218"/>
      <c r="E580" s="54"/>
      <c r="F580" s="284">
        <f>F581</f>
        <v>112296.6</v>
      </c>
      <c r="G580" s="284">
        <v>0</v>
      </c>
      <c r="H580" s="23">
        <v>0</v>
      </c>
    </row>
    <row r="581" spans="1:12" ht="38.25" x14ac:dyDescent="0.2">
      <c r="A581" s="3" t="s">
        <v>623</v>
      </c>
      <c r="B581" s="19" t="s">
        <v>19</v>
      </c>
      <c r="C581" s="17" t="s">
        <v>28</v>
      </c>
      <c r="D581" s="219" t="s">
        <v>380</v>
      </c>
      <c r="E581" s="53"/>
      <c r="F581" s="24">
        <f>F582</f>
        <v>112296.6</v>
      </c>
      <c r="G581" s="24">
        <v>0</v>
      </c>
      <c r="H581" s="24">
        <v>0</v>
      </c>
    </row>
    <row r="582" spans="1:12" ht="71.45" customHeight="1" x14ac:dyDescent="0.2">
      <c r="A582" s="169" t="s">
        <v>189</v>
      </c>
      <c r="B582" s="64" t="s">
        <v>19</v>
      </c>
      <c r="C582" s="109" t="s">
        <v>28</v>
      </c>
      <c r="D582" s="29" t="s">
        <v>383</v>
      </c>
      <c r="E582" s="53"/>
      <c r="F582" s="24">
        <f>F583+F586</f>
        <v>112296.6</v>
      </c>
      <c r="G582" s="24">
        <v>0</v>
      </c>
      <c r="H582" s="24">
        <v>0</v>
      </c>
    </row>
    <row r="583" spans="1:12" ht="63.6" customHeight="1" x14ac:dyDescent="0.2">
      <c r="A583" s="74" t="s">
        <v>669</v>
      </c>
      <c r="B583" s="37" t="s">
        <v>19</v>
      </c>
      <c r="C583" s="38" t="s">
        <v>28</v>
      </c>
      <c r="D583" s="115" t="s">
        <v>434</v>
      </c>
      <c r="E583" s="58"/>
      <c r="F583" s="254">
        <f>F584+F585</f>
        <v>112216.6</v>
      </c>
      <c r="G583" s="24">
        <v>0</v>
      </c>
      <c r="H583" s="24">
        <v>0</v>
      </c>
    </row>
    <row r="584" spans="1:12" ht="16.149999999999999" customHeight="1" x14ac:dyDescent="0.2">
      <c r="A584" s="3" t="s">
        <v>83</v>
      </c>
      <c r="B584" s="37" t="s">
        <v>19</v>
      </c>
      <c r="C584" s="38" t="s">
        <v>28</v>
      </c>
      <c r="D584" s="7" t="s">
        <v>434</v>
      </c>
      <c r="E584" s="7" t="s">
        <v>142</v>
      </c>
      <c r="F584" s="24">
        <v>97930.8</v>
      </c>
      <c r="G584" s="24">
        <v>0</v>
      </c>
      <c r="H584" s="24">
        <v>0</v>
      </c>
    </row>
    <row r="585" spans="1:12" ht="111.6" customHeight="1" x14ac:dyDescent="0.2">
      <c r="A585" s="118" t="s">
        <v>668</v>
      </c>
      <c r="B585" s="39" t="s">
        <v>19</v>
      </c>
      <c r="C585" s="110" t="s">
        <v>28</v>
      </c>
      <c r="D585" s="115" t="s">
        <v>434</v>
      </c>
      <c r="E585" s="120" t="s">
        <v>667</v>
      </c>
      <c r="F585" s="254">
        <v>14285.8</v>
      </c>
      <c r="G585" s="254">
        <v>0</v>
      </c>
      <c r="H585" s="254">
        <v>0</v>
      </c>
    </row>
    <row r="586" spans="1:12" ht="58.9" customHeight="1" x14ac:dyDescent="0.2">
      <c r="A586" s="3" t="s">
        <v>699</v>
      </c>
      <c r="B586" s="19" t="s">
        <v>19</v>
      </c>
      <c r="C586" s="17" t="s">
        <v>28</v>
      </c>
      <c r="D586" s="7" t="s">
        <v>698</v>
      </c>
      <c r="E586" s="7"/>
      <c r="F586" s="24">
        <f>F587</f>
        <v>80</v>
      </c>
      <c r="G586" s="24">
        <f t="shared" ref="G586:H586" si="175">G587</f>
        <v>0</v>
      </c>
      <c r="H586" s="24">
        <f t="shared" si="175"/>
        <v>0</v>
      </c>
    </row>
    <row r="587" spans="1:12" ht="114.6" customHeight="1" x14ac:dyDescent="0.2">
      <c r="A587" s="3" t="s">
        <v>668</v>
      </c>
      <c r="B587" s="19" t="s">
        <v>19</v>
      </c>
      <c r="C587" s="17" t="s">
        <v>28</v>
      </c>
      <c r="D587" s="7" t="s">
        <v>698</v>
      </c>
      <c r="E587" s="7" t="s">
        <v>667</v>
      </c>
      <c r="F587" s="24">
        <v>80</v>
      </c>
      <c r="G587" s="254">
        <v>0</v>
      </c>
      <c r="H587" s="254">
        <v>0</v>
      </c>
    </row>
    <row r="588" spans="1:12" ht="15.75" x14ac:dyDescent="0.25">
      <c r="A588" s="277" t="s">
        <v>151</v>
      </c>
      <c r="B588" s="278"/>
      <c r="C588" s="279"/>
      <c r="D588" s="279"/>
      <c r="E588" s="280"/>
      <c r="F588" s="281">
        <f>F16+F181+F320+F333+F471+F518+F534+F569+F226+F127+F116</f>
        <v>1170246.9999999998</v>
      </c>
      <c r="G588" s="175">
        <f>G16+G181+G320+G333+G471+G518+G534+G569+G226+G127+G116</f>
        <v>753317.1</v>
      </c>
      <c r="H588" s="175">
        <f>H16+H181+H320+H333+H471+H518+H534+H569+H226+H127+H116</f>
        <v>587043.89999999979</v>
      </c>
    </row>
    <row r="589" spans="1:12" ht="15" x14ac:dyDescent="0.25">
      <c r="A589" s="104" t="s">
        <v>154</v>
      </c>
      <c r="B589" s="216"/>
      <c r="C589" s="104"/>
      <c r="D589" s="154"/>
      <c r="E589" s="104"/>
      <c r="F589" s="8"/>
      <c r="G589" s="8">
        <v>9600</v>
      </c>
      <c r="H589" s="8">
        <v>18700</v>
      </c>
    </row>
    <row r="590" spans="1:12" ht="15" x14ac:dyDescent="0.25">
      <c r="A590" s="104" t="s">
        <v>153</v>
      </c>
      <c r="B590" s="216"/>
      <c r="C590" s="104"/>
      <c r="D590" s="154"/>
      <c r="E590" s="104"/>
      <c r="F590" s="8"/>
      <c r="G590" s="8">
        <f>G588+G589</f>
        <v>762917.1</v>
      </c>
      <c r="H590" s="8">
        <f>H588+H589</f>
        <v>605743.89999999979</v>
      </c>
    </row>
    <row r="592" spans="1:12" x14ac:dyDescent="0.2">
      <c r="J592" s="248">
        <f>F18+F33+F62+F83+F87+F102+F118+F129+F149+F183+F189+F193+F204+F214+F218+F222+F228+F238+F257+F281+F304+F312+F322+F335+F352+F406+F429+F436+F448+F467+F473+F511+F524+F536+F542+F547+F562+F571+F581+F441</f>
        <v>1159652.2</v>
      </c>
      <c r="K592" s="248">
        <f>G18+G33+G62+G83+G87+G102+G118+G129+G149+G183+G189+G193+G204+G214+G218+G222+G228+G238+G257+G281+G304+G312+G322+G335+G352+G406+G429+G436+G448+G467+G473+G511+G524+G536+G542+G547+G562+G571+G581+G441</f>
        <v>743019.99999999977</v>
      </c>
      <c r="L592" s="248">
        <f>H18+H33+H62+H83+H87+H102+H118+H129+H149+H183+H189+H193+H204+H214+H218+H222+H228+H238+H257+H281+H304+H312+H322+H335+H352+H406+H429+H436+H448+H467+H473+H511+H524+H536+H542+H547+H562+H571+H581+H441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8"/>
  <sheetViews>
    <sheetView workbookViewId="0">
      <selection activeCell="A592" sqref="A592"/>
    </sheetView>
  </sheetViews>
  <sheetFormatPr defaultColWidth="8.85546875" defaultRowHeight="12.75" x14ac:dyDescent="0.2"/>
  <cols>
    <col min="1" max="1" width="47.7109375" style="240" customWidth="1"/>
    <col min="2" max="2" width="5.7109375" style="240" customWidth="1"/>
    <col min="3" max="3" width="5.7109375" style="290" customWidth="1"/>
    <col min="4" max="4" width="5.7109375" style="240" customWidth="1"/>
    <col min="5" max="5" width="14.28515625" style="241" customWidth="1"/>
    <col min="6" max="6" width="6.28515625" style="240" customWidth="1"/>
    <col min="7" max="7" width="13.5703125" style="240" customWidth="1"/>
    <col min="8" max="8" width="12" style="240" customWidth="1"/>
    <col min="9" max="9" width="12.28515625" style="240" customWidth="1"/>
    <col min="10" max="16384" width="8.85546875" style="240"/>
  </cols>
  <sheetData>
    <row r="1" spans="1:9" x14ac:dyDescent="0.2">
      <c r="F1" s="317" t="s">
        <v>462</v>
      </c>
      <c r="G1" s="302"/>
      <c r="H1" s="302"/>
    </row>
    <row r="2" spans="1:9" ht="58.15" customHeight="1" x14ac:dyDescent="0.2">
      <c r="F2" s="318" t="s">
        <v>716</v>
      </c>
      <c r="G2" s="318"/>
      <c r="H2" s="318"/>
    </row>
    <row r="4" spans="1:9" ht="15" customHeight="1" x14ac:dyDescent="0.2">
      <c r="D4" s="5"/>
      <c r="E4" s="171"/>
      <c r="F4" s="317" t="s">
        <v>462</v>
      </c>
      <c r="G4" s="302"/>
      <c r="H4" s="302"/>
    </row>
    <row r="5" spans="1:9" ht="0.75" hidden="1" customHeight="1" x14ac:dyDescent="0.2">
      <c r="D5" s="5"/>
      <c r="E5" s="171"/>
      <c r="F5" s="5"/>
      <c r="G5" s="5"/>
    </row>
    <row r="6" spans="1:9" ht="13.15" customHeight="1" x14ac:dyDescent="0.2">
      <c r="D6" s="5"/>
      <c r="E6" s="183"/>
      <c r="F6" s="318" t="s">
        <v>678</v>
      </c>
      <c r="G6" s="293"/>
      <c r="H6" s="293"/>
    </row>
    <row r="7" spans="1:9" x14ac:dyDescent="0.2">
      <c r="D7" s="5"/>
      <c r="E7" s="292"/>
      <c r="F7" s="293"/>
      <c r="G7" s="293"/>
      <c r="H7" s="293"/>
    </row>
    <row r="8" spans="1:9" ht="34.5" customHeight="1" x14ac:dyDescent="0.2">
      <c r="D8" s="5"/>
      <c r="E8" s="292"/>
      <c r="F8" s="293"/>
      <c r="G8" s="293"/>
      <c r="H8" s="293"/>
    </row>
    <row r="9" spans="1:9" ht="3.6" hidden="1" customHeight="1" x14ac:dyDescent="0.2">
      <c r="D9" s="5"/>
      <c r="E9" s="292"/>
      <c r="F9" s="292"/>
      <c r="G9" s="292"/>
      <c r="H9" s="287"/>
    </row>
    <row r="10" spans="1:9" ht="13.15" hidden="1" customHeight="1" x14ac:dyDescent="0.2">
      <c r="D10" s="5"/>
      <c r="E10" s="292"/>
      <c r="F10" s="292"/>
      <c r="G10" s="292"/>
      <c r="H10" s="287"/>
    </row>
    <row r="11" spans="1:9" x14ac:dyDescent="0.2">
      <c r="D11" s="5"/>
      <c r="E11" s="171"/>
      <c r="F11" s="5"/>
      <c r="G11" s="5"/>
    </row>
    <row r="12" spans="1:9" x14ac:dyDescent="0.2">
      <c r="D12" s="5"/>
      <c r="E12" s="171"/>
      <c r="F12" s="5"/>
      <c r="G12" s="5"/>
    </row>
    <row r="13" spans="1:9" ht="45.6" customHeight="1" x14ac:dyDescent="0.2">
      <c r="A13" s="323" t="s">
        <v>570</v>
      </c>
      <c r="B13" s="323"/>
      <c r="C13" s="323"/>
      <c r="D13" s="323"/>
      <c r="E13" s="323"/>
      <c r="F13" s="323"/>
      <c r="G13" s="315"/>
      <c r="H13" s="315"/>
      <c r="I13" s="297"/>
    </row>
    <row r="14" spans="1:9" ht="12.75" customHeight="1" x14ac:dyDescent="0.2">
      <c r="A14" s="296"/>
      <c r="B14" s="296"/>
      <c r="C14" s="296"/>
      <c r="D14" s="296"/>
      <c r="E14" s="296"/>
      <c r="F14" s="296"/>
      <c r="I14" s="241" t="s">
        <v>225</v>
      </c>
    </row>
    <row r="15" spans="1:9" ht="12.75" customHeight="1" x14ac:dyDescent="0.2">
      <c r="A15" s="324" t="s">
        <v>107</v>
      </c>
      <c r="B15" s="319" t="s">
        <v>197</v>
      </c>
      <c r="C15" s="319" t="s">
        <v>388</v>
      </c>
      <c r="D15" s="319" t="s">
        <v>389</v>
      </c>
      <c r="E15" s="319" t="s">
        <v>390</v>
      </c>
      <c r="F15" s="319" t="s">
        <v>198</v>
      </c>
      <c r="G15" s="321" t="s">
        <v>391</v>
      </c>
      <c r="H15" s="322"/>
      <c r="I15" s="313"/>
    </row>
    <row r="16" spans="1:9" ht="12.6" customHeight="1" x14ac:dyDescent="0.2">
      <c r="A16" s="325"/>
      <c r="B16" s="326"/>
      <c r="C16" s="326"/>
      <c r="D16" s="320"/>
      <c r="E16" s="320"/>
      <c r="F16" s="320"/>
      <c r="G16" s="291" t="s">
        <v>387</v>
      </c>
      <c r="H16" s="291" t="s">
        <v>421</v>
      </c>
      <c r="I16" s="289" t="s">
        <v>505</v>
      </c>
    </row>
    <row r="17" spans="1:9" ht="14.25" customHeight="1" x14ac:dyDescent="0.2">
      <c r="A17" s="289">
        <v>1</v>
      </c>
      <c r="B17" s="289">
        <v>2</v>
      </c>
      <c r="C17" s="289">
        <v>3</v>
      </c>
      <c r="D17" s="289">
        <v>4</v>
      </c>
      <c r="E17" s="289">
        <v>5</v>
      </c>
      <c r="F17" s="289">
        <v>6</v>
      </c>
      <c r="G17" s="289">
        <v>7</v>
      </c>
      <c r="H17" s="289">
        <v>8</v>
      </c>
      <c r="I17" s="289">
        <v>9</v>
      </c>
    </row>
    <row r="18" spans="1:9" ht="45" customHeight="1" x14ac:dyDescent="0.25">
      <c r="A18" s="6" t="s">
        <v>584</v>
      </c>
      <c r="B18" s="256" t="s">
        <v>648</v>
      </c>
      <c r="C18" s="34"/>
      <c r="D18" s="7"/>
      <c r="E18" s="7"/>
      <c r="F18" s="7"/>
      <c r="G18" s="8">
        <f>G19+G33+G46+G162+G40+G169</f>
        <v>352826.09999999986</v>
      </c>
      <c r="H18" s="8">
        <f>H19+H33+H46+H162+H40</f>
        <v>327940.99999999988</v>
      </c>
      <c r="I18" s="8">
        <f>I19+I33+I46+I162+I40</f>
        <v>331634.39999999991</v>
      </c>
    </row>
    <row r="19" spans="1:9" ht="29.25" customHeight="1" x14ac:dyDescent="0.25">
      <c r="A19" s="9" t="s">
        <v>22</v>
      </c>
      <c r="B19" s="10" t="s">
        <v>648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" customHeight="1" x14ac:dyDescent="0.2">
      <c r="A20" s="14" t="s">
        <v>135</v>
      </c>
      <c r="B20" s="15" t="s">
        <v>648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15" customHeight="1" x14ac:dyDescent="0.2">
      <c r="A21" s="2" t="s">
        <v>621</v>
      </c>
      <c r="B21" s="19" t="s">
        <v>648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">
      <c r="A22" s="2" t="s">
        <v>67</v>
      </c>
      <c r="B22" s="19" t="s">
        <v>648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5" customHeight="1" x14ac:dyDescent="0.2">
      <c r="A23" s="2" t="s">
        <v>1</v>
      </c>
      <c r="B23" s="19" t="s">
        <v>648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">
      <c r="A24" s="2" t="s">
        <v>68</v>
      </c>
      <c r="B24" s="19" t="s">
        <v>648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">
      <c r="A25" s="2" t="s">
        <v>80</v>
      </c>
      <c r="B25" s="19" t="s">
        <v>648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">
      <c r="A26" s="202" t="s">
        <v>69</v>
      </c>
      <c r="B26" s="19" t="s">
        <v>648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">
      <c r="A27" s="2" t="s">
        <v>6</v>
      </c>
      <c r="B27" s="19" t="s">
        <v>648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">
      <c r="A28" s="2" t="s">
        <v>70</v>
      </c>
      <c r="B28" s="19" t="s">
        <v>648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">
      <c r="A29" s="202" t="s">
        <v>80</v>
      </c>
      <c r="B29" s="19" t="s">
        <v>648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">
      <c r="A30" s="168" t="s">
        <v>442</v>
      </c>
      <c r="B30" s="19" t="s">
        <v>648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50000000000003" customHeight="1" x14ac:dyDescent="0.2">
      <c r="A31" s="168" t="s">
        <v>70</v>
      </c>
      <c r="B31" s="19" t="s">
        <v>648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">
      <c r="A32" s="202" t="s">
        <v>80</v>
      </c>
      <c r="B32" s="19" t="s">
        <v>648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25">
      <c r="A33" s="9" t="s">
        <v>24</v>
      </c>
      <c r="B33" s="10" t="s">
        <v>648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" customHeight="1" x14ac:dyDescent="0.2">
      <c r="A34" s="22" t="s">
        <v>25</v>
      </c>
      <c r="B34" s="15" t="s">
        <v>648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">
      <c r="A35" s="202" t="s">
        <v>628</v>
      </c>
      <c r="B35" s="19" t="s">
        <v>648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5" customHeight="1" x14ac:dyDescent="0.2">
      <c r="A36" s="202" t="s">
        <v>295</v>
      </c>
      <c r="B36" s="19" t="s">
        <v>648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">
      <c r="A37" s="202" t="s">
        <v>129</v>
      </c>
      <c r="B37" s="19" t="s">
        <v>648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">
      <c r="A38" s="202" t="s">
        <v>600</v>
      </c>
      <c r="B38" s="19" t="s">
        <v>648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5" customHeight="1" x14ac:dyDescent="0.2">
      <c r="A39" s="2" t="s">
        <v>182</v>
      </c>
      <c r="B39" s="19" t="s">
        <v>648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45" customHeight="1" x14ac:dyDescent="0.25">
      <c r="A40" s="9" t="s">
        <v>30</v>
      </c>
      <c r="B40" s="10" t="s">
        <v>648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5" customHeight="1" x14ac:dyDescent="0.2">
      <c r="A41" s="22" t="s">
        <v>31</v>
      </c>
      <c r="B41" s="15" t="s">
        <v>648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5" customHeight="1" x14ac:dyDescent="0.2">
      <c r="A42" s="2" t="s">
        <v>608</v>
      </c>
      <c r="B42" s="19" t="s">
        <v>648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">
      <c r="A43" s="2" t="s">
        <v>131</v>
      </c>
      <c r="B43" s="19" t="s">
        <v>648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149999999999999" customHeight="1" x14ac:dyDescent="0.2">
      <c r="A44" s="2" t="s">
        <v>78</v>
      </c>
      <c r="B44" s="19" t="s">
        <v>648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">
      <c r="A45" s="2" t="s">
        <v>80</v>
      </c>
      <c r="B45" s="19" t="s">
        <v>648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7" customHeight="1" x14ac:dyDescent="0.25">
      <c r="A46" s="9" t="s">
        <v>32</v>
      </c>
      <c r="B46" s="10" t="s">
        <v>648</v>
      </c>
      <c r="C46" s="10" t="s">
        <v>33</v>
      </c>
      <c r="D46" s="16"/>
      <c r="E46" s="7"/>
      <c r="F46" s="7"/>
      <c r="G46" s="26">
        <f>G47+G64+G140+G149+G116</f>
        <v>335523.59999999992</v>
      </c>
      <c r="H46" s="26">
        <f>H47+H64+H140+H149+H116</f>
        <v>325074.29999999993</v>
      </c>
      <c r="I46" s="26">
        <f>I47+I64+I140+I149+I116</f>
        <v>328767.69999999995</v>
      </c>
    </row>
    <row r="47" spans="1:9" ht="12.4" customHeight="1" x14ac:dyDescent="0.2">
      <c r="A47" s="22" t="s">
        <v>34</v>
      </c>
      <c r="B47" s="15" t="s">
        <v>648</v>
      </c>
      <c r="C47" s="15" t="s">
        <v>33</v>
      </c>
      <c r="D47" s="16" t="s">
        <v>10</v>
      </c>
      <c r="E47" s="7"/>
      <c r="F47" s="7"/>
      <c r="G47" s="23">
        <f t="shared" ref="G47:I47" si="9">G48</f>
        <v>74651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">
      <c r="A48" s="2" t="s">
        <v>628</v>
      </c>
      <c r="B48" s="19" t="s">
        <v>648</v>
      </c>
      <c r="C48" s="19" t="s">
        <v>33</v>
      </c>
      <c r="D48" s="17" t="s">
        <v>10</v>
      </c>
      <c r="E48" s="7" t="s">
        <v>284</v>
      </c>
      <c r="F48" s="7"/>
      <c r="G48" s="20">
        <f>G49</f>
        <v>74651</v>
      </c>
      <c r="H48" s="20">
        <f>H49</f>
        <v>67637.2</v>
      </c>
      <c r="I48" s="20">
        <f>I49</f>
        <v>71438.7</v>
      </c>
    </row>
    <row r="49" spans="1:9" ht="20.45" customHeight="1" x14ac:dyDescent="0.2">
      <c r="A49" s="2" t="s">
        <v>483</v>
      </c>
      <c r="B49" s="19" t="s">
        <v>648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74651</v>
      </c>
      <c r="H49" s="20">
        <f>H50+H57</f>
        <v>67637.2</v>
      </c>
      <c r="I49" s="20">
        <f>I50+I57</f>
        <v>71438.7</v>
      </c>
    </row>
    <row r="50" spans="1:9" ht="43.9" customHeight="1" x14ac:dyDescent="0.2">
      <c r="A50" s="2" t="s">
        <v>286</v>
      </c>
      <c r="B50" s="19" t="s">
        <v>648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55479</v>
      </c>
      <c r="H50" s="20">
        <f>H51+H53+H55</f>
        <v>57816.5</v>
      </c>
      <c r="I50" s="20">
        <f>I51+I53+I55</f>
        <v>60159.7</v>
      </c>
    </row>
    <row r="51" spans="1:9" ht="15.75" customHeight="1" x14ac:dyDescent="0.2">
      <c r="A51" s="2" t="s">
        <v>79</v>
      </c>
      <c r="B51" s="19" t="s">
        <v>648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11409.9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">
      <c r="A52" s="2" t="s">
        <v>80</v>
      </c>
      <c r="B52" s="19" t="s">
        <v>648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11409.9</v>
      </c>
      <c r="H52" s="20">
        <v>11409.9</v>
      </c>
      <c r="I52" s="20">
        <v>11409.9</v>
      </c>
    </row>
    <row r="53" spans="1:9" ht="53.25" customHeight="1" x14ac:dyDescent="0.2">
      <c r="A53" s="2" t="s">
        <v>181</v>
      </c>
      <c r="B53" s="19" t="s">
        <v>648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">
      <c r="A54" s="2" t="s">
        <v>80</v>
      </c>
      <c r="B54" s="19" t="s">
        <v>648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">
      <c r="A55" s="2" t="s">
        <v>118</v>
      </c>
      <c r="B55" s="19" t="s">
        <v>648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42877.4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">
      <c r="A56" s="2" t="s">
        <v>80</v>
      </c>
      <c r="B56" s="19" t="s">
        <v>648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42877.4</v>
      </c>
      <c r="H56" s="20">
        <v>45118</v>
      </c>
      <c r="I56" s="20">
        <v>47360.4</v>
      </c>
    </row>
    <row r="57" spans="1:9" ht="28.15" customHeight="1" x14ac:dyDescent="0.2">
      <c r="A57" s="2" t="s">
        <v>291</v>
      </c>
      <c r="B57" s="19" t="s">
        <v>648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19172</v>
      </c>
      <c r="H57" s="20">
        <f>H58+H62</f>
        <v>9820.7000000000007</v>
      </c>
      <c r="I57" s="20">
        <f>I58+I62</f>
        <v>11279</v>
      </c>
    </row>
    <row r="58" spans="1:9" ht="28.9" customHeight="1" x14ac:dyDescent="0.2">
      <c r="A58" s="2" t="s">
        <v>202</v>
      </c>
      <c r="B58" s="19" t="s">
        <v>648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814</v>
      </c>
      <c r="H58" s="20">
        <f t="shared" si="13"/>
        <v>1122</v>
      </c>
      <c r="I58" s="20">
        <f t="shared" si="13"/>
        <v>1122</v>
      </c>
    </row>
    <row r="59" spans="1:9" ht="16.899999999999999" customHeight="1" x14ac:dyDescent="0.2">
      <c r="A59" s="2" t="s">
        <v>80</v>
      </c>
      <c r="B59" s="19" t="s">
        <v>648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814</v>
      </c>
      <c r="H59" s="20">
        <v>1122</v>
      </c>
      <c r="I59" s="20">
        <v>1122</v>
      </c>
    </row>
    <row r="60" spans="1:9" ht="48" customHeight="1" x14ac:dyDescent="0.2">
      <c r="A60" s="2" t="s">
        <v>696</v>
      </c>
      <c r="B60" s="19" t="s">
        <v>648</v>
      </c>
      <c r="C60" s="19" t="s">
        <v>33</v>
      </c>
      <c r="D60" s="17" t="s">
        <v>10</v>
      </c>
      <c r="E60" s="7" t="s">
        <v>697</v>
      </c>
      <c r="F60" s="7"/>
      <c r="G60" s="20">
        <f>G61</f>
        <v>15788</v>
      </c>
      <c r="H60" s="20">
        <v>0</v>
      </c>
      <c r="I60" s="20">
        <v>0</v>
      </c>
    </row>
    <row r="61" spans="1:9" ht="16.899999999999999" customHeight="1" x14ac:dyDescent="0.2">
      <c r="A61" s="2" t="s">
        <v>80</v>
      </c>
      <c r="B61" s="19" t="s">
        <v>648</v>
      </c>
      <c r="C61" s="19" t="s">
        <v>33</v>
      </c>
      <c r="D61" s="17" t="s">
        <v>10</v>
      </c>
      <c r="E61" s="7" t="s">
        <v>697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">
      <c r="A62" s="2" t="s">
        <v>79</v>
      </c>
      <c r="B62" s="19" t="s">
        <v>648</v>
      </c>
      <c r="C62" s="19" t="s">
        <v>33</v>
      </c>
      <c r="D62" s="17" t="s">
        <v>10</v>
      </c>
      <c r="E62" s="7" t="s">
        <v>294</v>
      </c>
      <c r="F62" s="7"/>
      <c r="G62" s="20">
        <f>G63</f>
        <v>2570</v>
      </c>
      <c r="H62" s="20">
        <f>H63</f>
        <v>8698.7000000000007</v>
      </c>
      <c r="I62" s="20">
        <f>I63</f>
        <v>10157</v>
      </c>
    </row>
    <row r="63" spans="1:9" ht="15" customHeight="1" x14ac:dyDescent="0.2">
      <c r="A63" s="2" t="s">
        <v>80</v>
      </c>
      <c r="B63" s="19" t="s">
        <v>648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2570</v>
      </c>
      <c r="H63" s="20">
        <v>8698.7000000000007</v>
      </c>
      <c r="I63" s="20">
        <v>10157</v>
      </c>
    </row>
    <row r="64" spans="1:9" ht="15" customHeight="1" x14ac:dyDescent="0.2">
      <c r="A64" s="22" t="s">
        <v>35</v>
      </c>
      <c r="B64" s="15" t="s">
        <v>648</v>
      </c>
      <c r="C64" s="15" t="s">
        <v>33</v>
      </c>
      <c r="D64" s="16" t="s">
        <v>12</v>
      </c>
      <c r="E64" s="7"/>
      <c r="F64" s="7"/>
      <c r="G64" s="23">
        <f>G65</f>
        <v>245110.59999999992</v>
      </c>
      <c r="H64" s="23">
        <f>H65</f>
        <v>242560.59999999995</v>
      </c>
      <c r="I64" s="23">
        <f>I65</f>
        <v>242107.19999999995</v>
      </c>
    </row>
    <row r="65" spans="1:9" ht="41.45" customHeight="1" x14ac:dyDescent="0.2">
      <c r="A65" s="2" t="s">
        <v>628</v>
      </c>
      <c r="B65" s="19" t="s">
        <v>648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245110.59999999992</v>
      </c>
      <c r="H65" s="20">
        <f>H66+H70</f>
        <v>242560.59999999995</v>
      </c>
      <c r="I65" s="20">
        <f>I66+I70</f>
        <v>242107.19999999995</v>
      </c>
    </row>
    <row r="66" spans="1:9" ht="24.6" customHeight="1" x14ac:dyDescent="0.2">
      <c r="A66" s="2" t="s">
        <v>482</v>
      </c>
      <c r="B66" s="19" t="s">
        <v>648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12252.8</v>
      </c>
      <c r="H66" s="20">
        <f t="shared" si="14"/>
        <v>12576.8</v>
      </c>
      <c r="I66" s="20">
        <f t="shared" si="14"/>
        <v>12913.8</v>
      </c>
    </row>
    <row r="67" spans="1:9" ht="41.45" customHeight="1" x14ac:dyDescent="0.2">
      <c r="A67" s="2" t="s">
        <v>286</v>
      </c>
      <c r="B67" s="19" t="s">
        <v>648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12252.8</v>
      </c>
      <c r="H67" s="20">
        <f t="shared" si="14"/>
        <v>12576.8</v>
      </c>
      <c r="I67" s="20">
        <f t="shared" si="14"/>
        <v>12913.8</v>
      </c>
    </row>
    <row r="68" spans="1:9" ht="31.15" customHeight="1" x14ac:dyDescent="0.2">
      <c r="A68" s="2" t="s">
        <v>82</v>
      </c>
      <c r="B68" s="19" t="s">
        <v>648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12252.8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">
      <c r="A69" s="2" t="s">
        <v>80</v>
      </c>
      <c r="B69" s="19" t="s">
        <v>648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12252.8</v>
      </c>
      <c r="H69" s="24">
        <v>12576.8</v>
      </c>
      <c r="I69" s="24">
        <v>12913.8</v>
      </c>
    </row>
    <row r="70" spans="1:9" ht="33.6" customHeight="1" x14ac:dyDescent="0.2">
      <c r="A70" s="2" t="s">
        <v>295</v>
      </c>
      <c r="B70" s="19" t="s">
        <v>648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232857.79999999993</v>
      </c>
      <c r="H70" s="24">
        <f t="shared" ref="H70:I70" si="15">H71+H80+H85+H92+H95+H104+H107+H110+H113</f>
        <v>229983.79999999996</v>
      </c>
      <c r="I70" s="24">
        <f t="shared" si="15"/>
        <v>229193.39999999997</v>
      </c>
    </row>
    <row r="71" spans="1:9" ht="63.75" customHeight="1" x14ac:dyDescent="0.2">
      <c r="A71" s="2" t="s">
        <v>297</v>
      </c>
      <c r="B71" s="19" t="s">
        <v>648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173426.59999999998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">
      <c r="A72" s="2" t="s">
        <v>84</v>
      </c>
      <c r="B72" s="19" t="s">
        <v>648</v>
      </c>
      <c r="C72" s="34" t="s">
        <v>33</v>
      </c>
      <c r="D72" s="7" t="s">
        <v>12</v>
      </c>
      <c r="E72" s="17" t="s">
        <v>299</v>
      </c>
      <c r="F72" s="17"/>
      <c r="G72" s="24">
        <f>G73</f>
        <v>42103</v>
      </c>
      <c r="H72" s="24">
        <f>H73</f>
        <v>42103</v>
      </c>
      <c r="I72" s="24">
        <f>I73</f>
        <v>42103</v>
      </c>
    </row>
    <row r="73" spans="1:9" ht="22.5" customHeight="1" x14ac:dyDescent="0.2">
      <c r="A73" s="2" t="s">
        <v>80</v>
      </c>
      <c r="B73" s="19" t="s">
        <v>648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42103</v>
      </c>
      <c r="H73" s="24">
        <v>42103</v>
      </c>
      <c r="I73" s="24">
        <v>42103</v>
      </c>
    </row>
    <row r="74" spans="1:9" ht="123" customHeight="1" x14ac:dyDescent="0.2">
      <c r="A74" s="2" t="s">
        <v>222</v>
      </c>
      <c r="B74" s="19" t="s">
        <v>648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">
      <c r="A75" s="2" t="s">
        <v>80</v>
      </c>
      <c r="B75" s="19" t="s">
        <v>648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">
      <c r="A76" s="2" t="s">
        <v>87</v>
      </c>
      <c r="B76" s="19" t="s">
        <v>648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119531.9</v>
      </c>
      <c r="H76" s="24">
        <f t="shared" si="16"/>
        <v>126808.3</v>
      </c>
      <c r="I76" s="24">
        <f t="shared" si="16"/>
        <v>132753.79999999999</v>
      </c>
    </row>
    <row r="77" spans="1:9" ht="16.149999999999999" customHeight="1" x14ac:dyDescent="0.2">
      <c r="A77" s="2" t="s">
        <v>80</v>
      </c>
      <c r="B77" s="19" t="s">
        <v>648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119531.9</v>
      </c>
      <c r="H77" s="24">
        <v>126808.3</v>
      </c>
      <c r="I77" s="24">
        <v>132753.79999999999</v>
      </c>
    </row>
    <row r="78" spans="1:9" ht="44.45" customHeight="1" x14ac:dyDescent="0.2">
      <c r="A78" s="2" t="s">
        <v>181</v>
      </c>
      <c r="B78" s="19" t="s">
        <v>648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">
      <c r="A79" s="2" t="s">
        <v>80</v>
      </c>
      <c r="B79" s="19" t="s">
        <v>648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">
      <c r="A80" s="2" t="s">
        <v>304</v>
      </c>
      <c r="B80" s="19" t="s">
        <v>648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13264.3</v>
      </c>
      <c r="H80" s="24">
        <f>H81+H83</f>
        <v>13264.3</v>
      </c>
      <c r="I80" s="24">
        <f>I81+I83</f>
        <v>13188.900000000001</v>
      </c>
    </row>
    <row r="81" spans="1:9" ht="72.75" customHeight="1" x14ac:dyDescent="0.2">
      <c r="A81" s="27" t="s">
        <v>90</v>
      </c>
      <c r="B81" s="19" t="s">
        <v>648</v>
      </c>
      <c r="C81" s="19" t="s">
        <v>33</v>
      </c>
      <c r="D81" s="17" t="s">
        <v>12</v>
      </c>
      <c r="E81" s="17" t="s">
        <v>306</v>
      </c>
      <c r="F81" s="7"/>
      <c r="G81" s="24">
        <f>G82</f>
        <v>5753.3</v>
      </c>
      <c r="H81" s="24">
        <f>H82</f>
        <v>5753.3</v>
      </c>
      <c r="I81" s="24">
        <f>I82</f>
        <v>5753.3</v>
      </c>
    </row>
    <row r="82" spans="1:9" ht="26.25" customHeight="1" x14ac:dyDescent="0.2">
      <c r="A82" s="2" t="s">
        <v>80</v>
      </c>
      <c r="B82" s="19" t="s">
        <v>648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5753.3</v>
      </c>
      <c r="H82" s="24">
        <v>5753.3</v>
      </c>
      <c r="I82" s="24">
        <v>5753.3</v>
      </c>
    </row>
    <row r="83" spans="1:9" ht="46.15" customHeight="1" x14ac:dyDescent="0.2">
      <c r="A83" s="2" t="s">
        <v>221</v>
      </c>
      <c r="B83" s="19" t="s">
        <v>648</v>
      </c>
      <c r="C83" s="19" t="s">
        <v>33</v>
      </c>
      <c r="D83" s="17" t="s">
        <v>12</v>
      </c>
      <c r="E83" s="7" t="s">
        <v>402</v>
      </c>
      <c r="F83" s="159"/>
      <c r="G83" s="24">
        <f>G84</f>
        <v>7511</v>
      </c>
      <c r="H83" s="24">
        <f>H84</f>
        <v>7511</v>
      </c>
      <c r="I83" s="24">
        <f>I84</f>
        <v>7435.6</v>
      </c>
    </row>
    <row r="84" spans="1:9" ht="25.9" customHeight="1" x14ac:dyDescent="0.2">
      <c r="A84" s="2" t="s">
        <v>80</v>
      </c>
      <c r="B84" s="19" t="s">
        <v>648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7511</v>
      </c>
      <c r="H84" s="24">
        <v>7511</v>
      </c>
      <c r="I84" s="24">
        <v>7435.6</v>
      </c>
    </row>
    <row r="85" spans="1:9" ht="58.5" customHeight="1" x14ac:dyDescent="0.2">
      <c r="A85" s="2" t="s">
        <v>307</v>
      </c>
      <c r="B85" s="19" t="s">
        <v>648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1536.4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">
      <c r="A86" s="2" t="s">
        <v>523</v>
      </c>
      <c r="B86" s="19" t="s">
        <v>648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1117.8</v>
      </c>
      <c r="H86" s="24">
        <f t="shared" ref="H86:I86" si="19">H87+H88+H89</f>
        <v>1117.8</v>
      </c>
      <c r="I86" s="24">
        <f t="shared" si="19"/>
        <v>1117.8</v>
      </c>
    </row>
    <row r="87" spans="1:9" ht="29.45" customHeight="1" x14ac:dyDescent="0.2">
      <c r="A87" s="2" t="s">
        <v>182</v>
      </c>
      <c r="B87" s="19" t="s">
        <v>648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</v>
      </c>
      <c r="H87" s="24">
        <v>1</v>
      </c>
      <c r="I87" s="24">
        <v>1</v>
      </c>
    </row>
    <row r="88" spans="1:9" ht="31.9" customHeight="1" x14ac:dyDescent="0.2">
      <c r="A88" s="2" t="s">
        <v>161</v>
      </c>
      <c r="B88" s="19" t="s">
        <v>648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100</v>
      </c>
      <c r="H88" s="24">
        <v>100</v>
      </c>
      <c r="I88" s="24">
        <v>100</v>
      </c>
    </row>
    <row r="89" spans="1:9" ht="19.899999999999999" customHeight="1" x14ac:dyDescent="0.2">
      <c r="A89" s="2" t="s">
        <v>80</v>
      </c>
      <c r="B89" s="19" t="s">
        <v>648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1016.8</v>
      </c>
      <c r="H89" s="24">
        <v>1016.8</v>
      </c>
      <c r="I89" s="24">
        <v>1016.8</v>
      </c>
    </row>
    <row r="90" spans="1:9" ht="75.75" customHeight="1" x14ac:dyDescent="0.2">
      <c r="A90" s="27" t="s">
        <v>90</v>
      </c>
      <c r="B90" s="19" t="s">
        <v>648</v>
      </c>
      <c r="C90" s="19" t="s">
        <v>33</v>
      </c>
      <c r="D90" s="17" t="s">
        <v>12</v>
      </c>
      <c r="E90" s="17" t="s">
        <v>309</v>
      </c>
      <c r="F90" s="7"/>
      <c r="G90" s="24">
        <f>G91</f>
        <v>418.6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">
      <c r="A91" s="2" t="s">
        <v>80</v>
      </c>
      <c r="B91" s="19" t="s">
        <v>648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418.6</v>
      </c>
      <c r="H91" s="24">
        <v>418.6</v>
      </c>
      <c r="I91" s="24">
        <v>418.6</v>
      </c>
    </row>
    <row r="92" spans="1:9" ht="40.5" customHeight="1" x14ac:dyDescent="0.2">
      <c r="A92" s="2" t="s">
        <v>310</v>
      </c>
      <c r="B92" s="19" t="s">
        <v>648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">
      <c r="A93" s="2" t="s">
        <v>90</v>
      </c>
      <c r="B93" s="19" t="s">
        <v>648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">
      <c r="A94" s="2" t="s">
        <v>161</v>
      </c>
      <c r="B94" s="19" t="s">
        <v>648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">
      <c r="A95" s="2" t="s">
        <v>313</v>
      </c>
      <c r="B95" s="19" t="s">
        <v>648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31664.400000000001</v>
      </c>
      <c r="H95" s="24">
        <f>H96+H98</f>
        <v>32166.5</v>
      </c>
      <c r="I95" s="24">
        <f>I96+I98</f>
        <v>26650.400000000001</v>
      </c>
    </row>
    <row r="96" spans="1:9" ht="29.45" customHeight="1" x14ac:dyDescent="0.2">
      <c r="A96" s="2" t="s">
        <v>84</v>
      </c>
      <c r="B96" s="19" t="s">
        <v>648</v>
      </c>
      <c r="C96" s="19" t="s">
        <v>33</v>
      </c>
      <c r="D96" s="17" t="s">
        <v>12</v>
      </c>
      <c r="E96" s="17" t="s">
        <v>315</v>
      </c>
      <c r="F96" s="7"/>
      <c r="G96" s="24">
        <f>G97</f>
        <v>14892.5</v>
      </c>
      <c r="H96" s="24">
        <f>H97</f>
        <v>28368.5</v>
      </c>
      <c r="I96" s="24">
        <f>I97</f>
        <v>22852.400000000001</v>
      </c>
    </row>
    <row r="97" spans="1:9" ht="26.25" customHeight="1" x14ac:dyDescent="0.2">
      <c r="A97" s="2" t="s">
        <v>80</v>
      </c>
      <c r="B97" s="19" t="s">
        <v>648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14892.5</v>
      </c>
      <c r="H97" s="24">
        <v>28368.5</v>
      </c>
      <c r="I97" s="24">
        <v>22852.400000000001</v>
      </c>
    </row>
    <row r="98" spans="1:9" ht="34.5" customHeight="1" x14ac:dyDescent="0.2">
      <c r="A98" s="2" t="s">
        <v>91</v>
      </c>
      <c r="B98" s="19" t="s">
        <v>648</v>
      </c>
      <c r="C98" s="19" t="s">
        <v>33</v>
      </c>
      <c r="D98" s="17" t="s">
        <v>12</v>
      </c>
      <c r="E98" s="17" t="s">
        <v>316</v>
      </c>
      <c r="F98" s="7"/>
      <c r="G98" s="24">
        <f>G99</f>
        <v>3798</v>
      </c>
      <c r="H98" s="24">
        <f>H99</f>
        <v>3798</v>
      </c>
      <c r="I98" s="24">
        <f>I99</f>
        <v>3798</v>
      </c>
    </row>
    <row r="99" spans="1:9" ht="22.5" customHeight="1" x14ac:dyDescent="0.2">
      <c r="A99" s="2" t="s">
        <v>80</v>
      </c>
      <c r="B99" s="19" t="s">
        <v>648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3798</v>
      </c>
      <c r="H99" s="24">
        <v>3798</v>
      </c>
      <c r="I99" s="24">
        <v>3798</v>
      </c>
    </row>
    <row r="100" spans="1:9" ht="48.6" customHeight="1" x14ac:dyDescent="0.2">
      <c r="A100" s="2" t="s">
        <v>515</v>
      </c>
      <c r="B100" s="19" t="s">
        <v>648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">
      <c r="A101" s="2" t="s">
        <v>80</v>
      </c>
      <c r="B101" s="19" t="s">
        <v>648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" customHeight="1" x14ac:dyDescent="0.2">
      <c r="A102" s="2" t="s">
        <v>650</v>
      </c>
      <c r="B102" s="19" t="s">
        <v>648</v>
      </c>
      <c r="C102" s="39" t="s">
        <v>33</v>
      </c>
      <c r="D102" s="110" t="s">
        <v>12</v>
      </c>
      <c r="E102" s="17" t="s">
        <v>649</v>
      </c>
      <c r="F102" s="7"/>
      <c r="G102" s="24">
        <f>G103</f>
        <v>9183.7000000000007</v>
      </c>
      <c r="H102" s="24">
        <v>0</v>
      </c>
      <c r="I102" s="24">
        <v>0</v>
      </c>
    </row>
    <row r="103" spans="1:9" ht="22.5" customHeight="1" x14ac:dyDescent="0.2">
      <c r="A103" s="138" t="s">
        <v>80</v>
      </c>
      <c r="B103" s="19" t="s">
        <v>648</v>
      </c>
      <c r="C103" s="39" t="s">
        <v>33</v>
      </c>
      <c r="D103" s="110" t="s">
        <v>12</v>
      </c>
      <c r="E103" s="17" t="s">
        <v>649</v>
      </c>
      <c r="F103" s="7" t="s">
        <v>81</v>
      </c>
      <c r="G103" s="24">
        <v>9183.7000000000007</v>
      </c>
      <c r="H103" s="24">
        <v>0</v>
      </c>
      <c r="I103" s="24">
        <v>0</v>
      </c>
    </row>
    <row r="104" spans="1:9" ht="34.5" customHeight="1" x14ac:dyDescent="0.2">
      <c r="A104" s="2" t="s">
        <v>205</v>
      </c>
      <c r="B104" s="19" t="s">
        <v>648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" customHeight="1" x14ac:dyDescent="0.2">
      <c r="A105" s="2" t="s">
        <v>663</v>
      </c>
      <c r="B105" s="19" t="s">
        <v>648</v>
      </c>
      <c r="C105" s="19" t="s">
        <v>33</v>
      </c>
      <c r="D105" s="17" t="s">
        <v>12</v>
      </c>
      <c r="E105" s="7" t="s">
        <v>662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">
      <c r="A106" s="202" t="s">
        <v>182</v>
      </c>
      <c r="B106" s="19" t="s">
        <v>648</v>
      </c>
      <c r="C106" s="19" t="s">
        <v>33</v>
      </c>
      <c r="D106" s="17" t="s">
        <v>12</v>
      </c>
      <c r="E106" s="7" t="s">
        <v>662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">
      <c r="A107" s="2" t="s">
        <v>207</v>
      </c>
      <c r="B107" s="19" t="s">
        <v>648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10018.4</v>
      </c>
      <c r="H107" s="24">
        <f t="shared" si="23"/>
        <v>0</v>
      </c>
      <c r="I107" s="24">
        <f t="shared" si="23"/>
        <v>0</v>
      </c>
    </row>
    <row r="108" spans="1:9" ht="58.9" customHeight="1" x14ac:dyDescent="0.2">
      <c r="A108" s="2" t="s">
        <v>665</v>
      </c>
      <c r="B108" s="19" t="s">
        <v>648</v>
      </c>
      <c r="C108" s="19" t="s">
        <v>33</v>
      </c>
      <c r="D108" s="17" t="s">
        <v>12</v>
      </c>
      <c r="E108" s="7" t="s">
        <v>664</v>
      </c>
      <c r="F108" s="7"/>
      <c r="G108" s="24">
        <f t="shared" si="23"/>
        <v>10018.4</v>
      </c>
      <c r="H108" s="24">
        <f t="shared" si="23"/>
        <v>0</v>
      </c>
      <c r="I108" s="24">
        <f t="shared" si="23"/>
        <v>0</v>
      </c>
    </row>
    <row r="109" spans="1:9" ht="33.6" customHeight="1" x14ac:dyDescent="0.2">
      <c r="A109" s="202" t="s">
        <v>182</v>
      </c>
      <c r="B109" s="19" t="s">
        <v>648</v>
      </c>
      <c r="C109" s="19" t="s">
        <v>33</v>
      </c>
      <c r="D109" s="17" t="s">
        <v>12</v>
      </c>
      <c r="E109" s="7" t="s">
        <v>664</v>
      </c>
      <c r="F109" s="7" t="s">
        <v>57</v>
      </c>
      <c r="G109" s="24">
        <v>10018.4</v>
      </c>
      <c r="H109" s="24">
        <v>0</v>
      </c>
      <c r="I109" s="24">
        <v>0</v>
      </c>
    </row>
    <row r="110" spans="1:9" ht="33.75" customHeight="1" x14ac:dyDescent="0.2">
      <c r="A110" s="2" t="s">
        <v>208</v>
      </c>
      <c r="B110" s="19" t="s">
        <v>648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">
      <c r="A111" s="2" t="s">
        <v>521</v>
      </c>
      <c r="B111" s="19" t="s">
        <v>648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">
      <c r="A112" s="2" t="s">
        <v>80</v>
      </c>
      <c r="B112" s="19" t="s">
        <v>648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15" customHeight="1" x14ac:dyDescent="0.2">
      <c r="A113" s="2" t="s">
        <v>645</v>
      </c>
      <c r="B113" s="19" t="s">
        <v>648</v>
      </c>
      <c r="C113" s="19" t="s">
        <v>33</v>
      </c>
      <c r="D113" s="17" t="s">
        <v>12</v>
      </c>
      <c r="E113" s="7" t="s">
        <v>646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">
      <c r="A114" s="2" t="s">
        <v>671</v>
      </c>
      <c r="B114" s="19" t="s">
        <v>648</v>
      </c>
      <c r="C114" s="19" t="s">
        <v>33</v>
      </c>
      <c r="D114" s="17" t="s">
        <v>12</v>
      </c>
      <c r="E114" s="17" t="s">
        <v>647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">
      <c r="A115" s="2" t="s">
        <v>80</v>
      </c>
      <c r="B115" s="19" t="s">
        <v>648</v>
      </c>
      <c r="C115" s="19" t="s">
        <v>33</v>
      </c>
      <c r="D115" s="17" t="s">
        <v>12</v>
      </c>
      <c r="E115" s="17" t="s">
        <v>647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">
      <c r="A116" s="22" t="s">
        <v>138</v>
      </c>
      <c r="B116" s="15" t="s">
        <v>648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8391.2999999999993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">
      <c r="A117" s="2" t="s">
        <v>629</v>
      </c>
      <c r="B117" s="19" t="s">
        <v>648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8391.2999999999993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">
      <c r="A118" s="2" t="s">
        <v>295</v>
      </c>
      <c r="B118" s="19" t="s">
        <v>648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8391.2999999999993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">
      <c r="A119" s="2" t="s">
        <v>599</v>
      </c>
      <c r="B119" s="19" t="s">
        <v>648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5331.2999999999993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">
      <c r="A120" s="2" t="s">
        <v>86</v>
      </c>
      <c r="B120" s="19" t="s">
        <v>648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">
      <c r="A121" s="2" t="s">
        <v>80</v>
      </c>
      <c r="B121" s="19" t="s">
        <v>648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">
      <c r="A122" s="2" t="s">
        <v>85</v>
      </c>
      <c r="B122" s="19" t="s">
        <v>648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2504.6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">
      <c r="A123" s="2" t="s">
        <v>80</v>
      </c>
      <c r="B123" s="19" t="s">
        <v>648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2504.6</v>
      </c>
      <c r="H123" s="24">
        <v>2557.4</v>
      </c>
      <c r="I123" s="24">
        <v>2443.3000000000002</v>
      </c>
    </row>
    <row r="124" spans="1:9" ht="56.25" customHeight="1" x14ac:dyDescent="0.2">
      <c r="A124" s="2" t="s">
        <v>181</v>
      </c>
      <c r="B124" s="19" t="s">
        <v>648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">
      <c r="A125" s="2" t="s">
        <v>80</v>
      </c>
      <c r="B125" s="19" t="s">
        <v>648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">
      <c r="A126" s="2" t="s">
        <v>313</v>
      </c>
      <c r="B126" s="19" t="s">
        <v>648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899999999999999" customHeight="1" x14ac:dyDescent="0.2">
      <c r="A127" s="2" t="s">
        <v>85</v>
      </c>
      <c r="B127" s="19" t="s">
        <v>648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899999999999999" customHeight="1" x14ac:dyDescent="0.2">
      <c r="A128" s="2" t="s">
        <v>80</v>
      </c>
      <c r="B128" s="19" t="s">
        <v>648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">
      <c r="A129" s="2" t="s">
        <v>203</v>
      </c>
      <c r="B129" s="19" t="s">
        <v>648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">
      <c r="A130" s="2" t="s">
        <v>80</v>
      </c>
      <c r="B130" s="19" t="s">
        <v>648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">
      <c r="A131" s="2" t="s">
        <v>325</v>
      </c>
      <c r="B131" s="19" t="s">
        <v>648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2330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">
      <c r="A132" s="2" t="s">
        <v>174</v>
      </c>
      <c r="B132" s="19" t="s">
        <v>648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2330</v>
      </c>
      <c r="H132" s="24">
        <f t="shared" si="32"/>
        <v>2330</v>
      </c>
      <c r="I132" s="24">
        <f t="shared" si="32"/>
        <v>2330</v>
      </c>
    </row>
    <row r="133" spans="1:9" ht="31.15" customHeight="1" x14ac:dyDescent="0.2">
      <c r="A133" s="2" t="s">
        <v>173</v>
      </c>
      <c r="B133" s="19" t="s">
        <v>648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2330</v>
      </c>
      <c r="H133" s="24">
        <v>2330</v>
      </c>
      <c r="I133" s="24">
        <v>2330</v>
      </c>
    </row>
    <row r="134" spans="1:9" ht="36.75" customHeight="1" x14ac:dyDescent="0.2">
      <c r="A134" s="2" t="s">
        <v>100</v>
      </c>
      <c r="B134" s="19" t="s">
        <v>648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">
      <c r="A135" s="2" t="s">
        <v>88</v>
      </c>
      <c r="B135" s="19" t="s">
        <v>648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">
      <c r="A136" s="2" t="s">
        <v>80</v>
      </c>
      <c r="B136" s="19" t="s">
        <v>648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">
      <c r="A137" s="2" t="s">
        <v>330</v>
      </c>
      <c r="B137" s="19" t="s">
        <v>648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8.25" x14ac:dyDescent="0.2">
      <c r="A138" s="2" t="s">
        <v>89</v>
      </c>
      <c r="B138" s="19" t="s">
        <v>648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">
      <c r="A139" s="2" t="s">
        <v>80</v>
      </c>
      <c r="B139" s="19" t="s">
        <v>648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">
      <c r="A140" s="22" t="s">
        <v>155</v>
      </c>
      <c r="B140" s="15" t="s">
        <v>648</v>
      </c>
      <c r="C140" s="15" t="s">
        <v>33</v>
      </c>
      <c r="D140" s="16" t="s">
        <v>33</v>
      </c>
      <c r="E140" s="7"/>
      <c r="F140" s="7"/>
      <c r="G140" s="23">
        <f>G141+G146</f>
        <v>954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">
      <c r="A141" s="2" t="s">
        <v>629</v>
      </c>
      <c r="B141" s="19" t="s">
        <v>648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">
      <c r="A142" s="2" t="s">
        <v>295</v>
      </c>
      <c r="B142" s="19" t="s">
        <v>648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15" customHeight="1" x14ac:dyDescent="0.2">
      <c r="A143" s="2" t="s">
        <v>330</v>
      </c>
      <c r="B143" s="19" t="s">
        <v>648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">
      <c r="A144" s="2" t="s">
        <v>93</v>
      </c>
      <c r="B144" s="19" t="s">
        <v>648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">
      <c r="A145" s="2" t="s">
        <v>80</v>
      </c>
      <c r="B145" s="19" t="s">
        <v>648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5" customHeight="1" x14ac:dyDescent="0.2">
      <c r="A146" s="2" t="s">
        <v>624</v>
      </c>
      <c r="B146" s="19" t="s">
        <v>648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744</v>
      </c>
      <c r="H146" s="24">
        <v>0</v>
      </c>
      <c r="I146" s="24">
        <v>0</v>
      </c>
    </row>
    <row r="147" spans="1:9" ht="28.15" customHeight="1" x14ac:dyDescent="0.2">
      <c r="A147" s="202" t="s">
        <v>714</v>
      </c>
      <c r="B147" s="19" t="s">
        <v>648</v>
      </c>
      <c r="C147" s="34" t="s">
        <v>33</v>
      </c>
      <c r="D147" s="7" t="s">
        <v>33</v>
      </c>
      <c r="E147" s="29" t="s">
        <v>715</v>
      </c>
      <c r="F147" s="53"/>
      <c r="G147" s="20">
        <f>G148</f>
        <v>744</v>
      </c>
      <c r="H147" s="20">
        <v>0</v>
      </c>
      <c r="I147" s="20">
        <v>0</v>
      </c>
    </row>
    <row r="148" spans="1:9" ht="27" customHeight="1" x14ac:dyDescent="0.2">
      <c r="A148" s="202" t="s">
        <v>182</v>
      </c>
      <c r="B148" s="19" t="s">
        <v>648</v>
      </c>
      <c r="C148" s="34" t="s">
        <v>33</v>
      </c>
      <c r="D148" s="7" t="s">
        <v>33</v>
      </c>
      <c r="E148" s="29" t="s">
        <v>715</v>
      </c>
      <c r="F148" s="53" t="s">
        <v>57</v>
      </c>
      <c r="G148" s="20">
        <v>744</v>
      </c>
      <c r="H148" s="20">
        <v>0</v>
      </c>
      <c r="I148" s="20">
        <v>0</v>
      </c>
    </row>
    <row r="149" spans="1:9" s="43" customFormat="1" ht="12.4" customHeight="1" x14ac:dyDescent="0.2">
      <c r="A149" s="22" t="s">
        <v>36</v>
      </c>
      <c r="B149" s="10" t="s">
        <v>648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6416.7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">
      <c r="A150" s="2" t="s">
        <v>628</v>
      </c>
      <c r="B150" s="19" t="s">
        <v>648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6416.7</v>
      </c>
      <c r="H150" s="24">
        <f>H151</f>
        <v>6089.3</v>
      </c>
      <c r="I150" s="24">
        <f>I151</f>
        <v>6089.3</v>
      </c>
    </row>
    <row r="151" spans="1:9" ht="22.5" customHeight="1" x14ac:dyDescent="0.2">
      <c r="A151" s="2" t="s">
        <v>340</v>
      </c>
      <c r="B151" s="19" t="s">
        <v>648</v>
      </c>
      <c r="C151" s="19" t="s">
        <v>33</v>
      </c>
      <c r="D151" s="17" t="s">
        <v>23</v>
      </c>
      <c r="E151" s="7" t="s">
        <v>341</v>
      </c>
      <c r="F151" s="7"/>
      <c r="G151" s="24">
        <f>G152+G159</f>
        <v>6416.7</v>
      </c>
      <c r="H151" s="24">
        <f t="shared" ref="H151:I151" si="38">H152+H159</f>
        <v>6089.3</v>
      </c>
      <c r="I151" s="24">
        <f t="shared" si="38"/>
        <v>6089.3</v>
      </c>
    </row>
    <row r="152" spans="1:9" ht="45.75" customHeight="1" x14ac:dyDescent="0.2">
      <c r="A152" s="2" t="s">
        <v>602</v>
      </c>
      <c r="B152" s="19" t="s">
        <v>648</v>
      </c>
      <c r="C152" s="19" t="s">
        <v>33</v>
      </c>
      <c r="D152" s="17" t="s">
        <v>23</v>
      </c>
      <c r="E152" s="7" t="s">
        <v>345</v>
      </c>
      <c r="F152" s="7"/>
      <c r="G152" s="24">
        <f>G153+G157</f>
        <v>5831.5</v>
      </c>
      <c r="H152" s="24">
        <f>H153+H157</f>
        <v>5504.1</v>
      </c>
      <c r="I152" s="24">
        <f>I153+I157</f>
        <v>5504.1</v>
      </c>
    </row>
    <row r="153" spans="1:9" ht="28.5" customHeight="1" x14ac:dyDescent="0.2">
      <c r="A153" s="2" t="s">
        <v>53</v>
      </c>
      <c r="B153" s="19" t="s">
        <v>648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3926</v>
      </c>
      <c r="H153" s="24">
        <f>H154+H155+H156</f>
        <v>3598.6</v>
      </c>
      <c r="I153" s="24">
        <f>I154+I155+I156</f>
        <v>3598.6</v>
      </c>
    </row>
    <row r="154" spans="1:9" ht="26.45" customHeight="1" x14ac:dyDescent="0.2">
      <c r="A154" s="2" t="s">
        <v>54</v>
      </c>
      <c r="B154" s="19" t="s">
        <v>648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3230.6</v>
      </c>
      <c r="H154" s="24">
        <v>3230.6</v>
      </c>
      <c r="I154" s="24">
        <v>3230.6</v>
      </c>
    </row>
    <row r="155" spans="1:9" ht="34.5" customHeight="1" x14ac:dyDescent="0.2">
      <c r="A155" s="2" t="s">
        <v>182</v>
      </c>
      <c r="B155" s="19" t="s">
        <v>648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689.4</v>
      </c>
      <c r="H155" s="24">
        <v>362</v>
      </c>
      <c r="I155" s="24">
        <v>362</v>
      </c>
    </row>
    <row r="156" spans="1:9" ht="24" customHeight="1" x14ac:dyDescent="0.2">
      <c r="A156" s="2" t="s">
        <v>58</v>
      </c>
      <c r="B156" s="19" t="s">
        <v>648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6</v>
      </c>
      <c r="H156" s="24">
        <v>6</v>
      </c>
      <c r="I156" s="24">
        <v>6</v>
      </c>
    </row>
    <row r="157" spans="1:9" ht="54" customHeight="1" x14ac:dyDescent="0.2">
      <c r="A157" s="138" t="s">
        <v>181</v>
      </c>
      <c r="B157" s="19" t="s">
        <v>648</v>
      </c>
      <c r="C157" s="39" t="s">
        <v>33</v>
      </c>
      <c r="D157" s="113" t="s">
        <v>23</v>
      </c>
      <c r="E157" s="115" t="s">
        <v>415</v>
      </c>
      <c r="F157" s="165"/>
      <c r="G157" s="24">
        <f>G158</f>
        <v>1905.5</v>
      </c>
      <c r="H157" s="24">
        <f>H158</f>
        <v>1905.5</v>
      </c>
      <c r="I157" s="24">
        <f>I158</f>
        <v>1905.5</v>
      </c>
    </row>
    <row r="158" spans="1:9" ht="31.15" customHeight="1" x14ac:dyDescent="0.2">
      <c r="A158" s="2" t="s">
        <v>54</v>
      </c>
      <c r="B158" s="19" t="s">
        <v>648</v>
      </c>
      <c r="C158" s="19" t="s">
        <v>33</v>
      </c>
      <c r="D158" s="17" t="s">
        <v>23</v>
      </c>
      <c r="E158" s="7" t="s">
        <v>415</v>
      </c>
      <c r="F158" s="7" t="s">
        <v>55</v>
      </c>
      <c r="G158" s="24">
        <v>1905.5</v>
      </c>
      <c r="H158" s="24">
        <v>1905.5</v>
      </c>
      <c r="I158" s="24">
        <v>1905.5</v>
      </c>
    </row>
    <row r="159" spans="1:9" ht="31.15" customHeight="1" x14ac:dyDescent="0.2">
      <c r="A159" s="2" t="s">
        <v>652</v>
      </c>
      <c r="B159" s="19" t="s">
        <v>648</v>
      </c>
      <c r="C159" s="19" t="s">
        <v>33</v>
      </c>
      <c r="D159" s="17" t="s">
        <v>23</v>
      </c>
      <c r="E159" s="7" t="s">
        <v>653</v>
      </c>
      <c r="F159" s="7"/>
      <c r="G159" s="24">
        <f t="shared" ref="G159:I160" si="39">G160</f>
        <v>585.20000000000005</v>
      </c>
      <c r="H159" s="24">
        <f t="shared" si="39"/>
        <v>585.20000000000005</v>
      </c>
      <c r="I159" s="24">
        <f t="shared" si="39"/>
        <v>585.20000000000005</v>
      </c>
    </row>
    <row r="160" spans="1:9" ht="44.45" customHeight="1" x14ac:dyDescent="0.2">
      <c r="A160" s="2" t="s">
        <v>654</v>
      </c>
      <c r="B160" s="19" t="s">
        <v>648</v>
      </c>
      <c r="C160" s="19" t="s">
        <v>33</v>
      </c>
      <c r="D160" s="17" t="s">
        <v>23</v>
      </c>
      <c r="E160" s="7" t="s">
        <v>655</v>
      </c>
      <c r="F160" s="7"/>
      <c r="G160" s="24">
        <f t="shared" si="39"/>
        <v>585.20000000000005</v>
      </c>
      <c r="H160" s="24">
        <f t="shared" si="39"/>
        <v>585.20000000000005</v>
      </c>
      <c r="I160" s="24">
        <f t="shared" si="39"/>
        <v>585.20000000000005</v>
      </c>
    </row>
    <row r="161" spans="1:9" ht="31.15" customHeight="1" x14ac:dyDescent="0.2">
      <c r="A161" s="2" t="s">
        <v>182</v>
      </c>
      <c r="B161" s="19" t="s">
        <v>648</v>
      </c>
      <c r="C161" s="261" t="s">
        <v>33</v>
      </c>
      <c r="D161" s="17" t="s">
        <v>23</v>
      </c>
      <c r="E161" s="7" t="s">
        <v>655</v>
      </c>
      <c r="F161" s="7" t="s">
        <v>57</v>
      </c>
      <c r="G161" s="24">
        <v>585.20000000000005</v>
      </c>
      <c r="H161" s="24">
        <v>585.20000000000005</v>
      </c>
      <c r="I161" s="24">
        <v>585.20000000000005</v>
      </c>
    </row>
    <row r="162" spans="1:9" ht="17.45" customHeight="1" x14ac:dyDescent="0.25">
      <c r="A162" s="30" t="s">
        <v>41</v>
      </c>
      <c r="B162" s="10" t="s">
        <v>648</v>
      </c>
      <c r="C162" s="10" t="s">
        <v>42</v>
      </c>
      <c r="D162" s="11"/>
      <c r="E162" s="11"/>
      <c r="F162" s="11"/>
      <c r="G162" s="21">
        <f>G163</f>
        <v>2518.6</v>
      </c>
      <c r="H162" s="21">
        <f t="shared" ref="H162:I162" si="40">H163</f>
        <v>2518.6</v>
      </c>
      <c r="I162" s="21">
        <f t="shared" si="40"/>
        <v>2518.6</v>
      </c>
    </row>
    <row r="163" spans="1:9" ht="14.25" customHeight="1" x14ac:dyDescent="0.2">
      <c r="A163" s="31" t="s">
        <v>43</v>
      </c>
      <c r="B163" s="15" t="s">
        <v>648</v>
      </c>
      <c r="C163" s="15" t="s">
        <v>42</v>
      </c>
      <c r="D163" s="16" t="s">
        <v>14</v>
      </c>
      <c r="E163" s="7"/>
      <c r="F163" s="7"/>
      <c r="G163" s="23">
        <f t="shared" ref="G163:I164" si="41">G164</f>
        <v>2518.6</v>
      </c>
      <c r="H163" s="23">
        <f t="shared" si="41"/>
        <v>2518.6</v>
      </c>
      <c r="I163" s="23">
        <f t="shared" si="41"/>
        <v>2518.6</v>
      </c>
    </row>
    <row r="164" spans="1:9" ht="48" customHeight="1" x14ac:dyDescent="0.2">
      <c r="A164" s="2" t="s">
        <v>629</v>
      </c>
      <c r="B164" s="19" t="s">
        <v>648</v>
      </c>
      <c r="C164" s="34" t="s">
        <v>42</v>
      </c>
      <c r="D164" s="7" t="s">
        <v>14</v>
      </c>
      <c r="E164" s="7" t="s">
        <v>284</v>
      </c>
      <c r="F164" s="7"/>
      <c r="G164" s="20">
        <f t="shared" si="41"/>
        <v>2518.6</v>
      </c>
      <c r="H164" s="20">
        <f t="shared" si="41"/>
        <v>2518.6</v>
      </c>
      <c r="I164" s="20">
        <f t="shared" si="41"/>
        <v>2518.6</v>
      </c>
    </row>
    <row r="165" spans="1:9" ht="29.25" customHeight="1" x14ac:dyDescent="0.2">
      <c r="A165" s="2" t="s">
        <v>295</v>
      </c>
      <c r="B165" s="19" t="s">
        <v>648</v>
      </c>
      <c r="C165" s="19" t="s">
        <v>42</v>
      </c>
      <c r="D165" s="17" t="s">
        <v>14</v>
      </c>
      <c r="E165" s="17" t="s">
        <v>296</v>
      </c>
      <c r="F165" s="7"/>
      <c r="G165" s="20">
        <f>G167</f>
        <v>2518.6</v>
      </c>
      <c r="H165" s="20">
        <f>H167</f>
        <v>2518.6</v>
      </c>
      <c r="I165" s="20">
        <f>I167</f>
        <v>2518.6</v>
      </c>
    </row>
    <row r="166" spans="1:9" ht="86.25" customHeight="1" x14ac:dyDescent="0.2">
      <c r="A166" s="2" t="s">
        <v>375</v>
      </c>
      <c r="B166" s="19" t="s">
        <v>648</v>
      </c>
      <c r="C166" s="34" t="s">
        <v>42</v>
      </c>
      <c r="D166" s="7" t="s">
        <v>14</v>
      </c>
      <c r="E166" s="17" t="s">
        <v>376</v>
      </c>
      <c r="F166" s="7"/>
      <c r="G166" s="20">
        <f t="shared" ref="G166:I167" si="42">G167</f>
        <v>2518.6</v>
      </c>
      <c r="H166" s="20">
        <f t="shared" si="42"/>
        <v>2518.6</v>
      </c>
      <c r="I166" s="20">
        <f t="shared" si="42"/>
        <v>2518.6</v>
      </c>
    </row>
    <row r="167" spans="1:9" ht="72" customHeight="1" x14ac:dyDescent="0.2">
      <c r="A167" s="33" t="s">
        <v>90</v>
      </c>
      <c r="B167" s="19" t="s">
        <v>648</v>
      </c>
      <c r="C167" s="19" t="s">
        <v>42</v>
      </c>
      <c r="D167" s="17" t="s">
        <v>14</v>
      </c>
      <c r="E167" s="17" t="s">
        <v>377</v>
      </c>
      <c r="F167" s="7"/>
      <c r="G167" s="20">
        <f t="shared" si="42"/>
        <v>2518.6</v>
      </c>
      <c r="H167" s="20">
        <f t="shared" si="42"/>
        <v>2518.6</v>
      </c>
      <c r="I167" s="20">
        <f t="shared" si="42"/>
        <v>2518.6</v>
      </c>
    </row>
    <row r="168" spans="1:9" ht="27.75" customHeight="1" x14ac:dyDescent="0.2">
      <c r="A168" s="32" t="s">
        <v>80</v>
      </c>
      <c r="B168" s="19" t="s">
        <v>648</v>
      </c>
      <c r="C168" s="19" t="s">
        <v>42</v>
      </c>
      <c r="D168" s="17" t="s">
        <v>14</v>
      </c>
      <c r="E168" s="17" t="s">
        <v>377</v>
      </c>
      <c r="F168" s="7" t="s">
        <v>81</v>
      </c>
      <c r="G168" s="20">
        <v>2518.6</v>
      </c>
      <c r="H168" s="20">
        <v>2518.6</v>
      </c>
      <c r="I168" s="20">
        <v>2518.6</v>
      </c>
    </row>
    <row r="169" spans="1:9" ht="27.75" customHeight="1" x14ac:dyDescent="0.25">
      <c r="A169" s="9" t="s">
        <v>45</v>
      </c>
      <c r="B169" s="10" t="s">
        <v>648</v>
      </c>
      <c r="C169" s="10" t="s">
        <v>19</v>
      </c>
      <c r="D169" s="17"/>
      <c r="E169" s="17"/>
      <c r="F169" s="7"/>
      <c r="G169" s="21">
        <f>G170</f>
        <v>14365.8</v>
      </c>
      <c r="H169" s="20">
        <f t="shared" ref="H169:I173" si="43">H170</f>
        <v>0</v>
      </c>
      <c r="I169" s="20">
        <f t="shared" si="43"/>
        <v>0</v>
      </c>
    </row>
    <row r="170" spans="1:9" ht="27.75" customHeight="1" x14ac:dyDescent="0.2">
      <c r="A170" s="22" t="s">
        <v>220</v>
      </c>
      <c r="B170" s="15" t="s">
        <v>648</v>
      </c>
      <c r="C170" s="15" t="s">
        <v>19</v>
      </c>
      <c r="D170" s="16" t="s">
        <v>28</v>
      </c>
      <c r="E170" s="218"/>
      <c r="F170" s="7"/>
      <c r="G170" s="23">
        <f>G171</f>
        <v>14365.8</v>
      </c>
      <c r="H170" s="20">
        <f t="shared" si="43"/>
        <v>0</v>
      </c>
      <c r="I170" s="20">
        <f t="shared" si="43"/>
        <v>0</v>
      </c>
    </row>
    <row r="171" spans="1:9" ht="48.6" customHeight="1" x14ac:dyDescent="0.2">
      <c r="A171" s="202" t="s">
        <v>623</v>
      </c>
      <c r="B171" s="19" t="s">
        <v>648</v>
      </c>
      <c r="C171" s="19" t="s">
        <v>19</v>
      </c>
      <c r="D171" s="17" t="s">
        <v>28</v>
      </c>
      <c r="E171" s="219" t="s">
        <v>380</v>
      </c>
      <c r="F171" s="7"/>
      <c r="G171" s="20">
        <f>G172</f>
        <v>14365.8</v>
      </c>
      <c r="H171" s="20">
        <f t="shared" si="43"/>
        <v>0</v>
      </c>
      <c r="I171" s="20">
        <f t="shared" si="43"/>
        <v>0</v>
      </c>
    </row>
    <row r="172" spans="1:9" ht="66.599999999999994" customHeight="1" x14ac:dyDescent="0.2">
      <c r="A172" s="2" t="s">
        <v>189</v>
      </c>
      <c r="B172" s="19" t="s">
        <v>648</v>
      </c>
      <c r="C172" s="19" t="s">
        <v>19</v>
      </c>
      <c r="D172" s="17" t="s">
        <v>28</v>
      </c>
      <c r="E172" s="219" t="s">
        <v>383</v>
      </c>
      <c r="F172" s="7"/>
      <c r="G172" s="20">
        <f>G173+G175</f>
        <v>14365.8</v>
      </c>
      <c r="H172" s="20">
        <f t="shared" si="43"/>
        <v>0</v>
      </c>
      <c r="I172" s="20">
        <f t="shared" si="43"/>
        <v>0</v>
      </c>
    </row>
    <row r="173" spans="1:9" ht="69.599999999999994" customHeight="1" x14ac:dyDescent="0.2">
      <c r="A173" s="138" t="s">
        <v>669</v>
      </c>
      <c r="B173" s="19" t="s">
        <v>648</v>
      </c>
      <c r="C173" s="19" t="s">
        <v>19</v>
      </c>
      <c r="D173" s="17" t="s">
        <v>28</v>
      </c>
      <c r="E173" s="236" t="s">
        <v>434</v>
      </c>
      <c r="F173" s="7"/>
      <c r="G173" s="20">
        <f>G174</f>
        <v>14285.8</v>
      </c>
      <c r="H173" s="20">
        <f t="shared" si="43"/>
        <v>0</v>
      </c>
      <c r="I173" s="20">
        <f t="shared" si="43"/>
        <v>0</v>
      </c>
    </row>
    <row r="174" spans="1:9" ht="98.45" customHeight="1" x14ac:dyDescent="0.2">
      <c r="A174" s="2" t="s">
        <v>668</v>
      </c>
      <c r="B174" s="19" t="s">
        <v>648</v>
      </c>
      <c r="C174" s="19" t="s">
        <v>19</v>
      </c>
      <c r="D174" s="17" t="s">
        <v>28</v>
      </c>
      <c r="E174" s="61" t="s">
        <v>434</v>
      </c>
      <c r="F174" s="7" t="s">
        <v>667</v>
      </c>
      <c r="G174" s="20">
        <v>14285.8</v>
      </c>
      <c r="H174" s="20">
        <v>0</v>
      </c>
      <c r="I174" s="20">
        <v>0</v>
      </c>
    </row>
    <row r="175" spans="1:9" ht="58.15" customHeight="1" x14ac:dyDescent="0.2">
      <c r="A175" s="3" t="s">
        <v>699</v>
      </c>
      <c r="B175" s="19" t="s">
        <v>648</v>
      </c>
      <c r="C175" s="19" t="s">
        <v>19</v>
      </c>
      <c r="D175" s="17" t="s">
        <v>28</v>
      </c>
      <c r="E175" s="7" t="s">
        <v>698</v>
      </c>
      <c r="F175" s="7"/>
      <c r="G175" s="24">
        <f>G176</f>
        <v>80</v>
      </c>
      <c r="H175" s="24">
        <f t="shared" ref="H175:I175" si="44">H176</f>
        <v>0</v>
      </c>
      <c r="I175" s="24">
        <f t="shared" si="44"/>
        <v>0</v>
      </c>
    </row>
    <row r="176" spans="1:9" ht="98.45" customHeight="1" x14ac:dyDescent="0.2">
      <c r="A176" s="3" t="s">
        <v>668</v>
      </c>
      <c r="B176" s="19" t="s">
        <v>648</v>
      </c>
      <c r="C176" s="19" t="s">
        <v>19</v>
      </c>
      <c r="D176" s="17" t="s">
        <v>28</v>
      </c>
      <c r="E176" s="7" t="s">
        <v>698</v>
      </c>
      <c r="F176" s="7" t="s">
        <v>667</v>
      </c>
      <c r="G176" s="24">
        <v>80</v>
      </c>
      <c r="H176" s="254">
        <v>0</v>
      </c>
      <c r="I176" s="254">
        <v>0</v>
      </c>
    </row>
    <row r="177" spans="1:9" ht="27" customHeight="1" x14ac:dyDescent="0.25">
      <c r="A177" s="6" t="s">
        <v>583</v>
      </c>
      <c r="B177" s="256" t="s">
        <v>642</v>
      </c>
      <c r="C177" s="34"/>
      <c r="D177" s="7"/>
      <c r="E177" s="7"/>
      <c r="F177" s="7"/>
      <c r="G177" s="233">
        <f>G178</f>
        <v>857.9</v>
      </c>
      <c r="H177" s="233">
        <f>H178</f>
        <v>819</v>
      </c>
      <c r="I177" s="233">
        <f>I178</f>
        <v>819</v>
      </c>
    </row>
    <row r="178" spans="1:9" ht="13.15" customHeight="1" x14ac:dyDescent="0.25">
      <c r="A178" s="9" t="s">
        <v>9</v>
      </c>
      <c r="B178" s="10" t="s">
        <v>642</v>
      </c>
      <c r="C178" s="190" t="s">
        <v>10</v>
      </c>
      <c r="D178" s="11"/>
      <c r="E178" s="7"/>
      <c r="F178" s="7"/>
      <c r="G178" s="13">
        <f>G179</f>
        <v>857.9</v>
      </c>
      <c r="H178" s="13">
        <f t="shared" ref="H178:I178" si="45">H179</f>
        <v>819</v>
      </c>
      <c r="I178" s="13">
        <f t="shared" si="45"/>
        <v>819</v>
      </c>
    </row>
    <row r="179" spans="1:9" ht="26.45" customHeight="1" x14ac:dyDescent="0.2">
      <c r="A179" s="22" t="s">
        <v>13</v>
      </c>
      <c r="B179" s="15" t="s">
        <v>642</v>
      </c>
      <c r="C179" s="15" t="s">
        <v>10</v>
      </c>
      <c r="D179" s="16" t="s">
        <v>14</v>
      </c>
      <c r="E179" s="16"/>
      <c r="F179" s="16"/>
      <c r="G179" s="18">
        <f t="shared" ref="G179:I179" si="46">G180</f>
        <v>857.9</v>
      </c>
      <c r="H179" s="18">
        <f t="shared" si="46"/>
        <v>819</v>
      </c>
      <c r="I179" s="18">
        <f t="shared" si="46"/>
        <v>819</v>
      </c>
    </row>
    <row r="180" spans="1:9" ht="32.450000000000003" customHeight="1" x14ac:dyDescent="0.2">
      <c r="A180" s="2" t="s">
        <v>56</v>
      </c>
      <c r="B180" s="19" t="s">
        <v>642</v>
      </c>
      <c r="C180" s="19" t="s">
        <v>10</v>
      </c>
      <c r="D180" s="17" t="s">
        <v>14</v>
      </c>
      <c r="E180" s="7" t="s">
        <v>122</v>
      </c>
      <c r="F180" s="7"/>
      <c r="G180" s="20">
        <f>G181+G185</f>
        <v>857.9</v>
      </c>
      <c r="H180" s="20">
        <f>H181+H185</f>
        <v>819</v>
      </c>
      <c r="I180" s="20">
        <f>I181+I185</f>
        <v>819</v>
      </c>
    </row>
    <row r="181" spans="1:9" ht="27" customHeight="1" x14ac:dyDescent="0.2">
      <c r="A181" s="2" t="s">
        <v>53</v>
      </c>
      <c r="B181" s="19" t="s">
        <v>642</v>
      </c>
      <c r="C181" s="19" t="s">
        <v>10</v>
      </c>
      <c r="D181" s="17" t="s">
        <v>14</v>
      </c>
      <c r="E181" s="7" t="s">
        <v>121</v>
      </c>
      <c r="F181" s="7"/>
      <c r="G181" s="20">
        <f>G182+G183+G184</f>
        <v>692.9</v>
      </c>
      <c r="H181" s="20">
        <f>H182+H183+H184</f>
        <v>654</v>
      </c>
      <c r="I181" s="20">
        <f>I182+I183+I184</f>
        <v>654</v>
      </c>
    </row>
    <row r="182" spans="1:9" ht="25.5" customHeight="1" x14ac:dyDescent="0.2">
      <c r="A182" s="2" t="s">
        <v>54</v>
      </c>
      <c r="B182" s="19" t="s">
        <v>642</v>
      </c>
      <c r="C182" s="19" t="s">
        <v>10</v>
      </c>
      <c r="D182" s="17" t="s">
        <v>14</v>
      </c>
      <c r="E182" s="7" t="s">
        <v>121</v>
      </c>
      <c r="F182" s="7" t="s">
        <v>55</v>
      </c>
      <c r="G182" s="20">
        <v>525.5</v>
      </c>
      <c r="H182" s="20">
        <v>525.5</v>
      </c>
      <c r="I182" s="20">
        <v>525.5</v>
      </c>
    </row>
    <row r="183" spans="1:9" ht="27" customHeight="1" x14ac:dyDescent="0.2">
      <c r="A183" s="2" t="s">
        <v>182</v>
      </c>
      <c r="B183" s="19" t="s">
        <v>642</v>
      </c>
      <c r="C183" s="19" t="s">
        <v>10</v>
      </c>
      <c r="D183" s="17" t="s">
        <v>14</v>
      </c>
      <c r="E183" s="7" t="s">
        <v>121</v>
      </c>
      <c r="F183" s="7" t="s">
        <v>57</v>
      </c>
      <c r="G183" s="20">
        <v>166.4</v>
      </c>
      <c r="H183" s="20">
        <v>127.5</v>
      </c>
      <c r="I183" s="20">
        <v>127.5</v>
      </c>
    </row>
    <row r="184" spans="1:9" ht="20.45" customHeight="1" x14ac:dyDescent="0.2">
      <c r="A184" s="2" t="s">
        <v>58</v>
      </c>
      <c r="B184" s="19" t="s">
        <v>642</v>
      </c>
      <c r="C184" s="19" t="s">
        <v>10</v>
      </c>
      <c r="D184" s="17" t="s">
        <v>14</v>
      </c>
      <c r="E184" s="7" t="s">
        <v>121</v>
      </c>
      <c r="F184" s="7" t="s">
        <v>59</v>
      </c>
      <c r="G184" s="20">
        <v>1</v>
      </c>
      <c r="H184" s="20">
        <v>1</v>
      </c>
      <c r="I184" s="20">
        <v>1</v>
      </c>
    </row>
    <row r="185" spans="1:9" ht="39.6" customHeight="1" x14ac:dyDescent="0.2">
      <c r="A185" s="202" t="s">
        <v>181</v>
      </c>
      <c r="B185" s="19" t="s">
        <v>642</v>
      </c>
      <c r="C185" s="37" t="s">
        <v>10</v>
      </c>
      <c r="D185" s="38" t="s">
        <v>14</v>
      </c>
      <c r="E185" s="29" t="s">
        <v>218</v>
      </c>
      <c r="F185" s="53"/>
      <c r="G185" s="20">
        <f>G186</f>
        <v>165</v>
      </c>
      <c r="H185" s="20">
        <f>H186</f>
        <v>165</v>
      </c>
      <c r="I185" s="20">
        <f>I186</f>
        <v>165</v>
      </c>
    </row>
    <row r="186" spans="1:9" ht="26.45" customHeight="1" x14ac:dyDescent="0.2">
      <c r="A186" s="202" t="s">
        <v>54</v>
      </c>
      <c r="B186" s="19" t="s">
        <v>642</v>
      </c>
      <c r="C186" s="37" t="s">
        <v>10</v>
      </c>
      <c r="D186" s="38" t="s">
        <v>14</v>
      </c>
      <c r="E186" s="29" t="s">
        <v>218</v>
      </c>
      <c r="F186" s="53" t="s">
        <v>55</v>
      </c>
      <c r="G186" s="20">
        <v>165</v>
      </c>
      <c r="H186" s="20">
        <v>165</v>
      </c>
      <c r="I186" s="20">
        <v>165</v>
      </c>
    </row>
    <row r="187" spans="1:9" ht="28.15" customHeight="1" x14ac:dyDescent="0.25">
      <c r="A187" s="6" t="s">
        <v>582</v>
      </c>
      <c r="B187" s="256" t="s">
        <v>552</v>
      </c>
      <c r="C187" s="288"/>
      <c r="D187" s="41"/>
      <c r="E187" s="151"/>
      <c r="F187" s="41"/>
      <c r="G187" s="8">
        <f>G188+G551+G535+G272+G316+G355+G461+G488+G581+G449+G261</f>
        <v>803944.29999999993</v>
      </c>
      <c r="H187" s="8">
        <f>H188+H551+H535+H272+H316+H355+H461+H488+H581+H449+H261</f>
        <v>412504.3</v>
      </c>
      <c r="I187" s="8">
        <f>I188+I551+I535+I272+I316+I355+I461+I488+I581+I449+I261</f>
        <v>242537.7</v>
      </c>
    </row>
    <row r="188" spans="1:9" ht="13.5" x14ac:dyDescent="0.25">
      <c r="A188" s="9" t="s">
        <v>9</v>
      </c>
      <c r="B188" s="10" t="s">
        <v>552</v>
      </c>
      <c r="C188" s="190" t="s">
        <v>10</v>
      </c>
      <c r="D188" s="11"/>
      <c r="E188" s="11"/>
      <c r="F188" s="179"/>
      <c r="G188" s="13">
        <f>G196+G229+G225+G221+G189</f>
        <v>84201.7</v>
      </c>
      <c r="H188" s="13">
        <f t="shared" ref="H188:I188" si="47">H196+H229+H225+H221+H189</f>
        <v>82373.600000000006</v>
      </c>
      <c r="I188" s="13">
        <f t="shared" si="47"/>
        <v>82576.800000000003</v>
      </c>
    </row>
    <row r="189" spans="1:9" ht="38.25" x14ac:dyDescent="0.2">
      <c r="A189" s="22" t="s">
        <v>11</v>
      </c>
      <c r="B189" s="15" t="s">
        <v>552</v>
      </c>
      <c r="C189" s="15" t="s">
        <v>10</v>
      </c>
      <c r="D189" s="16" t="s">
        <v>12</v>
      </c>
      <c r="E189" s="16"/>
      <c r="F189" s="40"/>
      <c r="G189" s="18">
        <f>G190</f>
        <v>2264.5</v>
      </c>
      <c r="H189" s="18">
        <f t="shared" ref="H189:I190" si="48">H190</f>
        <v>2264.5</v>
      </c>
      <c r="I189" s="18">
        <f t="shared" si="48"/>
        <v>2264.5</v>
      </c>
    </row>
    <row r="190" spans="1:9" ht="34.15" customHeight="1" x14ac:dyDescent="0.2">
      <c r="A190" s="2" t="s">
        <v>228</v>
      </c>
      <c r="B190" s="19" t="s">
        <v>552</v>
      </c>
      <c r="C190" s="19" t="s">
        <v>10</v>
      </c>
      <c r="D190" s="17" t="s">
        <v>12</v>
      </c>
      <c r="E190" s="17" t="s">
        <v>229</v>
      </c>
      <c r="F190" s="7"/>
      <c r="G190" s="42">
        <f>G191</f>
        <v>2264.5</v>
      </c>
      <c r="H190" s="42">
        <f t="shared" si="48"/>
        <v>2264.5</v>
      </c>
      <c r="I190" s="42">
        <f t="shared" si="48"/>
        <v>2264.5</v>
      </c>
    </row>
    <row r="191" spans="1:9" ht="38.25" x14ac:dyDescent="0.2">
      <c r="A191" s="2" t="s">
        <v>615</v>
      </c>
      <c r="B191" s="19" t="s">
        <v>552</v>
      </c>
      <c r="C191" s="19" t="s">
        <v>10</v>
      </c>
      <c r="D191" s="17" t="s">
        <v>12</v>
      </c>
      <c r="E191" s="7" t="s">
        <v>230</v>
      </c>
      <c r="F191" s="7"/>
      <c r="G191" s="42">
        <f>G192+G194</f>
        <v>2264.5</v>
      </c>
      <c r="H191" s="42">
        <f t="shared" ref="H191:I191" si="49">H192+H194</f>
        <v>2264.5</v>
      </c>
      <c r="I191" s="42">
        <f t="shared" si="49"/>
        <v>2264.5</v>
      </c>
    </row>
    <row r="192" spans="1:9" x14ac:dyDescent="0.2">
      <c r="A192" s="2" t="s">
        <v>52</v>
      </c>
      <c r="B192" s="19" t="s">
        <v>552</v>
      </c>
      <c r="C192" s="19" t="s">
        <v>10</v>
      </c>
      <c r="D192" s="17" t="s">
        <v>12</v>
      </c>
      <c r="E192" s="7" t="s">
        <v>553</v>
      </c>
      <c r="F192" s="7"/>
      <c r="G192" s="42">
        <f>G193</f>
        <v>1728.3</v>
      </c>
      <c r="H192" s="42">
        <f t="shared" ref="H192:I192" si="50">H193</f>
        <v>1728.3</v>
      </c>
      <c r="I192" s="42">
        <f t="shared" si="50"/>
        <v>1728.3</v>
      </c>
    </row>
    <row r="193" spans="1:13" ht="25.5" x14ac:dyDescent="0.2">
      <c r="A193" s="2" t="s">
        <v>54</v>
      </c>
      <c r="B193" s="19" t="s">
        <v>552</v>
      </c>
      <c r="C193" s="19" t="s">
        <v>10</v>
      </c>
      <c r="D193" s="17" t="s">
        <v>12</v>
      </c>
      <c r="E193" s="7" t="s">
        <v>553</v>
      </c>
      <c r="F193" s="7" t="s">
        <v>55</v>
      </c>
      <c r="G193" s="42">
        <v>1728.3</v>
      </c>
      <c r="H193" s="42">
        <v>1728.3</v>
      </c>
      <c r="I193" s="42">
        <v>1728.3</v>
      </c>
    </row>
    <row r="194" spans="1:13" ht="39" customHeight="1" x14ac:dyDescent="0.2">
      <c r="A194" s="202" t="s">
        <v>181</v>
      </c>
      <c r="B194" s="19" t="s">
        <v>552</v>
      </c>
      <c r="C194" s="37" t="s">
        <v>10</v>
      </c>
      <c r="D194" s="38" t="s">
        <v>12</v>
      </c>
      <c r="E194" s="29" t="s">
        <v>236</v>
      </c>
      <c r="F194" s="53"/>
      <c r="G194" s="42">
        <f>G195</f>
        <v>536.20000000000005</v>
      </c>
      <c r="H194" s="42">
        <f t="shared" ref="H194:I194" si="51">H195</f>
        <v>536.20000000000005</v>
      </c>
      <c r="I194" s="42">
        <f t="shared" si="51"/>
        <v>536.20000000000005</v>
      </c>
    </row>
    <row r="195" spans="1:13" ht="25.5" x14ac:dyDescent="0.2">
      <c r="A195" s="202" t="s">
        <v>54</v>
      </c>
      <c r="B195" s="19" t="s">
        <v>552</v>
      </c>
      <c r="C195" s="37" t="s">
        <v>10</v>
      </c>
      <c r="D195" s="38" t="s">
        <v>12</v>
      </c>
      <c r="E195" s="29" t="s">
        <v>236</v>
      </c>
      <c r="F195" s="53" t="s">
        <v>55</v>
      </c>
      <c r="G195" s="42">
        <v>536.20000000000005</v>
      </c>
      <c r="H195" s="42">
        <v>536.20000000000005</v>
      </c>
      <c r="I195" s="42">
        <v>536.20000000000005</v>
      </c>
    </row>
    <row r="196" spans="1:13" ht="51" x14ac:dyDescent="0.2">
      <c r="A196" s="22" t="s">
        <v>60</v>
      </c>
      <c r="B196" s="15" t="s">
        <v>552</v>
      </c>
      <c r="C196" s="15" t="s">
        <v>10</v>
      </c>
      <c r="D196" s="16" t="s">
        <v>15</v>
      </c>
      <c r="E196" s="16"/>
      <c r="F196" s="16"/>
      <c r="G196" s="18">
        <f>G197+G217</f>
        <v>57800.100000000006</v>
      </c>
      <c r="H196" s="18">
        <f t="shared" ref="H196:I196" si="52">H197+H217</f>
        <v>56211.600000000006</v>
      </c>
      <c r="I196" s="18">
        <f t="shared" si="52"/>
        <v>56212.200000000004</v>
      </c>
      <c r="M196" s="247"/>
    </row>
    <row r="197" spans="1:13" ht="37.5" customHeight="1" x14ac:dyDescent="0.2">
      <c r="A197" s="2" t="s">
        <v>228</v>
      </c>
      <c r="B197" s="19" t="s">
        <v>552</v>
      </c>
      <c r="C197" s="19" t="s">
        <v>10</v>
      </c>
      <c r="D197" s="17" t="s">
        <v>15</v>
      </c>
      <c r="E197" s="17" t="s">
        <v>229</v>
      </c>
      <c r="F197" s="17"/>
      <c r="G197" s="42">
        <f t="shared" ref="G197:I197" si="53">G198</f>
        <v>57789.700000000004</v>
      </c>
      <c r="H197" s="42">
        <f t="shared" si="53"/>
        <v>56201.100000000006</v>
      </c>
      <c r="I197" s="42">
        <f t="shared" si="53"/>
        <v>56201.700000000004</v>
      </c>
    </row>
    <row r="198" spans="1:13" ht="30" customHeight="1" x14ac:dyDescent="0.2">
      <c r="A198" s="2" t="s">
        <v>615</v>
      </c>
      <c r="B198" s="19" t="s">
        <v>552</v>
      </c>
      <c r="C198" s="19" t="s">
        <v>10</v>
      </c>
      <c r="D198" s="17" t="s">
        <v>15</v>
      </c>
      <c r="E198" s="7" t="s">
        <v>230</v>
      </c>
      <c r="F198" s="7"/>
      <c r="G198" s="20">
        <f>G199+G216+G206+G209+G212+G204</f>
        <v>57789.700000000004</v>
      </c>
      <c r="H198" s="20">
        <f>H199+H216+H206+H209+H212+H204</f>
        <v>56201.100000000006</v>
      </c>
      <c r="I198" s="20">
        <f>I199+I216+I206+I209+I212+I204</f>
        <v>56201.700000000004</v>
      </c>
    </row>
    <row r="199" spans="1:13" ht="26.45" customHeight="1" x14ac:dyDescent="0.2">
      <c r="A199" s="2" t="s">
        <v>53</v>
      </c>
      <c r="B199" s="19" t="s">
        <v>552</v>
      </c>
      <c r="C199" s="19" t="s">
        <v>10</v>
      </c>
      <c r="D199" s="17" t="s">
        <v>15</v>
      </c>
      <c r="E199" s="7" t="s">
        <v>231</v>
      </c>
      <c r="F199" s="7"/>
      <c r="G199" s="20">
        <f>G200+G201+G203+G202</f>
        <v>41416.5</v>
      </c>
      <c r="H199" s="20">
        <f>H200+H201+H203</f>
        <v>39828</v>
      </c>
      <c r="I199" s="20">
        <f>I200+I201+I203</f>
        <v>39828</v>
      </c>
    </row>
    <row r="200" spans="1:13" ht="27" customHeight="1" x14ac:dyDescent="0.2">
      <c r="A200" s="2" t="s">
        <v>54</v>
      </c>
      <c r="B200" s="19" t="s">
        <v>552</v>
      </c>
      <c r="C200" s="19" t="s">
        <v>10</v>
      </c>
      <c r="D200" s="17" t="s">
        <v>15</v>
      </c>
      <c r="E200" s="7" t="s">
        <v>231</v>
      </c>
      <c r="F200" s="7" t="s">
        <v>55</v>
      </c>
      <c r="G200" s="20">
        <v>28610.7</v>
      </c>
      <c r="H200" s="20">
        <v>28974.799999999999</v>
      </c>
      <c r="I200" s="20">
        <v>28974.799999999999</v>
      </c>
    </row>
    <row r="201" spans="1:13" ht="24" customHeight="1" x14ac:dyDescent="0.2">
      <c r="A201" s="2" t="s">
        <v>182</v>
      </c>
      <c r="B201" s="19" t="s">
        <v>552</v>
      </c>
      <c r="C201" s="19" t="s">
        <v>10</v>
      </c>
      <c r="D201" s="17" t="s">
        <v>15</v>
      </c>
      <c r="E201" s="7" t="s">
        <v>231</v>
      </c>
      <c r="F201" s="7" t="s">
        <v>57</v>
      </c>
      <c r="G201" s="20">
        <v>12163.8</v>
      </c>
      <c r="H201" s="20">
        <v>10211.200000000001</v>
      </c>
      <c r="I201" s="20">
        <v>10211.200000000001</v>
      </c>
    </row>
    <row r="202" spans="1:13" ht="24" customHeight="1" x14ac:dyDescent="0.2">
      <c r="A202" s="202" t="s">
        <v>494</v>
      </c>
      <c r="B202" s="19" t="s">
        <v>552</v>
      </c>
      <c r="C202" s="37" t="s">
        <v>10</v>
      </c>
      <c r="D202" s="38" t="s">
        <v>15</v>
      </c>
      <c r="E202" s="29" t="s">
        <v>231</v>
      </c>
      <c r="F202" s="53" t="s">
        <v>493</v>
      </c>
      <c r="G202" s="20">
        <v>0</v>
      </c>
      <c r="H202" s="20">
        <v>0</v>
      </c>
      <c r="I202" s="20">
        <v>0</v>
      </c>
    </row>
    <row r="203" spans="1:13" ht="24" customHeight="1" x14ac:dyDescent="0.2">
      <c r="A203" s="2" t="s">
        <v>58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 t="s">
        <v>59</v>
      </c>
      <c r="G203" s="20">
        <v>642</v>
      </c>
      <c r="H203" s="20">
        <v>642</v>
      </c>
      <c r="I203" s="20">
        <v>642</v>
      </c>
    </row>
    <row r="204" spans="1:13" ht="88.9" customHeight="1" x14ac:dyDescent="0.2">
      <c r="A204" s="157" t="s">
        <v>61</v>
      </c>
      <c r="B204" s="19" t="s">
        <v>552</v>
      </c>
      <c r="C204" s="19" t="s">
        <v>10</v>
      </c>
      <c r="D204" s="17" t="s">
        <v>15</v>
      </c>
      <c r="E204" s="29" t="s">
        <v>232</v>
      </c>
      <c r="F204" s="53"/>
      <c r="G204" s="20">
        <f>G205</f>
        <v>376.7</v>
      </c>
      <c r="H204" s="20">
        <f>H205</f>
        <v>377.1</v>
      </c>
      <c r="I204" s="20">
        <f>I205</f>
        <v>377.7</v>
      </c>
    </row>
    <row r="205" spans="1:13" ht="34.5" customHeight="1" x14ac:dyDescent="0.2">
      <c r="A205" s="50" t="s">
        <v>182</v>
      </c>
      <c r="B205" s="19" t="s">
        <v>552</v>
      </c>
      <c r="C205" s="19" t="s">
        <v>10</v>
      </c>
      <c r="D205" s="17" t="s">
        <v>15</v>
      </c>
      <c r="E205" s="57" t="s">
        <v>232</v>
      </c>
      <c r="F205" s="58" t="s">
        <v>57</v>
      </c>
      <c r="G205" s="20">
        <v>376.7</v>
      </c>
      <c r="H205" s="20">
        <v>377.1</v>
      </c>
      <c r="I205" s="20">
        <v>377.7</v>
      </c>
    </row>
    <row r="206" spans="1:13" ht="105.75" customHeight="1" x14ac:dyDescent="0.2">
      <c r="A206" s="2" t="s">
        <v>194</v>
      </c>
      <c r="B206" s="19" t="s">
        <v>552</v>
      </c>
      <c r="C206" s="19" t="s">
        <v>10</v>
      </c>
      <c r="D206" s="17" t="s">
        <v>15</v>
      </c>
      <c r="E206" s="7" t="s">
        <v>233</v>
      </c>
      <c r="F206" s="7"/>
      <c r="G206" s="20">
        <f>G207+G208</f>
        <v>893.9</v>
      </c>
      <c r="H206" s="20">
        <f>H207+H208</f>
        <v>893.9</v>
      </c>
      <c r="I206" s="20">
        <f>I207+I208</f>
        <v>893.9</v>
      </c>
    </row>
    <row r="207" spans="1:13" ht="36" customHeight="1" x14ac:dyDescent="0.2">
      <c r="A207" s="2" t="s">
        <v>54</v>
      </c>
      <c r="B207" s="19" t="s">
        <v>552</v>
      </c>
      <c r="C207" s="19" t="s">
        <v>10</v>
      </c>
      <c r="D207" s="17" t="s">
        <v>15</v>
      </c>
      <c r="E207" s="7" t="s">
        <v>233</v>
      </c>
      <c r="F207" s="7" t="s">
        <v>55</v>
      </c>
      <c r="G207" s="20">
        <v>630</v>
      </c>
      <c r="H207" s="20">
        <v>630</v>
      </c>
      <c r="I207" s="20">
        <v>630</v>
      </c>
    </row>
    <row r="208" spans="1:13" ht="25.5" customHeight="1" x14ac:dyDescent="0.2">
      <c r="A208" s="2" t="s">
        <v>182</v>
      </c>
      <c r="B208" s="19" t="s">
        <v>552</v>
      </c>
      <c r="C208" s="19" t="s">
        <v>10</v>
      </c>
      <c r="D208" s="17" t="s">
        <v>15</v>
      </c>
      <c r="E208" s="7" t="s">
        <v>233</v>
      </c>
      <c r="F208" s="7" t="s">
        <v>57</v>
      </c>
      <c r="G208" s="20">
        <v>263.89999999999998</v>
      </c>
      <c r="H208" s="20">
        <v>263.89999999999998</v>
      </c>
      <c r="I208" s="20">
        <v>263.89999999999998</v>
      </c>
    </row>
    <row r="209" spans="1:9" ht="90.6" customHeight="1" x14ac:dyDescent="0.2">
      <c r="A209" s="2" t="s">
        <v>195</v>
      </c>
      <c r="B209" s="19" t="s">
        <v>552</v>
      </c>
      <c r="C209" s="19" t="s">
        <v>10</v>
      </c>
      <c r="D209" s="17" t="s">
        <v>15</v>
      </c>
      <c r="E209" s="7" t="s">
        <v>234</v>
      </c>
      <c r="F209" s="7"/>
      <c r="G209" s="20">
        <f>G210+G211</f>
        <v>213.8</v>
      </c>
      <c r="H209" s="20">
        <f>H210+H211</f>
        <v>213.3</v>
      </c>
      <c r="I209" s="20">
        <f>I210+I211</f>
        <v>213.3</v>
      </c>
    </row>
    <row r="210" spans="1:9" ht="36.75" customHeight="1" x14ac:dyDescent="0.2">
      <c r="A210" s="2" t="s">
        <v>54</v>
      </c>
      <c r="B210" s="19" t="s">
        <v>552</v>
      </c>
      <c r="C210" s="19" t="s">
        <v>10</v>
      </c>
      <c r="D210" s="17" t="s">
        <v>15</v>
      </c>
      <c r="E210" s="7" t="s">
        <v>234</v>
      </c>
      <c r="F210" s="7" t="s">
        <v>55</v>
      </c>
      <c r="G210" s="20">
        <v>169.3</v>
      </c>
      <c r="H210" s="20">
        <v>168.8</v>
      </c>
      <c r="I210" s="20">
        <v>168.8</v>
      </c>
    </row>
    <row r="211" spans="1:9" ht="24.6" customHeight="1" x14ac:dyDescent="0.2">
      <c r="A211" s="2" t="s">
        <v>182</v>
      </c>
      <c r="B211" s="19" t="s">
        <v>552</v>
      </c>
      <c r="C211" s="19" t="s">
        <v>10</v>
      </c>
      <c r="D211" s="17" t="s">
        <v>15</v>
      </c>
      <c r="E211" s="7" t="s">
        <v>234</v>
      </c>
      <c r="F211" s="7" t="s">
        <v>57</v>
      </c>
      <c r="G211" s="20">
        <v>44.5</v>
      </c>
      <c r="H211" s="20">
        <v>44.5</v>
      </c>
      <c r="I211" s="20">
        <v>44.5</v>
      </c>
    </row>
    <row r="212" spans="1:9" ht="151.15" customHeight="1" x14ac:dyDescent="0.2">
      <c r="A212" s="2" t="s">
        <v>196</v>
      </c>
      <c r="B212" s="19" t="s">
        <v>552</v>
      </c>
      <c r="C212" s="19" t="s">
        <v>10</v>
      </c>
      <c r="D212" s="17" t="s">
        <v>15</v>
      </c>
      <c r="E212" s="7" t="s">
        <v>235</v>
      </c>
      <c r="F212" s="7"/>
      <c r="G212" s="20">
        <f t="shared" ref="G212:H212" si="54">G213+G214</f>
        <v>497.5</v>
      </c>
      <c r="H212" s="20">
        <f t="shared" si="54"/>
        <v>497.5</v>
      </c>
      <c r="I212" s="20">
        <f t="shared" ref="I212" si="55">I213+I214</f>
        <v>497.5</v>
      </c>
    </row>
    <row r="213" spans="1:9" ht="27.6" customHeight="1" x14ac:dyDescent="0.2">
      <c r="A213" s="2" t="s">
        <v>54</v>
      </c>
      <c r="B213" s="19" t="s">
        <v>552</v>
      </c>
      <c r="C213" s="19" t="s">
        <v>10</v>
      </c>
      <c r="D213" s="17" t="s">
        <v>15</v>
      </c>
      <c r="E213" s="7" t="s">
        <v>235</v>
      </c>
      <c r="F213" s="7" t="s">
        <v>55</v>
      </c>
      <c r="G213" s="20">
        <v>437.5</v>
      </c>
      <c r="H213" s="20">
        <v>437.5</v>
      </c>
      <c r="I213" s="20">
        <v>437.5</v>
      </c>
    </row>
    <row r="214" spans="1:9" ht="25.5" customHeight="1" x14ac:dyDescent="0.2">
      <c r="A214" s="2" t="s">
        <v>182</v>
      </c>
      <c r="B214" s="19" t="s">
        <v>552</v>
      </c>
      <c r="C214" s="19" t="s">
        <v>10</v>
      </c>
      <c r="D214" s="17" t="s">
        <v>15</v>
      </c>
      <c r="E214" s="7" t="s">
        <v>235</v>
      </c>
      <c r="F214" s="7" t="s">
        <v>57</v>
      </c>
      <c r="G214" s="20">
        <v>60</v>
      </c>
      <c r="H214" s="20">
        <v>60</v>
      </c>
      <c r="I214" s="20">
        <v>60</v>
      </c>
    </row>
    <row r="215" spans="1:9" ht="25.5" customHeight="1" x14ac:dyDescent="0.2">
      <c r="A215" s="2" t="s">
        <v>181</v>
      </c>
      <c r="B215" s="19" t="s">
        <v>552</v>
      </c>
      <c r="C215" s="19" t="s">
        <v>10</v>
      </c>
      <c r="D215" s="17" t="s">
        <v>15</v>
      </c>
      <c r="E215" s="7" t="s">
        <v>236</v>
      </c>
      <c r="F215" s="7"/>
      <c r="G215" s="20">
        <f>G216</f>
        <v>14391.3</v>
      </c>
      <c r="H215" s="20">
        <f>H216</f>
        <v>14391.3</v>
      </c>
      <c r="I215" s="20">
        <f>I216</f>
        <v>14391.3</v>
      </c>
    </row>
    <row r="216" spans="1:9" ht="34.5" customHeight="1" x14ac:dyDescent="0.2">
      <c r="A216" s="2" t="s">
        <v>54</v>
      </c>
      <c r="B216" s="19" t="s">
        <v>552</v>
      </c>
      <c r="C216" s="19" t="s">
        <v>10</v>
      </c>
      <c r="D216" s="17" t="s">
        <v>15</v>
      </c>
      <c r="E216" s="7" t="s">
        <v>236</v>
      </c>
      <c r="F216" s="7" t="s">
        <v>55</v>
      </c>
      <c r="G216" s="20">
        <v>14391.3</v>
      </c>
      <c r="H216" s="20">
        <v>14391.3</v>
      </c>
      <c r="I216" s="20">
        <v>14391.3</v>
      </c>
    </row>
    <row r="217" spans="1:9" ht="34.5" customHeight="1" x14ac:dyDescent="0.2">
      <c r="A217" s="201" t="s">
        <v>51</v>
      </c>
      <c r="B217" s="19" t="s">
        <v>552</v>
      </c>
      <c r="C217" s="64" t="s">
        <v>10</v>
      </c>
      <c r="D217" s="109" t="s">
        <v>15</v>
      </c>
      <c r="E217" s="28" t="s">
        <v>123</v>
      </c>
      <c r="F217" s="7"/>
      <c r="G217" s="20">
        <f>G218</f>
        <v>10.4</v>
      </c>
      <c r="H217" s="20">
        <f t="shared" ref="H217:I219" si="56">H218</f>
        <v>10.5</v>
      </c>
      <c r="I217" s="20">
        <f t="shared" si="56"/>
        <v>10.5</v>
      </c>
    </row>
    <row r="218" spans="1:9" ht="69" customHeight="1" x14ac:dyDescent="0.2">
      <c r="A218" s="2" t="s">
        <v>191</v>
      </c>
      <c r="B218" s="19" t="s">
        <v>552</v>
      </c>
      <c r="C218" s="19" t="s">
        <v>10</v>
      </c>
      <c r="D218" s="17" t="s">
        <v>15</v>
      </c>
      <c r="E218" s="7" t="s">
        <v>422</v>
      </c>
      <c r="F218" s="159"/>
      <c r="G218" s="20">
        <f>G219</f>
        <v>10.4</v>
      </c>
      <c r="H218" s="20">
        <f t="shared" si="56"/>
        <v>10.5</v>
      </c>
      <c r="I218" s="20">
        <f t="shared" si="56"/>
        <v>10.5</v>
      </c>
    </row>
    <row r="219" spans="1:9" ht="101.45" customHeight="1" x14ac:dyDescent="0.2">
      <c r="A219" s="2" t="s">
        <v>193</v>
      </c>
      <c r="B219" s="19" t="s">
        <v>552</v>
      </c>
      <c r="C219" s="19" t="s">
        <v>10</v>
      </c>
      <c r="D219" s="17" t="s">
        <v>15</v>
      </c>
      <c r="E219" s="7" t="s">
        <v>423</v>
      </c>
      <c r="F219" s="7"/>
      <c r="G219" s="20">
        <f>G220</f>
        <v>10.4</v>
      </c>
      <c r="H219" s="20">
        <f t="shared" si="56"/>
        <v>10.5</v>
      </c>
      <c r="I219" s="20">
        <f t="shared" si="56"/>
        <v>10.5</v>
      </c>
    </row>
    <row r="220" spans="1:9" ht="34.5" customHeight="1" x14ac:dyDescent="0.2">
      <c r="A220" s="2" t="s">
        <v>182</v>
      </c>
      <c r="B220" s="19" t="s">
        <v>552</v>
      </c>
      <c r="C220" s="19" t="s">
        <v>10</v>
      </c>
      <c r="D220" s="17" t="s">
        <v>15</v>
      </c>
      <c r="E220" s="7" t="s">
        <v>423</v>
      </c>
      <c r="F220" s="7" t="s">
        <v>57</v>
      </c>
      <c r="G220" s="20">
        <v>10.4</v>
      </c>
      <c r="H220" s="20">
        <v>10.5</v>
      </c>
      <c r="I220" s="20">
        <v>10.5</v>
      </c>
    </row>
    <row r="221" spans="1:9" ht="16.899999999999999" customHeight="1" x14ac:dyDescent="0.2">
      <c r="A221" s="22" t="s">
        <v>147</v>
      </c>
      <c r="B221" s="15" t="s">
        <v>552</v>
      </c>
      <c r="C221" s="15" t="s">
        <v>10</v>
      </c>
      <c r="D221" s="16" t="s">
        <v>28</v>
      </c>
      <c r="E221" s="16"/>
      <c r="F221" s="16"/>
      <c r="G221" s="23">
        <f t="shared" ref="G221:I223" si="57">G222</f>
        <v>0.5</v>
      </c>
      <c r="H221" s="23">
        <f t="shared" si="57"/>
        <v>0.5</v>
      </c>
      <c r="I221" s="23">
        <f t="shared" si="57"/>
        <v>0.5</v>
      </c>
    </row>
    <row r="222" spans="1:9" ht="33" customHeight="1" x14ac:dyDescent="0.2">
      <c r="A222" s="2" t="s">
        <v>148</v>
      </c>
      <c r="B222" s="19" t="s">
        <v>552</v>
      </c>
      <c r="C222" s="19" t="s">
        <v>10</v>
      </c>
      <c r="D222" s="17" t="s">
        <v>28</v>
      </c>
      <c r="E222" s="7" t="s">
        <v>149</v>
      </c>
      <c r="F222" s="7"/>
      <c r="G222" s="20">
        <f t="shared" si="57"/>
        <v>0.5</v>
      </c>
      <c r="H222" s="20">
        <f t="shared" si="57"/>
        <v>0.5</v>
      </c>
      <c r="I222" s="20">
        <f t="shared" si="57"/>
        <v>0.5</v>
      </c>
    </row>
    <row r="223" spans="1:9" ht="44.45" customHeight="1" x14ac:dyDescent="0.2">
      <c r="A223" s="2" t="s">
        <v>199</v>
      </c>
      <c r="B223" s="19" t="s">
        <v>552</v>
      </c>
      <c r="C223" s="19" t="s">
        <v>10</v>
      </c>
      <c r="D223" s="17" t="s">
        <v>28</v>
      </c>
      <c r="E223" s="7" t="s">
        <v>150</v>
      </c>
      <c r="F223" s="7"/>
      <c r="G223" s="20">
        <f t="shared" si="57"/>
        <v>0.5</v>
      </c>
      <c r="H223" s="20">
        <f t="shared" si="57"/>
        <v>0.5</v>
      </c>
      <c r="I223" s="20">
        <f t="shared" si="57"/>
        <v>0.5</v>
      </c>
    </row>
    <row r="224" spans="1:9" ht="32.25" customHeight="1" x14ac:dyDescent="0.2">
      <c r="A224" s="2" t="s">
        <v>182</v>
      </c>
      <c r="B224" s="19" t="s">
        <v>552</v>
      </c>
      <c r="C224" s="19" t="s">
        <v>10</v>
      </c>
      <c r="D224" s="17" t="s">
        <v>28</v>
      </c>
      <c r="E224" s="7" t="s">
        <v>150</v>
      </c>
      <c r="F224" s="7" t="s">
        <v>57</v>
      </c>
      <c r="G224" s="20">
        <v>0.5</v>
      </c>
      <c r="H224" s="20">
        <v>0.5</v>
      </c>
      <c r="I224" s="20">
        <v>0.5</v>
      </c>
    </row>
    <row r="225" spans="1:9" ht="19.5" customHeight="1" x14ac:dyDescent="0.2">
      <c r="A225" s="22" t="s">
        <v>18</v>
      </c>
      <c r="B225" s="15" t="s">
        <v>552</v>
      </c>
      <c r="C225" s="15" t="s">
        <v>10</v>
      </c>
      <c r="D225" s="16" t="s">
        <v>19</v>
      </c>
      <c r="E225" s="16"/>
      <c r="F225" s="16"/>
      <c r="G225" s="23">
        <f t="shared" ref="G225:I227" si="58">G226</f>
        <v>2884.7</v>
      </c>
      <c r="H225" s="23">
        <f t="shared" si="58"/>
        <v>3000</v>
      </c>
      <c r="I225" s="23">
        <f t="shared" si="58"/>
        <v>3000</v>
      </c>
    </row>
    <row r="226" spans="1:9" ht="13.7" customHeight="1" x14ac:dyDescent="0.2">
      <c r="A226" s="2" t="s">
        <v>18</v>
      </c>
      <c r="B226" s="19" t="s">
        <v>552</v>
      </c>
      <c r="C226" s="19" t="s">
        <v>10</v>
      </c>
      <c r="D226" s="17" t="s">
        <v>19</v>
      </c>
      <c r="E226" s="7" t="s">
        <v>124</v>
      </c>
      <c r="F226" s="16"/>
      <c r="G226" s="24">
        <f t="shared" si="58"/>
        <v>2884.7</v>
      </c>
      <c r="H226" s="24">
        <f t="shared" si="58"/>
        <v>3000</v>
      </c>
      <c r="I226" s="24">
        <f t="shared" si="58"/>
        <v>3000</v>
      </c>
    </row>
    <row r="227" spans="1:9" ht="15.75" customHeight="1" x14ac:dyDescent="0.2">
      <c r="A227" s="2" t="s">
        <v>63</v>
      </c>
      <c r="B227" s="19" t="s">
        <v>552</v>
      </c>
      <c r="C227" s="19" t="s">
        <v>10</v>
      </c>
      <c r="D227" s="17" t="s">
        <v>19</v>
      </c>
      <c r="E227" s="7" t="s">
        <v>125</v>
      </c>
      <c r="F227" s="17"/>
      <c r="G227" s="24">
        <f t="shared" si="58"/>
        <v>2884.7</v>
      </c>
      <c r="H227" s="24">
        <f t="shared" si="58"/>
        <v>3000</v>
      </c>
      <c r="I227" s="24">
        <f t="shared" si="58"/>
        <v>3000</v>
      </c>
    </row>
    <row r="228" spans="1:9" ht="16.5" customHeight="1" x14ac:dyDescent="0.2">
      <c r="A228" s="2" t="s">
        <v>64</v>
      </c>
      <c r="B228" s="19" t="s">
        <v>552</v>
      </c>
      <c r="C228" s="19" t="s">
        <v>10</v>
      </c>
      <c r="D228" s="17" t="s">
        <v>19</v>
      </c>
      <c r="E228" s="7" t="s">
        <v>125</v>
      </c>
      <c r="F228" s="17" t="s">
        <v>65</v>
      </c>
      <c r="G228" s="24">
        <v>2884.7</v>
      </c>
      <c r="H228" s="24">
        <v>3000</v>
      </c>
      <c r="I228" s="24">
        <v>3000</v>
      </c>
    </row>
    <row r="229" spans="1:9" ht="16.5" customHeight="1" x14ac:dyDescent="0.2">
      <c r="A229" s="22" t="s">
        <v>20</v>
      </c>
      <c r="B229" s="15" t="s">
        <v>552</v>
      </c>
      <c r="C229" s="15" t="s">
        <v>10</v>
      </c>
      <c r="D229" s="16" t="s">
        <v>21</v>
      </c>
      <c r="E229" s="17"/>
      <c r="F229" s="17"/>
      <c r="G229" s="23">
        <f>G230+G234+G249+G258</f>
        <v>21251.9</v>
      </c>
      <c r="H229" s="23">
        <f t="shared" ref="H229:I229" si="59">H230+H234+H249+H258</f>
        <v>20897</v>
      </c>
      <c r="I229" s="23">
        <f t="shared" si="59"/>
        <v>21099.599999999999</v>
      </c>
    </row>
    <row r="230" spans="1:9" ht="49.5" customHeight="1" x14ac:dyDescent="0.2">
      <c r="A230" s="2" t="s">
        <v>630</v>
      </c>
      <c r="B230" s="19" t="s">
        <v>552</v>
      </c>
      <c r="C230" s="34" t="s">
        <v>10</v>
      </c>
      <c r="D230" s="7" t="s">
        <v>21</v>
      </c>
      <c r="E230" s="7" t="s">
        <v>241</v>
      </c>
      <c r="F230" s="7"/>
      <c r="G230" s="24">
        <f>G231</f>
        <v>35</v>
      </c>
      <c r="H230" s="24">
        <f>H231</f>
        <v>35</v>
      </c>
      <c r="I230" s="24">
        <f>I231</f>
        <v>35</v>
      </c>
    </row>
    <row r="231" spans="1:9" ht="33" customHeight="1" x14ac:dyDescent="0.2">
      <c r="A231" s="2" t="s">
        <v>395</v>
      </c>
      <c r="B231" s="19" t="s">
        <v>552</v>
      </c>
      <c r="C231" s="34" t="s">
        <v>10</v>
      </c>
      <c r="D231" s="7" t="s">
        <v>21</v>
      </c>
      <c r="E231" s="7" t="s">
        <v>242</v>
      </c>
      <c r="F231" s="7"/>
      <c r="G231" s="24">
        <f t="shared" ref="G231:I232" si="60">G232</f>
        <v>35</v>
      </c>
      <c r="H231" s="24">
        <f t="shared" si="60"/>
        <v>35</v>
      </c>
      <c r="I231" s="24">
        <f t="shared" si="60"/>
        <v>35</v>
      </c>
    </row>
    <row r="232" spans="1:9" ht="28.9" customHeight="1" x14ac:dyDescent="0.2">
      <c r="A232" s="2" t="s">
        <v>66</v>
      </c>
      <c r="B232" s="19" t="s">
        <v>552</v>
      </c>
      <c r="C232" s="19" t="s">
        <v>10</v>
      </c>
      <c r="D232" s="17" t="s">
        <v>21</v>
      </c>
      <c r="E232" s="7" t="s">
        <v>243</v>
      </c>
      <c r="F232" s="7"/>
      <c r="G232" s="24">
        <f t="shared" si="60"/>
        <v>35</v>
      </c>
      <c r="H232" s="24">
        <f t="shared" si="60"/>
        <v>35</v>
      </c>
      <c r="I232" s="24">
        <f t="shared" si="60"/>
        <v>35</v>
      </c>
    </row>
    <row r="233" spans="1:9" ht="31.9" customHeight="1" x14ac:dyDescent="0.2">
      <c r="A233" s="2" t="s">
        <v>182</v>
      </c>
      <c r="B233" s="19" t="s">
        <v>552</v>
      </c>
      <c r="C233" s="19" t="s">
        <v>10</v>
      </c>
      <c r="D233" s="17" t="s">
        <v>21</v>
      </c>
      <c r="E233" s="7" t="s">
        <v>243</v>
      </c>
      <c r="F233" s="7" t="s">
        <v>57</v>
      </c>
      <c r="G233" s="24">
        <v>35</v>
      </c>
      <c r="H233" s="24">
        <v>35</v>
      </c>
      <c r="I233" s="24">
        <v>35</v>
      </c>
    </row>
    <row r="234" spans="1:9" ht="28.5" customHeight="1" x14ac:dyDescent="0.2">
      <c r="A234" s="2" t="s">
        <v>228</v>
      </c>
      <c r="B234" s="19" t="s">
        <v>552</v>
      </c>
      <c r="C234" s="19" t="s">
        <v>10</v>
      </c>
      <c r="D234" s="17" t="s">
        <v>21</v>
      </c>
      <c r="E234" s="7" t="s">
        <v>229</v>
      </c>
      <c r="F234" s="7"/>
      <c r="G234" s="20">
        <f>G235+G242</f>
        <v>7710</v>
      </c>
      <c r="H234" s="20">
        <f>H235+H242</f>
        <v>7904.7999999999993</v>
      </c>
      <c r="I234" s="20">
        <f>I235+I242</f>
        <v>8107.4</v>
      </c>
    </row>
    <row r="235" spans="1:9" ht="28.9" customHeight="1" x14ac:dyDescent="0.2">
      <c r="A235" s="45" t="s">
        <v>109</v>
      </c>
      <c r="B235" s="19" t="s">
        <v>552</v>
      </c>
      <c r="C235" s="34" t="s">
        <v>10</v>
      </c>
      <c r="D235" s="7" t="s">
        <v>21</v>
      </c>
      <c r="E235" s="7" t="s">
        <v>244</v>
      </c>
      <c r="F235" s="7"/>
      <c r="G235" s="20">
        <f>G238+G237</f>
        <v>2616.1</v>
      </c>
      <c r="H235" s="20">
        <f t="shared" ref="H235:I235" si="61">H238+H237</f>
        <v>2616.1</v>
      </c>
      <c r="I235" s="20">
        <f t="shared" si="61"/>
        <v>2616.1</v>
      </c>
    </row>
    <row r="236" spans="1:9" ht="27.6" customHeight="1" x14ac:dyDescent="0.2">
      <c r="A236" s="2" t="s">
        <v>72</v>
      </c>
      <c r="B236" s="19" t="s">
        <v>552</v>
      </c>
      <c r="C236" s="185" t="s">
        <v>10</v>
      </c>
      <c r="D236" s="29" t="s">
        <v>21</v>
      </c>
      <c r="E236" s="29" t="s">
        <v>424</v>
      </c>
      <c r="F236" s="53"/>
      <c r="G236" s="20">
        <f>G237</f>
        <v>250</v>
      </c>
      <c r="H236" s="20">
        <f t="shared" ref="H236:I236" si="62">H237</f>
        <v>250</v>
      </c>
      <c r="I236" s="20">
        <f t="shared" si="62"/>
        <v>250</v>
      </c>
    </row>
    <row r="237" spans="1:9" ht="33.6" customHeight="1" x14ac:dyDescent="0.2">
      <c r="A237" s="202" t="s">
        <v>182</v>
      </c>
      <c r="B237" s="19" t="s">
        <v>552</v>
      </c>
      <c r="C237" s="185" t="s">
        <v>10</v>
      </c>
      <c r="D237" s="29" t="s">
        <v>21</v>
      </c>
      <c r="E237" s="29" t="s">
        <v>424</v>
      </c>
      <c r="F237" s="53" t="s">
        <v>57</v>
      </c>
      <c r="G237" s="20">
        <v>250</v>
      </c>
      <c r="H237" s="20">
        <v>250</v>
      </c>
      <c r="I237" s="20">
        <v>250</v>
      </c>
    </row>
    <row r="238" spans="1:9" ht="79.5" customHeight="1" x14ac:dyDescent="0.2">
      <c r="A238" s="45" t="s">
        <v>75</v>
      </c>
      <c r="B238" s="19" t="s">
        <v>552</v>
      </c>
      <c r="C238" s="19" t="s">
        <v>10</v>
      </c>
      <c r="D238" s="17" t="s">
        <v>21</v>
      </c>
      <c r="E238" s="7" t="s">
        <v>245</v>
      </c>
      <c r="F238" s="7"/>
      <c r="G238" s="20">
        <f>G239+G240+G241</f>
        <v>2366.1</v>
      </c>
      <c r="H238" s="20">
        <f t="shared" ref="H238:I238" si="63">H239+H240+H241</f>
        <v>2366.1</v>
      </c>
      <c r="I238" s="20">
        <f t="shared" si="63"/>
        <v>2366.1</v>
      </c>
    </row>
    <row r="239" spans="1:9" ht="24" customHeight="1" x14ac:dyDescent="0.2">
      <c r="A239" s="2" t="s">
        <v>73</v>
      </c>
      <c r="B239" s="19" t="s">
        <v>552</v>
      </c>
      <c r="C239" s="19" t="s">
        <v>10</v>
      </c>
      <c r="D239" s="17" t="s">
        <v>21</v>
      </c>
      <c r="E239" s="7" t="s">
        <v>245</v>
      </c>
      <c r="F239" s="7" t="s">
        <v>74</v>
      </c>
      <c r="G239" s="20">
        <v>2251.1999999999998</v>
      </c>
      <c r="H239" s="20">
        <v>2251.1999999999998</v>
      </c>
      <c r="I239" s="20">
        <v>2251.1999999999998</v>
      </c>
    </row>
    <row r="240" spans="1:9" ht="24.75" customHeight="1" x14ac:dyDescent="0.2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245</v>
      </c>
      <c r="F240" s="7" t="s">
        <v>57</v>
      </c>
      <c r="G240" s="253">
        <v>113</v>
      </c>
      <c r="H240" s="253">
        <v>113</v>
      </c>
      <c r="I240" s="20">
        <v>113</v>
      </c>
    </row>
    <row r="241" spans="1:9" ht="24.75" customHeight="1" x14ac:dyDescent="0.2">
      <c r="A241" s="2" t="s">
        <v>58</v>
      </c>
      <c r="B241" s="19" t="s">
        <v>552</v>
      </c>
      <c r="C241" s="19" t="s">
        <v>10</v>
      </c>
      <c r="D241" s="17" t="s">
        <v>21</v>
      </c>
      <c r="E241" s="7" t="s">
        <v>245</v>
      </c>
      <c r="F241" s="7" t="s">
        <v>59</v>
      </c>
      <c r="G241" s="20">
        <v>1.9</v>
      </c>
      <c r="H241" s="20">
        <v>1.9</v>
      </c>
      <c r="I241" s="20">
        <v>1.9</v>
      </c>
    </row>
    <row r="242" spans="1:9" ht="32.450000000000003" customHeight="1" x14ac:dyDescent="0.2">
      <c r="A242" s="2" t="s">
        <v>615</v>
      </c>
      <c r="B242" s="19" t="s">
        <v>552</v>
      </c>
      <c r="C242" s="19" t="s">
        <v>10</v>
      </c>
      <c r="D242" s="17" t="s">
        <v>21</v>
      </c>
      <c r="E242" s="7" t="s">
        <v>230</v>
      </c>
      <c r="F242" s="7"/>
      <c r="G242" s="20">
        <f>G243+G247</f>
        <v>5093.8999999999996</v>
      </c>
      <c r="H242" s="20">
        <f>H243+H247</f>
        <v>5288.7</v>
      </c>
      <c r="I242" s="20">
        <f>I243+I247</f>
        <v>5491.2999999999993</v>
      </c>
    </row>
    <row r="243" spans="1:9" ht="31.9" customHeight="1" x14ac:dyDescent="0.2">
      <c r="A243" s="2" t="s">
        <v>72</v>
      </c>
      <c r="B243" s="19" t="s">
        <v>552</v>
      </c>
      <c r="C243" s="19" t="s">
        <v>397</v>
      </c>
      <c r="D243" s="17" t="s">
        <v>21</v>
      </c>
      <c r="E243" s="7" t="s">
        <v>405</v>
      </c>
      <c r="F243" s="7"/>
      <c r="G243" s="20">
        <f>G244+G245+G246</f>
        <v>2850.7999999999997</v>
      </c>
      <c r="H243" s="20">
        <f>H244+H245+H246</f>
        <v>2891.5</v>
      </c>
      <c r="I243" s="20">
        <f>I244+I245+I246</f>
        <v>2933.7999999999997</v>
      </c>
    </row>
    <row r="244" spans="1:9" ht="15" customHeight="1" x14ac:dyDescent="0.2">
      <c r="A244" s="50" t="s">
        <v>73</v>
      </c>
      <c r="B244" s="19" t="s">
        <v>552</v>
      </c>
      <c r="C244" s="56" t="s">
        <v>223</v>
      </c>
      <c r="D244" s="155" t="s">
        <v>224</v>
      </c>
      <c r="E244" s="7" t="s">
        <v>405</v>
      </c>
      <c r="F244" s="7" t="s">
        <v>74</v>
      </c>
      <c r="G244" s="20">
        <v>2628.2</v>
      </c>
      <c r="H244" s="20">
        <v>2668.9</v>
      </c>
      <c r="I244" s="20">
        <v>2711.2</v>
      </c>
    </row>
    <row r="245" spans="1:9" ht="27.75" customHeight="1" x14ac:dyDescent="0.2">
      <c r="A245" s="2" t="s">
        <v>182</v>
      </c>
      <c r="B245" s="19" t="s">
        <v>552</v>
      </c>
      <c r="C245" s="56" t="s">
        <v>223</v>
      </c>
      <c r="D245" s="155" t="s">
        <v>224</v>
      </c>
      <c r="E245" s="7" t="s">
        <v>405</v>
      </c>
      <c r="F245" s="7" t="s">
        <v>57</v>
      </c>
      <c r="G245" s="20">
        <v>177.6</v>
      </c>
      <c r="H245" s="20">
        <v>187.6</v>
      </c>
      <c r="I245" s="20">
        <v>187.6</v>
      </c>
    </row>
    <row r="246" spans="1:9" ht="27.75" customHeight="1" x14ac:dyDescent="0.2">
      <c r="A246" s="138" t="s">
        <v>58</v>
      </c>
      <c r="B246" s="19" t="s">
        <v>552</v>
      </c>
      <c r="C246" s="56" t="s">
        <v>223</v>
      </c>
      <c r="D246" s="155" t="s">
        <v>224</v>
      </c>
      <c r="E246" s="7" t="s">
        <v>405</v>
      </c>
      <c r="F246" s="7" t="s">
        <v>59</v>
      </c>
      <c r="G246" s="20">
        <v>45</v>
      </c>
      <c r="H246" s="20">
        <v>35</v>
      </c>
      <c r="I246" s="20">
        <v>35</v>
      </c>
    </row>
    <row r="247" spans="1:9" ht="51.6" customHeight="1" x14ac:dyDescent="0.2">
      <c r="A247" s="2" t="s">
        <v>181</v>
      </c>
      <c r="B247" s="19" t="s">
        <v>552</v>
      </c>
      <c r="C247" s="56" t="s">
        <v>223</v>
      </c>
      <c r="D247" s="155" t="s">
        <v>224</v>
      </c>
      <c r="E247" s="7" t="s">
        <v>236</v>
      </c>
      <c r="F247" s="7"/>
      <c r="G247" s="20">
        <f>G248</f>
        <v>2243.1</v>
      </c>
      <c r="H247" s="20">
        <f>H248</f>
        <v>2397.1999999999998</v>
      </c>
      <c r="I247" s="20">
        <f>I248</f>
        <v>2557.5</v>
      </c>
    </row>
    <row r="248" spans="1:9" ht="27.75" customHeight="1" x14ac:dyDescent="0.2">
      <c r="A248" s="2" t="s">
        <v>73</v>
      </c>
      <c r="B248" s="19" t="s">
        <v>552</v>
      </c>
      <c r="C248" s="56" t="s">
        <v>223</v>
      </c>
      <c r="D248" s="155" t="s">
        <v>224</v>
      </c>
      <c r="E248" s="7" t="s">
        <v>236</v>
      </c>
      <c r="F248" s="7" t="s">
        <v>74</v>
      </c>
      <c r="G248" s="20">
        <v>2243.1</v>
      </c>
      <c r="H248" s="20">
        <v>2397.1999999999998</v>
      </c>
      <c r="I248" s="20">
        <v>2557.5</v>
      </c>
    </row>
    <row r="249" spans="1:9" ht="68.25" customHeight="1" x14ac:dyDescent="0.2">
      <c r="A249" s="2" t="s">
        <v>618</v>
      </c>
      <c r="B249" s="19" t="s">
        <v>552</v>
      </c>
      <c r="C249" s="19" t="s">
        <v>10</v>
      </c>
      <c r="D249" s="17" t="s">
        <v>21</v>
      </c>
      <c r="E249" s="7" t="s">
        <v>246</v>
      </c>
      <c r="F249" s="7"/>
      <c r="G249" s="20">
        <f t="shared" ref="G249:I249" si="64">G250</f>
        <v>13196.900000000001</v>
      </c>
      <c r="H249" s="20">
        <f t="shared" si="64"/>
        <v>12757.2</v>
      </c>
      <c r="I249" s="20">
        <f t="shared" si="64"/>
        <v>12757.2</v>
      </c>
    </row>
    <row r="250" spans="1:9" ht="42" customHeight="1" x14ac:dyDescent="0.2">
      <c r="A250" s="2" t="s">
        <v>619</v>
      </c>
      <c r="B250" s="19" t="s">
        <v>552</v>
      </c>
      <c r="C250" s="19" t="s">
        <v>10</v>
      </c>
      <c r="D250" s="17" t="s">
        <v>21</v>
      </c>
      <c r="E250" s="17" t="s">
        <v>247</v>
      </c>
      <c r="F250" s="7"/>
      <c r="G250" s="20">
        <f>G251+G256</f>
        <v>13196.900000000001</v>
      </c>
      <c r="H250" s="20">
        <f>H251+H256</f>
        <v>12757.2</v>
      </c>
      <c r="I250" s="20">
        <f>I251+I256</f>
        <v>12757.2</v>
      </c>
    </row>
    <row r="251" spans="1:9" ht="35.25" customHeight="1" x14ac:dyDescent="0.2">
      <c r="A251" s="2" t="s">
        <v>72</v>
      </c>
      <c r="B251" s="19" t="s">
        <v>552</v>
      </c>
      <c r="C251" s="19" t="s">
        <v>10</v>
      </c>
      <c r="D251" s="17" t="s">
        <v>21</v>
      </c>
      <c r="E251" s="17" t="s">
        <v>248</v>
      </c>
      <c r="F251" s="7"/>
      <c r="G251" s="20">
        <f>G252+G253+G255+G254</f>
        <v>9591.3000000000011</v>
      </c>
      <c r="H251" s="20">
        <f t="shared" ref="H251" si="65">H252+H253+H255</f>
        <v>9151.6</v>
      </c>
      <c r="I251" s="20">
        <f t="shared" ref="I251" si="66">I252+I253+I255</f>
        <v>9151.6</v>
      </c>
    </row>
    <row r="252" spans="1:9" ht="21.6" customHeight="1" x14ac:dyDescent="0.2">
      <c r="A252" s="2" t="s">
        <v>73</v>
      </c>
      <c r="B252" s="19" t="s">
        <v>552</v>
      </c>
      <c r="C252" s="19" t="s">
        <v>10</v>
      </c>
      <c r="D252" s="17" t="s">
        <v>21</v>
      </c>
      <c r="E252" s="17" t="s">
        <v>248</v>
      </c>
      <c r="F252" s="7" t="s">
        <v>74</v>
      </c>
      <c r="G252" s="24">
        <v>9006.1</v>
      </c>
      <c r="H252" s="24">
        <v>8608</v>
      </c>
      <c r="I252" s="24">
        <v>8608</v>
      </c>
    </row>
    <row r="253" spans="1:9" ht="30.6" customHeight="1" x14ac:dyDescent="0.2">
      <c r="A253" s="2" t="s">
        <v>182</v>
      </c>
      <c r="B253" s="19" t="s">
        <v>552</v>
      </c>
      <c r="C253" s="19" t="s">
        <v>10</v>
      </c>
      <c r="D253" s="17" t="s">
        <v>21</v>
      </c>
      <c r="E253" s="17" t="s">
        <v>248</v>
      </c>
      <c r="F253" s="7" t="s">
        <v>57</v>
      </c>
      <c r="G253" s="24">
        <v>540.6</v>
      </c>
      <c r="H253" s="24">
        <v>540.6</v>
      </c>
      <c r="I253" s="24">
        <v>540.6</v>
      </c>
    </row>
    <row r="254" spans="1:9" ht="30.6" customHeight="1" x14ac:dyDescent="0.2">
      <c r="A254" s="199" t="s">
        <v>161</v>
      </c>
      <c r="B254" s="19" t="s">
        <v>552</v>
      </c>
      <c r="C254" s="19" t="s">
        <v>10</v>
      </c>
      <c r="D254" s="17" t="s">
        <v>21</v>
      </c>
      <c r="E254" s="17" t="s">
        <v>248</v>
      </c>
      <c r="F254" s="7" t="s">
        <v>92</v>
      </c>
      <c r="G254" s="254">
        <v>41.6</v>
      </c>
      <c r="H254" s="254">
        <v>0</v>
      </c>
      <c r="I254" s="254">
        <v>0</v>
      </c>
    </row>
    <row r="255" spans="1:9" ht="24.75" customHeight="1" x14ac:dyDescent="0.2">
      <c r="A255" s="2" t="s">
        <v>58</v>
      </c>
      <c r="B255" s="19" t="s">
        <v>552</v>
      </c>
      <c r="C255" s="19" t="s">
        <v>10</v>
      </c>
      <c r="D255" s="17" t="s">
        <v>21</v>
      </c>
      <c r="E255" s="17" t="s">
        <v>248</v>
      </c>
      <c r="F255" s="7" t="s">
        <v>59</v>
      </c>
      <c r="G255" s="254">
        <v>3</v>
      </c>
      <c r="H255" s="254">
        <v>3</v>
      </c>
      <c r="I255" s="254">
        <v>3</v>
      </c>
    </row>
    <row r="256" spans="1:9" ht="43.15" customHeight="1" x14ac:dyDescent="0.2">
      <c r="A256" s="2" t="s">
        <v>181</v>
      </c>
      <c r="B256" s="19" t="s">
        <v>552</v>
      </c>
      <c r="C256" s="19" t="s">
        <v>10</v>
      </c>
      <c r="D256" s="17" t="s">
        <v>21</v>
      </c>
      <c r="E256" s="17" t="s">
        <v>407</v>
      </c>
      <c r="F256" s="159"/>
      <c r="G256" s="24">
        <f>G257</f>
        <v>3605.6</v>
      </c>
      <c r="H256" s="20">
        <f>H257</f>
        <v>3605.6</v>
      </c>
      <c r="I256" s="20">
        <f>I257</f>
        <v>3605.6</v>
      </c>
    </row>
    <row r="257" spans="1:9" ht="24.75" customHeight="1" x14ac:dyDescent="0.2">
      <c r="A257" s="2" t="s">
        <v>73</v>
      </c>
      <c r="B257" s="19" t="s">
        <v>552</v>
      </c>
      <c r="C257" s="19" t="s">
        <v>10</v>
      </c>
      <c r="D257" s="17" t="s">
        <v>21</v>
      </c>
      <c r="E257" s="17" t="s">
        <v>407</v>
      </c>
      <c r="F257" s="159" t="s">
        <v>74</v>
      </c>
      <c r="G257" s="24">
        <v>3605.6</v>
      </c>
      <c r="H257" s="20">
        <v>3605.6</v>
      </c>
      <c r="I257" s="20">
        <v>3605.6</v>
      </c>
    </row>
    <row r="258" spans="1:9" ht="29.45" customHeight="1" x14ac:dyDescent="0.2">
      <c r="A258" s="243" t="s">
        <v>71</v>
      </c>
      <c r="B258" s="19" t="s">
        <v>552</v>
      </c>
      <c r="C258" s="64" t="s">
        <v>10</v>
      </c>
      <c r="D258" s="109" t="s">
        <v>21</v>
      </c>
      <c r="E258" s="28" t="s">
        <v>7</v>
      </c>
      <c r="F258" s="159"/>
      <c r="G258" s="24">
        <f>G259</f>
        <v>310</v>
      </c>
      <c r="H258" s="20">
        <f>H259</f>
        <v>200</v>
      </c>
      <c r="I258" s="20">
        <f>I259</f>
        <v>200</v>
      </c>
    </row>
    <row r="259" spans="1:9" ht="30" customHeight="1" x14ac:dyDescent="0.2">
      <c r="A259" s="2" t="s">
        <v>143</v>
      </c>
      <c r="B259" s="19" t="s">
        <v>552</v>
      </c>
      <c r="C259" s="19" t="s">
        <v>10</v>
      </c>
      <c r="D259" s="17" t="s">
        <v>21</v>
      </c>
      <c r="E259" s="7" t="s">
        <v>144</v>
      </c>
      <c r="F259" s="7"/>
      <c r="G259" s="20">
        <f t="shared" ref="G259:I259" si="67">G260</f>
        <v>310</v>
      </c>
      <c r="H259" s="20">
        <f t="shared" si="67"/>
        <v>200</v>
      </c>
      <c r="I259" s="20">
        <f t="shared" si="67"/>
        <v>200</v>
      </c>
    </row>
    <row r="260" spans="1:9" ht="24.75" customHeight="1" x14ac:dyDescent="0.2">
      <c r="A260" s="2" t="s">
        <v>182</v>
      </c>
      <c r="B260" s="19" t="s">
        <v>552</v>
      </c>
      <c r="C260" s="19" t="s">
        <v>10</v>
      </c>
      <c r="D260" s="17" t="s">
        <v>21</v>
      </c>
      <c r="E260" s="7" t="s">
        <v>144</v>
      </c>
      <c r="F260" s="61" t="s">
        <v>57</v>
      </c>
      <c r="G260" s="20">
        <v>310</v>
      </c>
      <c r="H260" s="20">
        <v>200</v>
      </c>
      <c r="I260" s="20">
        <v>200</v>
      </c>
    </row>
    <row r="261" spans="1:9" ht="24.75" customHeight="1" x14ac:dyDescent="0.25">
      <c r="A261" s="245" t="s">
        <v>527</v>
      </c>
      <c r="B261" s="10" t="s">
        <v>552</v>
      </c>
      <c r="C261" s="10" t="s">
        <v>12</v>
      </c>
      <c r="D261" s="17"/>
      <c r="E261" s="7"/>
      <c r="F261" s="7"/>
      <c r="G261" s="21">
        <f>G262</f>
        <v>1119.3999999999999</v>
      </c>
      <c r="H261" s="21">
        <f t="shared" ref="H261:I263" si="68">H262</f>
        <v>694.6</v>
      </c>
      <c r="I261" s="21">
        <f t="shared" si="68"/>
        <v>719</v>
      </c>
    </row>
    <row r="262" spans="1:9" ht="24.75" customHeight="1" x14ac:dyDescent="0.2">
      <c r="A262" s="22" t="s">
        <v>528</v>
      </c>
      <c r="B262" s="15" t="s">
        <v>552</v>
      </c>
      <c r="C262" s="15" t="s">
        <v>12</v>
      </c>
      <c r="D262" s="16" t="s">
        <v>14</v>
      </c>
      <c r="E262" s="16"/>
      <c r="F262" s="16"/>
      <c r="G262" s="23">
        <f>G263+G269</f>
        <v>1119.3999999999999</v>
      </c>
      <c r="H262" s="23">
        <f t="shared" si="68"/>
        <v>694.6</v>
      </c>
      <c r="I262" s="23">
        <f t="shared" si="68"/>
        <v>719</v>
      </c>
    </row>
    <row r="263" spans="1:9" ht="26.45" customHeight="1" x14ac:dyDescent="0.2">
      <c r="A263" s="2" t="s">
        <v>228</v>
      </c>
      <c r="B263" s="19" t="s">
        <v>552</v>
      </c>
      <c r="C263" s="19" t="s">
        <v>12</v>
      </c>
      <c r="D263" s="17" t="s">
        <v>14</v>
      </c>
      <c r="E263" s="7" t="s">
        <v>229</v>
      </c>
      <c r="F263" s="7"/>
      <c r="G263" s="20">
        <f>G264</f>
        <v>1029.0999999999999</v>
      </c>
      <c r="H263" s="20">
        <f t="shared" si="68"/>
        <v>694.6</v>
      </c>
      <c r="I263" s="20">
        <f t="shared" si="68"/>
        <v>719</v>
      </c>
    </row>
    <row r="264" spans="1:9" ht="35.450000000000003" customHeight="1" x14ac:dyDescent="0.2">
      <c r="A264" s="2" t="s">
        <v>615</v>
      </c>
      <c r="B264" s="19" t="s">
        <v>552</v>
      </c>
      <c r="C264" s="19" t="s">
        <v>12</v>
      </c>
      <c r="D264" s="17" t="s">
        <v>14</v>
      </c>
      <c r="E264" s="7" t="s">
        <v>230</v>
      </c>
      <c r="F264" s="7"/>
      <c r="G264" s="20">
        <f>G265+G267</f>
        <v>1029.0999999999999</v>
      </c>
      <c r="H264" s="20">
        <f>H265</f>
        <v>694.6</v>
      </c>
      <c r="I264" s="20">
        <f>I265</f>
        <v>719</v>
      </c>
    </row>
    <row r="265" spans="1:9" ht="24.75" customHeight="1" x14ac:dyDescent="0.2">
      <c r="A265" s="2" t="s">
        <v>530</v>
      </c>
      <c r="B265" s="19" t="s">
        <v>552</v>
      </c>
      <c r="C265" s="19" t="s">
        <v>12</v>
      </c>
      <c r="D265" s="17" t="s">
        <v>14</v>
      </c>
      <c r="E265" s="7" t="s">
        <v>529</v>
      </c>
      <c r="F265" s="7"/>
      <c r="G265" s="20">
        <f>G266</f>
        <v>665</v>
      </c>
      <c r="H265" s="20">
        <f>H266</f>
        <v>694.6</v>
      </c>
      <c r="I265" s="20">
        <f>I266</f>
        <v>719</v>
      </c>
    </row>
    <row r="266" spans="1:9" ht="24.75" customHeight="1" x14ac:dyDescent="0.2">
      <c r="A266" s="2" t="s">
        <v>54</v>
      </c>
      <c r="B266" s="19" t="s">
        <v>552</v>
      </c>
      <c r="C266" s="19" t="s">
        <v>12</v>
      </c>
      <c r="D266" s="17" t="s">
        <v>14</v>
      </c>
      <c r="E266" s="7" t="s">
        <v>529</v>
      </c>
      <c r="F266" s="7" t="s">
        <v>55</v>
      </c>
      <c r="G266" s="20">
        <v>665</v>
      </c>
      <c r="H266" s="20">
        <v>694.6</v>
      </c>
      <c r="I266" s="20">
        <v>719</v>
      </c>
    </row>
    <row r="267" spans="1:9" ht="24.75" customHeight="1" x14ac:dyDescent="0.2">
      <c r="A267" s="2" t="s">
        <v>53</v>
      </c>
      <c r="B267" s="19" t="s">
        <v>552</v>
      </c>
      <c r="C267" s="19" t="s">
        <v>12</v>
      </c>
      <c r="D267" s="17" t="s">
        <v>14</v>
      </c>
      <c r="E267" s="7" t="s">
        <v>231</v>
      </c>
      <c r="F267" s="7"/>
      <c r="G267" s="20">
        <f>G268</f>
        <v>364.1</v>
      </c>
      <c r="H267" s="20">
        <v>0</v>
      </c>
      <c r="I267" s="20">
        <v>0</v>
      </c>
    </row>
    <row r="268" spans="1:9" ht="26.45" customHeight="1" x14ac:dyDescent="0.2">
      <c r="A268" s="2" t="s">
        <v>54</v>
      </c>
      <c r="B268" s="19" t="s">
        <v>552</v>
      </c>
      <c r="C268" s="19" t="s">
        <v>12</v>
      </c>
      <c r="D268" s="17" t="s">
        <v>14</v>
      </c>
      <c r="E268" s="7" t="s">
        <v>231</v>
      </c>
      <c r="F268" s="7" t="s">
        <v>55</v>
      </c>
      <c r="G268" s="20">
        <v>364.1</v>
      </c>
      <c r="H268" s="20">
        <v>0</v>
      </c>
      <c r="I268" s="20">
        <v>0</v>
      </c>
    </row>
    <row r="269" spans="1:9" ht="26.45" customHeight="1" x14ac:dyDescent="0.2">
      <c r="A269" s="202" t="s">
        <v>18</v>
      </c>
      <c r="B269" s="19" t="s">
        <v>552</v>
      </c>
      <c r="C269" s="19" t="s">
        <v>12</v>
      </c>
      <c r="D269" s="17" t="s">
        <v>14</v>
      </c>
      <c r="E269" s="29" t="s">
        <v>124</v>
      </c>
      <c r="F269" s="7"/>
      <c r="G269" s="20">
        <f>G270</f>
        <v>90.3</v>
      </c>
      <c r="H269" s="20">
        <v>0</v>
      </c>
      <c r="I269" s="20">
        <v>0</v>
      </c>
    </row>
    <row r="270" spans="1:9" ht="20.45" customHeight="1" x14ac:dyDescent="0.2">
      <c r="A270" s="202" t="s">
        <v>63</v>
      </c>
      <c r="B270" s="19" t="s">
        <v>552</v>
      </c>
      <c r="C270" s="19" t="s">
        <v>12</v>
      </c>
      <c r="D270" s="17" t="s">
        <v>14</v>
      </c>
      <c r="E270" s="29" t="s">
        <v>125</v>
      </c>
      <c r="F270" s="7"/>
      <c r="G270" s="20">
        <f>G271</f>
        <v>90.3</v>
      </c>
      <c r="H270" s="20">
        <v>0</v>
      </c>
      <c r="I270" s="20">
        <v>0</v>
      </c>
    </row>
    <row r="271" spans="1:9" ht="26.45" customHeight="1" x14ac:dyDescent="0.2">
      <c r="A271" s="2" t="s">
        <v>182</v>
      </c>
      <c r="B271" s="19" t="s">
        <v>552</v>
      </c>
      <c r="C271" s="19" t="s">
        <v>12</v>
      </c>
      <c r="D271" s="17" t="s">
        <v>14</v>
      </c>
      <c r="E271" s="29" t="s">
        <v>125</v>
      </c>
      <c r="F271" s="7" t="s">
        <v>57</v>
      </c>
      <c r="G271" s="20">
        <v>90.3</v>
      </c>
      <c r="H271" s="20">
        <v>0</v>
      </c>
      <c r="I271" s="20">
        <v>0</v>
      </c>
    </row>
    <row r="272" spans="1:9" ht="28.15" customHeight="1" x14ac:dyDescent="0.25">
      <c r="A272" s="9" t="s">
        <v>22</v>
      </c>
      <c r="B272" s="10" t="s">
        <v>552</v>
      </c>
      <c r="C272" s="192" t="s">
        <v>14</v>
      </c>
      <c r="D272" s="47"/>
      <c r="E272" s="12"/>
      <c r="F272" s="7"/>
      <c r="G272" s="26">
        <f>G273+G293</f>
        <v>1681.3999999999999</v>
      </c>
      <c r="H272" s="26">
        <f>H273+H293</f>
        <v>1420.3999999999999</v>
      </c>
      <c r="I272" s="26">
        <f>I273+I293</f>
        <v>1420.3999999999999</v>
      </c>
    </row>
    <row r="273" spans="1:9" ht="46.9" customHeight="1" x14ac:dyDescent="0.2">
      <c r="A273" s="22" t="s">
        <v>416</v>
      </c>
      <c r="B273" s="15" t="s">
        <v>552</v>
      </c>
      <c r="C273" s="193" t="s">
        <v>14</v>
      </c>
      <c r="D273" s="48" t="s">
        <v>42</v>
      </c>
      <c r="E273" s="7"/>
      <c r="F273" s="7"/>
      <c r="G273" s="23">
        <f>G290+G274</f>
        <v>1582.6</v>
      </c>
      <c r="H273" s="23">
        <f t="shared" ref="H273:I273" si="69">H290+H274</f>
        <v>1321.6</v>
      </c>
      <c r="I273" s="23">
        <f t="shared" si="69"/>
        <v>1321.6</v>
      </c>
    </row>
    <row r="274" spans="1:9" ht="55.5" customHeight="1" x14ac:dyDescent="0.2">
      <c r="A274" s="201" t="s">
        <v>621</v>
      </c>
      <c r="B274" s="19" t="s">
        <v>552</v>
      </c>
      <c r="C274" s="195" t="s">
        <v>14</v>
      </c>
      <c r="D274" s="71" t="s">
        <v>42</v>
      </c>
      <c r="E274" s="109" t="s">
        <v>249</v>
      </c>
      <c r="F274" s="72"/>
      <c r="G274" s="24">
        <f>G275</f>
        <v>782.6</v>
      </c>
      <c r="H274" s="24">
        <f>H275</f>
        <v>521.6</v>
      </c>
      <c r="I274" s="24">
        <f>I275</f>
        <v>521.6</v>
      </c>
    </row>
    <row r="275" spans="1:9" ht="46.9" customHeight="1" x14ac:dyDescent="0.2">
      <c r="A275" s="2" t="s">
        <v>544</v>
      </c>
      <c r="B275" s="19" t="s">
        <v>552</v>
      </c>
      <c r="C275" s="249" t="s">
        <v>14</v>
      </c>
      <c r="D275" s="250" t="s">
        <v>42</v>
      </c>
      <c r="E275" s="120" t="s">
        <v>543</v>
      </c>
      <c r="F275" s="72"/>
      <c r="G275" s="24">
        <f>G276+G279+G282+G285</f>
        <v>782.6</v>
      </c>
      <c r="H275" s="24">
        <f t="shared" ref="H275:I275" si="70">H276+H279+H282+H285</f>
        <v>521.6</v>
      </c>
      <c r="I275" s="24">
        <f t="shared" si="70"/>
        <v>521.6</v>
      </c>
    </row>
    <row r="276" spans="1:9" ht="55.5" customHeight="1" x14ac:dyDescent="0.2">
      <c r="A276" s="2" t="s">
        <v>545</v>
      </c>
      <c r="B276" s="19" t="s">
        <v>552</v>
      </c>
      <c r="C276" s="186" t="s">
        <v>14</v>
      </c>
      <c r="D276" s="52" t="s">
        <v>42</v>
      </c>
      <c r="E276" s="17" t="s">
        <v>546</v>
      </c>
      <c r="F276" s="72"/>
      <c r="G276" s="24">
        <f>G277</f>
        <v>102.6</v>
      </c>
      <c r="H276" s="24">
        <f t="shared" ref="H276:I277" si="71">H277</f>
        <v>102.6</v>
      </c>
      <c r="I276" s="24">
        <f t="shared" si="71"/>
        <v>102.6</v>
      </c>
    </row>
    <row r="277" spans="1:9" ht="46.9" customHeight="1" x14ac:dyDescent="0.2">
      <c r="A277" s="2" t="s">
        <v>556</v>
      </c>
      <c r="B277" s="19" t="s">
        <v>552</v>
      </c>
      <c r="C277" s="186" t="s">
        <v>14</v>
      </c>
      <c r="D277" s="52" t="s">
        <v>42</v>
      </c>
      <c r="E277" s="17" t="s">
        <v>555</v>
      </c>
      <c r="F277" s="72"/>
      <c r="G277" s="24">
        <f>G278</f>
        <v>102.6</v>
      </c>
      <c r="H277" s="24">
        <f t="shared" si="71"/>
        <v>102.6</v>
      </c>
      <c r="I277" s="24">
        <f t="shared" si="71"/>
        <v>102.6</v>
      </c>
    </row>
    <row r="278" spans="1:9" ht="28.5" customHeight="1" x14ac:dyDescent="0.2">
      <c r="A278" s="2" t="s">
        <v>182</v>
      </c>
      <c r="B278" s="19" t="s">
        <v>552</v>
      </c>
      <c r="C278" s="186" t="s">
        <v>14</v>
      </c>
      <c r="D278" s="52" t="s">
        <v>42</v>
      </c>
      <c r="E278" s="17" t="s">
        <v>555</v>
      </c>
      <c r="F278" s="54" t="s">
        <v>57</v>
      </c>
      <c r="G278" s="24">
        <v>102.6</v>
      </c>
      <c r="H278" s="24">
        <v>102.6</v>
      </c>
      <c r="I278" s="24">
        <v>102.6</v>
      </c>
    </row>
    <row r="279" spans="1:9" ht="57.75" customHeight="1" x14ac:dyDescent="0.2">
      <c r="A279" s="2" t="s">
        <v>557</v>
      </c>
      <c r="B279" s="19" t="s">
        <v>552</v>
      </c>
      <c r="C279" s="186" t="s">
        <v>14</v>
      </c>
      <c r="D279" s="52" t="s">
        <v>42</v>
      </c>
      <c r="E279" s="17" t="s">
        <v>558</v>
      </c>
      <c r="F279" s="72"/>
      <c r="G279" s="24">
        <f>G280</f>
        <v>84</v>
      </c>
      <c r="H279" s="24">
        <f t="shared" ref="H279:I280" si="72">H280</f>
        <v>84</v>
      </c>
      <c r="I279" s="24">
        <f t="shared" si="72"/>
        <v>84</v>
      </c>
    </row>
    <row r="280" spans="1:9" ht="46.9" customHeight="1" x14ac:dyDescent="0.2">
      <c r="A280" s="2" t="s">
        <v>556</v>
      </c>
      <c r="B280" s="19" t="s">
        <v>552</v>
      </c>
      <c r="C280" s="186" t="s">
        <v>14</v>
      </c>
      <c r="D280" s="52" t="s">
        <v>42</v>
      </c>
      <c r="E280" s="17" t="s">
        <v>559</v>
      </c>
      <c r="F280" s="54"/>
      <c r="G280" s="24">
        <f>G281</f>
        <v>84</v>
      </c>
      <c r="H280" s="24">
        <f t="shared" si="72"/>
        <v>84</v>
      </c>
      <c r="I280" s="24">
        <f t="shared" si="72"/>
        <v>84</v>
      </c>
    </row>
    <row r="281" spans="1:9" ht="46.9" customHeight="1" x14ac:dyDescent="0.2">
      <c r="A281" s="2" t="s">
        <v>182</v>
      </c>
      <c r="B281" s="19" t="s">
        <v>552</v>
      </c>
      <c r="C281" s="186" t="s">
        <v>14</v>
      </c>
      <c r="D281" s="52" t="s">
        <v>42</v>
      </c>
      <c r="E281" s="17" t="s">
        <v>559</v>
      </c>
      <c r="F281" s="54" t="s">
        <v>57</v>
      </c>
      <c r="G281" s="24">
        <v>84</v>
      </c>
      <c r="H281" s="24">
        <v>84</v>
      </c>
      <c r="I281" s="24">
        <v>84</v>
      </c>
    </row>
    <row r="282" spans="1:9" ht="46.9" customHeight="1" x14ac:dyDescent="0.2">
      <c r="A282" s="2" t="s">
        <v>560</v>
      </c>
      <c r="B282" s="19" t="s">
        <v>552</v>
      </c>
      <c r="C282" s="186" t="s">
        <v>14</v>
      </c>
      <c r="D282" s="52" t="s">
        <v>42</v>
      </c>
      <c r="E282" s="17" t="s">
        <v>561</v>
      </c>
      <c r="F282" s="54"/>
      <c r="G282" s="24">
        <f>G283</f>
        <v>112</v>
      </c>
      <c r="H282" s="24">
        <f t="shared" ref="H282:I283" si="73">H283</f>
        <v>112</v>
      </c>
      <c r="I282" s="24">
        <f t="shared" si="73"/>
        <v>112</v>
      </c>
    </row>
    <row r="283" spans="1:9" ht="46.9" customHeight="1" x14ac:dyDescent="0.2">
      <c r="A283" s="2" t="s">
        <v>556</v>
      </c>
      <c r="B283" s="19" t="s">
        <v>552</v>
      </c>
      <c r="C283" s="186" t="s">
        <v>14</v>
      </c>
      <c r="D283" s="52" t="s">
        <v>42</v>
      </c>
      <c r="E283" s="17" t="s">
        <v>562</v>
      </c>
      <c r="F283" s="54"/>
      <c r="G283" s="24">
        <f>G284</f>
        <v>112</v>
      </c>
      <c r="H283" s="24">
        <f t="shared" si="73"/>
        <v>112</v>
      </c>
      <c r="I283" s="24">
        <f t="shared" si="73"/>
        <v>112</v>
      </c>
    </row>
    <row r="284" spans="1:9" ht="27.75" customHeight="1" x14ac:dyDescent="0.2">
      <c r="A284" s="2" t="s">
        <v>182</v>
      </c>
      <c r="B284" s="19" t="s">
        <v>552</v>
      </c>
      <c r="C284" s="186" t="s">
        <v>14</v>
      </c>
      <c r="D284" s="52" t="s">
        <v>42</v>
      </c>
      <c r="E284" s="17" t="s">
        <v>562</v>
      </c>
      <c r="F284" s="54" t="s">
        <v>57</v>
      </c>
      <c r="G284" s="24">
        <v>112</v>
      </c>
      <c r="H284" s="24">
        <v>112</v>
      </c>
      <c r="I284" s="24">
        <v>112</v>
      </c>
    </row>
    <row r="285" spans="1:9" ht="24.75" customHeight="1" x14ac:dyDescent="0.2">
      <c r="A285" s="2" t="s">
        <v>563</v>
      </c>
      <c r="B285" s="19" t="s">
        <v>552</v>
      </c>
      <c r="C285" s="186" t="s">
        <v>14</v>
      </c>
      <c r="D285" s="52" t="s">
        <v>42</v>
      </c>
      <c r="E285" s="17" t="s">
        <v>564</v>
      </c>
      <c r="F285" s="54"/>
      <c r="G285" s="24">
        <f>G286+G288</f>
        <v>484</v>
      </c>
      <c r="H285" s="24">
        <f t="shared" ref="H285:I286" si="74">H286</f>
        <v>223</v>
      </c>
      <c r="I285" s="24">
        <f t="shared" si="74"/>
        <v>223</v>
      </c>
    </row>
    <row r="286" spans="1:9" ht="46.9" customHeight="1" x14ac:dyDescent="0.2">
      <c r="A286" s="2" t="s">
        <v>556</v>
      </c>
      <c r="B286" s="19" t="s">
        <v>552</v>
      </c>
      <c r="C286" s="186" t="s">
        <v>14</v>
      </c>
      <c r="D286" s="52" t="s">
        <v>42</v>
      </c>
      <c r="E286" s="17" t="s">
        <v>565</v>
      </c>
      <c r="F286" s="54"/>
      <c r="G286" s="24">
        <f>G287</f>
        <v>223</v>
      </c>
      <c r="H286" s="24">
        <f t="shared" si="74"/>
        <v>223</v>
      </c>
      <c r="I286" s="24">
        <f t="shared" si="74"/>
        <v>223</v>
      </c>
    </row>
    <row r="287" spans="1:9" ht="33" customHeight="1" x14ac:dyDescent="0.2">
      <c r="A287" s="2" t="s">
        <v>182</v>
      </c>
      <c r="B287" s="19" t="s">
        <v>552</v>
      </c>
      <c r="C287" s="186" t="s">
        <v>14</v>
      </c>
      <c r="D287" s="52" t="s">
        <v>42</v>
      </c>
      <c r="E287" s="17" t="s">
        <v>565</v>
      </c>
      <c r="F287" s="54" t="s">
        <v>57</v>
      </c>
      <c r="G287" s="24">
        <v>223</v>
      </c>
      <c r="H287" s="24">
        <v>223</v>
      </c>
      <c r="I287" s="24">
        <v>223</v>
      </c>
    </row>
    <row r="288" spans="1:9" ht="33" customHeight="1" x14ac:dyDescent="0.2">
      <c r="A288" s="2" t="s">
        <v>702</v>
      </c>
      <c r="B288" s="19" t="s">
        <v>552</v>
      </c>
      <c r="C288" s="186" t="s">
        <v>14</v>
      </c>
      <c r="D288" s="52" t="s">
        <v>42</v>
      </c>
      <c r="E288" s="17" t="s">
        <v>703</v>
      </c>
      <c r="F288" s="7"/>
      <c r="G288" s="24">
        <f>G289</f>
        <v>261</v>
      </c>
      <c r="H288" s="24">
        <f t="shared" ref="H288:I288" si="75">H289</f>
        <v>0</v>
      </c>
      <c r="I288" s="24">
        <f t="shared" si="75"/>
        <v>0</v>
      </c>
    </row>
    <row r="289" spans="1:9" ht="33" customHeight="1" x14ac:dyDescent="0.2">
      <c r="A289" s="2" t="s">
        <v>182</v>
      </c>
      <c r="B289" s="19" t="s">
        <v>552</v>
      </c>
      <c r="C289" s="186" t="s">
        <v>14</v>
      </c>
      <c r="D289" s="52" t="s">
        <v>42</v>
      </c>
      <c r="E289" s="17" t="s">
        <v>703</v>
      </c>
      <c r="F289" s="7" t="s">
        <v>57</v>
      </c>
      <c r="G289" s="24">
        <v>261</v>
      </c>
      <c r="H289" s="24">
        <v>0</v>
      </c>
      <c r="I289" s="24">
        <v>0</v>
      </c>
    </row>
    <row r="290" spans="1:9" ht="46.15" customHeight="1" x14ac:dyDescent="0.2">
      <c r="A290" s="49" t="s">
        <v>76</v>
      </c>
      <c r="B290" s="19" t="s">
        <v>552</v>
      </c>
      <c r="C290" s="194" t="s">
        <v>14</v>
      </c>
      <c r="D290" s="4" t="s">
        <v>42</v>
      </c>
      <c r="E290" s="7" t="s">
        <v>127</v>
      </c>
      <c r="F290" s="7"/>
      <c r="G290" s="20">
        <f t="shared" ref="G290:I291" si="76">G291</f>
        <v>800</v>
      </c>
      <c r="H290" s="20">
        <f t="shared" si="76"/>
        <v>800</v>
      </c>
      <c r="I290" s="20">
        <f t="shared" si="76"/>
        <v>800</v>
      </c>
    </row>
    <row r="291" spans="1:9" ht="42.75" customHeight="1" x14ac:dyDescent="0.2">
      <c r="A291" s="49" t="s">
        <v>77</v>
      </c>
      <c r="B291" s="19" t="s">
        <v>552</v>
      </c>
      <c r="C291" s="194" t="s">
        <v>14</v>
      </c>
      <c r="D291" s="4" t="s">
        <v>42</v>
      </c>
      <c r="E291" s="7" t="s">
        <v>128</v>
      </c>
      <c r="F291" s="7"/>
      <c r="G291" s="20">
        <f t="shared" si="76"/>
        <v>800</v>
      </c>
      <c r="H291" s="20">
        <f t="shared" si="76"/>
        <v>800</v>
      </c>
      <c r="I291" s="20">
        <f t="shared" si="76"/>
        <v>800</v>
      </c>
    </row>
    <row r="292" spans="1:9" ht="31.15" customHeight="1" x14ac:dyDescent="0.2">
      <c r="A292" s="2" t="s">
        <v>182</v>
      </c>
      <c r="B292" s="19" t="s">
        <v>552</v>
      </c>
      <c r="C292" s="194" t="s">
        <v>14</v>
      </c>
      <c r="D292" s="4" t="s">
        <v>42</v>
      </c>
      <c r="E292" s="7" t="s">
        <v>128</v>
      </c>
      <c r="F292" s="7" t="s">
        <v>57</v>
      </c>
      <c r="G292" s="20">
        <v>800</v>
      </c>
      <c r="H292" s="20">
        <v>800</v>
      </c>
      <c r="I292" s="20">
        <v>800</v>
      </c>
    </row>
    <row r="293" spans="1:9" ht="33" customHeight="1" x14ac:dyDescent="0.2">
      <c r="A293" s="14" t="s">
        <v>135</v>
      </c>
      <c r="B293" s="15" t="s">
        <v>552</v>
      </c>
      <c r="C293" s="15" t="s">
        <v>14</v>
      </c>
      <c r="D293" s="16" t="s">
        <v>47</v>
      </c>
      <c r="E293" s="17"/>
      <c r="F293" s="17"/>
      <c r="G293" s="23">
        <f>G294</f>
        <v>98.800000000000011</v>
      </c>
      <c r="H293" s="23">
        <f t="shared" ref="H293:I293" si="77">H294</f>
        <v>98.800000000000011</v>
      </c>
      <c r="I293" s="23">
        <f t="shared" si="77"/>
        <v>98.800000000000011</v>
      </c>
    </row>
    <row r="294" spans="1:9" ht="54.75" customHeight="1" x14ac:dyDescent="0.2">
      <c r="A294" s="2" t="s">
        <v>635</v>
      </c>
      <c r="B294" s="19" t="s">
        <v>552</v>
      </c>
      <c r="C294" s="19" t="s">
        <v>14</v>
      </c>
      <c r="D294" s="17" t="s">
        <v>47</v>
      </c>
      <c r="E294" s="7" t="s">
        <v>249</v>
      </c>
      <c r="F294" s="17"/>
      <c r="G294" s="20">
        <f>G295+G312</f>
        <v>98.800000000000011</v>
      </c>
      <c r="H294" s="20">
        <f>H295+H312</f>
        <v>98.800000000000011</v>
      </c>
      <c r="I294" s="20">
        <f>I295+I312</f>
        <v>98.800000000000011</v>
      </c>
    </row>
    <row r="295" spans="1:9" ht="29.45" customHeight="1" x14ac:dyDescent="0.2">
      <c r="A295" s="2" t="s">
        <v>67</v>
      </c>
      <c r="B295" s="19" t="s">
        <v>552</v>
      </c>
      <c r="C295" s="19" t="s">
        <v>14</v>
      </c>
      <c r="D295" s="17" t="s">
        <v>47</v>
      </c>
      <c r="E295" s="7" t="s">
        <v>250</v>
      </c>
      <c r="F295" s="17"/>
      <c r="G295" s="20">
        <f>G299+G302+G305+G309+G296</f>
        <v>93.800000000000011</v>
      </c>
      <c r="H295" s="20">
        <f t="shared" ref="H295:I295" si="78">H299+H302+H305+H309+H296</f>
        <v>93.800000000000011</v>
      </c>
      <c r="I295" s="20">
        <f t="shared" si="78"/>
        <v>93.800000000000011</v>
      </c>
    </row>
    <row r="296" spans="1:9" ht="24.75" customHeight="1" x14ac:dyDescent="0.2">
      <c r="A296" s="202" t="s">
        <v>126</v>
      </c>
      <c r="B296" s="19" t="s">
        <v>552</v>
      </c>
      <c r="C296" s="19" t="s">
        <v>14</v>
      </c>
      <c r="D296" s="17" t="s">
        <v>47</v>
      </c>
      <c r="E296" s="7" t="s">
        <v>251</v>
      </c>
      <c r="F296" s="17"/>
      <c r="G296" s="20">
        <f t="shared" ref="G296:I297" si="79">G297</f>
        <v>7.4</v>
      </c>
      <c r="H296" s="20">
        <f t="shared" si="79"/>
        <v>7.4</v>
      </c>
      <c r="I296" s="20">
        <f t="shared" si="79"/>
        <v>7.4</v>
      </c>
    </row>
    <row r="297" spans="1:9" ht="36.75" customHeight="1" x14ac:dyDescent="0.2">
      <c r="A297" s="202" t="s">
        <v>68</v>
      </c>
      <c r="B297" s="19" t="s">
        <v>552</v>
      </c>
      <c r="C297" s="19" t="s">
        <v>14</v>
      </c>
      <c r="D297" s="17" t="s">
        <v>47</v>
      </c>
      <c r="E297" s="7" t="s">
        <v>252</v>
      </c>
      <c r="F297" s="17"/>
      <c r="G297" s="20">
        <f t="shared" si="79"/>
        <v>7.4</v>
      </c>
      <c r="H297" s="20">
        <f t="shared" si="79"/>
        <v>7.4</v>
      </c>
      <c r="I297" s="20">
        <f t="shared" si="79"/>
        <v>7.4</v>
      </c>
    </row>
    <row r="298" spans="1:9" ht="24.75" customHeight="1" x14ac:dyDescent="0.2">
      <c r="A298" s="50" t="s">
        <v>182</v>
      </c>
      <c r="B298" s="19" t="s">
        <v>552</v>
      </c>
      <c r="C298" s="19" t="s">
        <v>14</v>
      </c>
      <c r="D298" s="17" t="s">
        <v>47</v>
      </c>
      <c r="E298" s="7" t="s">
        <v>252</v>
      </c>
      <c r="F298" s="17" t="s">
        <v>57</v>
      </c>
      <c r="G298" s="20">
        <v>7.4</v>
      </c>
      <c r="H298" s="20">
        <v>7.4</v>
      </c>
      <c r="I298" s="20">
        <v>7.4</v>
      </c>
    </row>
    <row r="299" spans="1:9" ht="24.75" customHeight="1" x14ac:dyDescent="0.2">
      <c r="A299" s="2" t="s">
        <v>2</v>
      </c>
      <c r="B299" s="19" t="s">
        <v>552</v>
      </c>
      <c r="C299" s="19" t="s">
        <v>14</v>
      </c>
      <c r="D299" s="17" t="s">
        <v>47</v>
      </c>
      <c r="E299" s="7" t="s">
        <v>255</v>
      </c>
      <c r="F299" s="17"/>
      <c r="G299" s="20">
        <f t="shared" ref="G299:I300" si="80">G300</f>
        <v>4</v>
      </c>
      <c r="H299" s="20">
        <f t="shared" si="80"/>
        <v>4</v>
      </c>
      <c r="I299" s="20">
        <f t="shared" si="80"/>
        <v>4</v>
      </c>
    </row>
    <row r="300" spans="1:9" ht="24.75" customHeight="1" x14ac:dyDescent="0.2">
      <c r="A300" s="2" t="s">
        <v>68</v>
      </c>
      <c r="B300" s="19" t="s">
        <v>552</v>
      </c>
      <c r="C300" s="19" t="s">
        <v>14</v>
      </c>
      <c r="D300" s="17" t="s">
        <v>47</v>
      </c>
      <c r="E300" s="7" t="s">
        <v>256</v>
      </c>
      <c r="F300" s="17"/>
      <c r="G300" s="20">
        <f t="shared" si="80"/>
        <v>4</v>
      </c>
      <c r="H300" s="20">
        <f t="shared" si="80"/>
        <v>4</v>
      </c>
      <c r="I300" s="20">
        <f t="shared" si="80"/>
        <v>4</v>
      </c>
    </row>
    <row r="301" spans="1:9" ht="17.45" customHeight="1" x14ac:dyDescent="0.2">
      <c r="A301" s="2" t="s">
        <v>184</v>
      </c>
      <c r="B301" s="19" t="s">
        <v>552</v>
      </c>
      <c r="C301" s="19" t="s">
        <v>14</v>
      </c>
      <c r="D301" s="17" t="s">
        <v>47</v>
      </c>
      <c r="E301" s="7" t="s">
        <v>256</v>
      </c>
      <c r="F301" s="17" t="s">
        <v>185</v>
      </c>
      <c r="G301" s="20">
        <v>4</v>
      </c>
      <c r="H301" s="20">
        <v>4</v>
      </c>
      <c r="I301" s="20">
        <v>4</v>
      </c>
    </row>
    <row r="302" spans="1:9" ht="45" customHeight="1" x14ac:dyDescent="0.2">
      <c r="A302" s="2" t="s">
        <v>3</v>
      </c>
      <c r="B302" s="19" t="s">
        <v>552</v>
      </c>
      <c r="C302" s="19" t="s">
        <v>14</v>
      </c>
      <c r="D302" s="17" t="s">
        <v>47</v>
      </c>
      <c r="E302" s="7" t="s">
        <v>257</v>
      </c>
      <c r="F302" s="17"/>
      <c r="G302" s="20">
        <f t="shared" ref="G302:I303" si="81">G303</f>
        <v>73.900000000000006</v>
      </c>
      <c r="H302" s="20">
        <f t="shared" si="81"/>
        <v>73.900000000000006</v>
      </c>
      <c r="I302" s="20">
        <f t="shared" si="81"/>
        <v>73.900000000000006</v>
      </c>
    </row>
    <row r="303" spans="1:9" ht="34.9" customHeight="1" x14ac:dyDescent="0.2">
      <c r="A303" s="2" t="s">
        <v>102</v>
      </c>
      <c r="B303" s="19" t="s">
        <v>552</v>
      </c>
      <c r="C303" s="19" t="s">
        <v>14</v>
      </c>
      <c r="D303" s="17" t="s">
        <v>47</v>
      </c>
      <c r="E303" s="7" t="s">
        <v>258</v>
      </c>
      <c r="F303" s="17"/>
      <c r="G303" s="20">
        <f t="shared" si="81"/>
        <v>73.900000000000006</v>
      </c>
      <c r="H303" s="20">
        <f t="shared" si="81"/>
        <v>73.900000000000006</v>
      </c>
      <c r="I303" s="20">
        <f t="shared" si="81"/>
        <v>73.900000000000006</v>
      </c>
    </row>
    <row r="304" spans="1:9" ht="30" customHeight="1" x14ac:dyDescent="0.2">
      <c r="A304" s="2" t="s">
        <v>182</v>
      </c>
      <c r="B304" s="19" t="s">
        <v>552</v>
      </c>
      <c r="C304" s="19" t="s">
        <v>14</v>
      </c>
      <c r="D304" s="17" t="s">
        <v>47</v>
      </c>
      <c r="E304" s="7" t="s">
        <v>258</v>
      </c>
      <c r="F304" s="17" t="s">
        <v>57</v>
      </c>
      <c r="G304" s="20">
        <v>73.900000000000006</v>
      </c>
      <c r="H304" s="20">
        <v>73.900000000000006</v>
      </c>
      <c r="I304" s="20">
        <v>73.900000000000006</v>
      </c>
    </row>
    <row r="305" spans="1:9" ht="68.45" customHeight="1" x14ac:dyDescent="0.2">
      <c r="A305" s="2" t="s">
        <v>4</v>
      </c>
      <c r="B305" s="19" t="s">
        <v>552</v>
      </c>
      <c r="C305" s="19" t="s">
        <v>14</v>
      </c>
      <c r="D305" s="17" t="s">
        <v>47</v>
      </c>
      <c r="E305" s="7" t="s">
        <v>436</v>
      </c>
      <c r="F305" s="17"/>
      <c r="G305" s="20">
        <f t="shared" ref="G305:I305" si="82">G306</f>
        <v>4</v>
      </c>
      <c r="H305" s="20">
        <f t="shared" si="82"/>
        <v>4</v>
      </c>
      <c r="I305" s="20">
        <f t="shared" si="82"/>
        <v>4</v>
      </c>
    </row>
    <row r="306" spans="1:9" ht="34.9" customHeight="1" x14ac:dyDescent="0.2">
      <c r="A306" s="2" t="s">
        <v>68</v>
      </c>
      <c r="B306" s="19" t="s">
        <v>552</v>
      </c>
      <c r="C306" s="19" t="s">
        <v>14</v>
      </c>
      <c r="D306" s="17" t="s">
        <v>47</v>
      </c>
      <c r="E306" s="7" t="s">
        <v>437</v>
      </c>
      <c r="F306" s="17"/>
      <c r="G306" s="20">
        <f>G307+G308</f>
        <v>4</v>
      </c>
      <c r="H306" s="20">
        <f t="shared" ref="H306:I306" si="83">H307+H308</f>
        <v>4</v>
      </c>
      <c r="I306" s="20">
        <f t="shared" si="83"/>
        <v>4</v>
      </c>
    </row>
    <row r="307" spans="1:9" ht="24.75" customHeight="1" x14ac:dyDescent="0.2">
      <c r="A307" s="2" t="s">
        <v>182</v>
      </c>
      <c r="B307" s="19" t="s">
        <v>552</v>
      </c>
      <c r="C307" s="19" t="s">
        <v>14</v>
      </c>
      <c r="D307" s="17" t="s">
        <v>47</v>
      </c>
      <c r="E307" s="7" t="s">
        <v>437</v>
      </c>
      <c r="F307" s="17" t="s">
        <v>57</v>
      </c>
      <c r="G307" s="20">
        <v>0</v>
      </c>
      <c r="H307" s="20">
        <v>0</v>
      </c>
      <c r="I307" s="20">
        <v>0</v>
      </c>
    </row>
    <row r="308" spans="1:9" ht="18" customHeight="1" x14ac:dyDescent="0.2">
      <c r="A308" s="202" t="s">
        <v>184</v>
      </c>
      <c r="B308" s="19" t="s">
        <v>552</v>
      </c>
      <c r="C308" s="19" t="s">
        <v>14</v>
      </c>
      <c r="D308" s="17" t="s">
        <v>47</v>
      </c>
      <c r="E308" s="7" t="s">
        <v>437</v>
      </c>
      <c r="F308" s="17" t="s">
        <v>185</v>
      </c>
      <c r="G308" s="20">
        <v>4</v>
      </c>
      <c r="H308" s="20">
        <v>4</v>
      </c>
      <c r="I308" s="20">
        <v>4</v>
      </c>
    </row>
    <row r="309" spans="1:9" ht="25.9" customHeight="1" x14ac:dyDescent="0.2">
      <c r="A309" s="2" t="s">
        <v>5</v>
      </c>
      <c r="B309" s="19" t="s">
        <v>552</v>
      </c>
      <c r="C309" s="19" t="s">
        <v>14</v>
      </c>
      <c r="D309" s="17" t="s">
        <v>47</v>
      </c>
      <c r="E309" s="7" t="s">
        <v>438</v>
      </c>
      <c r="F309" s="17"/>
      <c r="G309" s="20">
        <f t="shared" ref="G309:I310" si="84">G310</f>
        <v>4.5</v>
      </c>
      <c r="H309" s="20">
        <f t="shared" si="84"/>
        <v>4.5</v>
      </c>
      <c r="I309" s="20">
        <f t="shared" si="84"/>
        <v>4.5</v>
      </c>
    </row>
    <row r="310" spans="1:9" ht="24.75" customHeight="1" x14ac:dyDescent="0.2">
      <c r="A310" s="2" t="s">
        <v>68</v>
      </c>
      <c r="B310" s="19" t="s">
        <v>552</v>
      </c>
      <c r="C310" s="19" t="s">
        <v>14</v>
      </c>
      <c r="D310" s="17" t="s">
        <v>47</v>
      </c>
      <c r="E310" s="7" t="s">
        <v>439</v>
      </c>
      <c r="F310" s="17"/>
      <c r="G310" s="20">
        <f t="shared" si="84"/>
        <v>4.5</v>
      </c>
      <c r="H310" s="20">
        <f t="shared" si="84"/>
        <v>4.5</v>
      </c>
      <c r="I310" s="20">
        <f t="shared" si="84"/>
        <v>4.5</v>
      </c>
    </row>
    <row r="311" spans="1:9" ht="24.75" customHeight="1" x14ac:dyDescent="0.2">
      <c r="A311" s="2" t="s">
        <v>182</v>
      </c>
      <c r="B311" s="19" t="s">
        <v>552</v>
      </c>
      <c r="C311" s="19" t="s">
        <v>14</v>
      </c>
      <c r="D311" s="17" t="s">
        <v>47</v>
      </c>
      <c r="E311" s="7" t="s">
        <v>439</v>
      </c>
      <c r="F311" s="17" t="s">
        <v>57</v>
      </c>
      <c r="G311" s="20">
        <v>4.5</v>
      </c>
      <c r="H311" s="20">
        <v>4.5</v>
      </c>
      <c r="I311" s="20">
        <v>4.5</v>
      </c>
    </row>
    <row r="312" spans="1:9" ht="24.75" customHeight="1" x14ac:dyDescent="0.2">
      <c r="A312" s="201" t="s">
        <v>69</v>
      </c>
      <c r="B312" s="19" t="s">
        <v>552</v>
      </c>
      <c r="C312" s="195" t="s">
        <v>14</v>
      </c>
      <c r="D312" s="71" t="s">
        <v>47</v>
      </c>
      <c r="E312" s="28" t="s">
        <v>259</v>
      </c>
      <c r="F312" s="72"/>
      <c r="G312" s="20">
        <f>G313</f>
        <v>5</v>
      </c>
      <c r="H312" s="20">
        <f t="shared" ref="H312:I312" si="85">H313</f>
        <v>5</v>
      </c>
      <c r="I312" s="20">
        <f t="shared" si="85"/>
        <v>5</v>
      </c>
    </row>
    <row r="313" spans="1:9" ht="31.15" customHeight="1" x14ac:dyDescent="0.2">
      <c r="A313" s="60" t="s">
        <v>443</v>
      </c>
      <c r="B313" s="19" t="s">
        <v>552</v>
      </c>
      <c r="C313" s="19" t="s">
        <v>14</v>
      </c>
      <c r="D313" s="17" t="s">
        <v>47</v>
      </c>
      <c r="E313" s="7" t="s">
        <v>444</v>
      </c>
      <c r="F313" s="17"/>
      <c r="G313" s="20">
        <f>G314</f>
        <v>5</v>
      </c>
      <c r="H313" s="20">
        <f t="shared" ref="H313:I314" si="86">H314</f>
        <v>5</v>
      </c>
      <c r="I313" s="20">
        <f t="shared" si="86"/>
        <v>5</v>
      </c>
    </row>
    <row r="314" spans="1:9" ht="31.15" customHeight="1" x14ac:dyDescent="0.2">
      <c r="A314" s="168" t="s">
        <v>70</v>
      </c>
      <c r="B314" s="19" t="s">
        <v>552</v>
      </c>
      <c r="C314" s="19" t="s">
        <v>14</v>
      </c>
      <c r="D314" s="17" t="s">
        <v>47</v>
      </c>
      <c r="E314" s="7" t="s">
        <v>445</v>
      </c>
      <c r="F314" s="17"/>
      <c r="G314" s="20">
        <f>G315</f>
        <v>5</v>
      </c>
      <c r="H314" s="20">
        <f t="shared" si="86"/>
        <v>5</v>
      </c>
      <c r="I314" s="20">
        <f t="shared" si="86"/>
        <v>5</v>
      </c>
    </row>
    <row r="315" spans="1:9" ht="30" customHeight="1" x14ac:dyDescent="0.2">
      <c r="A315" s="163" t="s">
        <v>182</v>
      </c>
      <c r="B315" s="19" t="s">
        <v>552</v>
      </c>
      <c r="C315" s="19" t="s">
        <v>14</v>
      </c>
      <c r="D315" s="17" t="s">
        <v>47</v>
      </c>
      <c r="E315" s="7" t="s">
        <v>445</v>
      </c>
      <c r="F315" s="7" t="s">
        <v>57</v>
      </c>
      <c r="G315" s="20">
        <v>5</v>
      </c>
      <c r="H315" s="20">
        <v>5</v>
      </c>
      <c r="I315" s="20">
        <v>5</v>
      </c>
    </row>
    <row r="316" spans="1:9" ht="24.75" customHeight="1" x14ac:dyDescent="0.25">
      <c r="A316" s="9" t="s">
        <v>24</v>
      </c>
      <c r="B316" s="10" t="s">
        <v>552</v>
      </c>
      <c r="C316" s="10" t="s">
        <v>15</v>
      </c>
      <c r="D316" s="16"/>
      <c r="E316" s="7"/>
      <c r="F316" s="7"/>
      <c r="G316" s="21">
        <f>G317+G342+G332</f>
        <v>73214.899999999994</v>
      </c>
      <c r="H316" s="21">
        <f>H317+H342+H332</f>
        <v>21773.1</v>
      </c>
      <c r="I316" s="21">
        <f>I317+I342+I332</f>
        <v>20924.099999999999</v>
      </c>
    </row>
    <row r="317" spans="1:9" ht="14.25" customHeight="1" x14ac:dyDescent="0.2">
      <c r="A317" s="22" t="s">
        <v>134</v>
      </c>
      <c r="B317" s="15" t="s">
        <v>552</v>
      </c>
      <c r="C317" s="15" t="s">
        <v>15</v>
      </c>
      <c r="D317" s="16" t="s">
        <v>28</v>
      </c>
      <c r="E317" s="7"/>
      <c r="F317" s="7"/>
      <c r="G317" s="23">
        <f>G322+G318</f>
        <v>1290.7</v>
      </c>
      <c r="H317" s="23">
        <f>H322</f>
        <v>70</v>
      </c>
      <c r="I317" s="23">
        <f>I322</f>
        <v>70</v>
      </c>
    </row>
    <row r="318" spans="1:9" ht="47.45" customHeight="1" x14ac:dyDescent="0.2">
      <c r="A318" s="202" t="s">
        <v>531</v>
      </c>
      <c r="B318" s="19" t="s">
        <v>552</v>
      </c>
      <c r="C318" s="37" t="s">
        <v>15</v>
      </c>
      <c r="D318" s="38" t="s">
        <v>28</v>
      </c>
      <c r="E318" s="38" t="s">
        <v>209</v>
      </c>
      <c r="F318" s="51"/>
      <c r="G318" s="24">
        <f>G319</f>
        <v>1220.7</v>
      </c>
      <c r="H318" s="24">
        <v>0</v>
      </c>
      <c r="I318" s="24">
        <v>0</v>
      </c>
    </row>
    <row r="319" spans="1:9" ht="28.15" customHeight="1" x14ac:dyDescent="0.2">
      <c r="A319" s="202" t="s">
        <v>507</v>
      </c>
      <c r="B319" s="19" t="s">
        <v>552</v>
      </c>
      <c r="C319" s="37" t="s">
        <v>15</v>
      </c>
      <c r="D319" s="38" t="s">
        <v>28</v>
      </c>
      <c r="E319" s="38" t="s">
        <v>506</v>
      </c>
      <c r="F319" s="51"/>
      <c r="G319" s="24">
        <f>G320</f>
        <v>1220.7</v>
      </c>
      <c r="H319" s="24">
        <v>0</v>
      </c>
      <c r="I319" s="24">
        <v>0</v>
      </c>
    </row>
    <row r="320" spans="1:9" ht="51.75" customHeight="1" x14ac:dyDescent="0.2">
      <c r="A320" s="202" t="s">
        <v>509</v>
      </c>
      <c r="B320" s="19" t="s">
        <v>552</v>
      </c>
      <c r="C320" s="37" t="s">
        <v>15</v>
      </c>
      <c r="D320" s="38" t="s">
        <v>28</v>
      </c>
      <c r="E320" s="38" t="s">
        <v>508</v>
      </c>
      <c r="F320" s="51"/>
      <c r="G320" s="24">
        <f>G321</f>
        <v>1220.7</v>
      </c>
      <c r="H320" s="24">
        <v>0</v>
      </c>
      <c r="I320" s="24">
        <v>0</v>
      </c>
    </row>
    <row r="321" spans="1:9" ht="25.9" customHeight="1" x14ac:dyDescent="0.2">
      <c r="A321" s="202" t="s">
        <v>182</v>
      </c>
      <c r="B321" s="19" t="s">
        <v>552</v>
      </c>
      <c r="C321" s="37" t="s">
        <v>15</v>
      </c>
      <c r="D321" s="38" t="s">
        <v>28</v>
      </c>
      <c r="E321" s="38" t="s">
        <v>508</v>
      </c>
      <c r="F321" s="51" t="s">
        <v>57</v>
      </c>
      <c r="G321" s="24">
        <v>1220.7</v>
      </c>
      <c r="H321" s="24">
        <v>0</v>
      </c>
      <c r="I321" s="24">
        <v>0</v>
      </c>
    </row>
    <row r="322" spans="1:9" ht="53.25" customHeight="1" x14ac:dyDescent="0.2">
      <c r="A322" s="2" t="s">
        <v>611</v>
      </c>
      <c r="B322" s="19" t="s">
        <v>552</v>
      </c>
      <c r="C322" s="19" t="s">
        <v>15</v>
      </c>
      <c r="D322" s="17" t="s">
        <v>28</v>
      </c>
      <c r="E322" s="7" t="s">
        <v>262</v>
      </c>
      <c r="F322" s="7"/>
      <c r="G322" s="20">
        <f>G324+G326+G329</f>
        <v>70</v>
      </c>
      <c r="H322" s="20">
        <f>H324+H326+H329</f>
        <v>70</v>
      </c>
      <c r="I322" s="20">
        <f>I324+I326+I329</f>
        <v>70</v>
      </c>
    </row>
    <row r="323" spans="1:9" ht="27" customHeight="1" x14ac:dyDescent="0.2">
      <c r="A323" s="2" t="s">
        <v>625</v>
      </c>
      <c r="B323" s="19" t="s">
        <v>552</v>
      </c>
      <c r="C323" s="19" t="s">
        <v>15</v>
      </c>
      <c r="D323" s="17" t="s">
        <v>28</v>
      </c>
      <c r="E323" s="7" t="s">
        <v>263</v>
      </c>
      <c r="F323" s="7"/>
      <c r="G323" s="20">
        <f t="shared" ref="G323:I324" si="87">G324</f>
        <v>20</v>
      </c>
      <c r="H323" s="20">
        <f t="shared" si="87"/>
        <v>20</v>
      </c>
      <c r="I323" s="20">
        <f t="shared" si="87"/>
        <v>20</v>
      </c>
    </row>
    <row r="324" spans="1:9" ht="34.9" customHeight="1" x14ac:dyDescent="0.2">
      <c r="A324" s="2" t="s">
        <v>137</v>
      </c>
      <c r="B324" s="19" t="s">
        <v>552</v>
      </c>
      <c r="C324" s="19" t="s">
        <v>15</v>
      </c>
      <c r="D324" s="17" t="s">
        <v>28</v>
      </c>
      <c r="E324" s="7" t="s">
        <v>264</v>
      </c>
      <c r="F324" s="7"/>
      <c r="G324" s="20">
        <f t="shared" si="87"/>
        <v>20</v>
      </c>
      <c r="H324" s="20">
        <f t="shared" si="87"/>
        <v>20</v>
      </c>
      <c r="I324" s="20">
        <f t="shared" si="87"/>
        <v>20</v>
      </c>
    </row>
    <row r="325" spans="1:9" ht="28.5" customHeight="1" x14ac:dyDescent="0.2">
      <c r="A325" s="2" t="s">
        <v>182</v>
      </c>
      <c r="B325" s="19" t="s">
        <v>552</v>
      </c>
      <c r="C325" s="19" t="s">
        <v>15</v>
      </c>
      <c r="D325" s="17" t="s">
        <v>28</v>
      </c>
      <c r="E325" s="7" t="s">
        <v>264</v>
      </c>
      <c r="F325" s="7" t="s">
        <v>57</v>
      </c>
      <c r="G325" s="20">
        <v>20</v>
      </c>
      <c r="H325" s="20">
        <v>20</v>
      </c>
      <c r="I325" s="20">
        <v>20</v>
      </c>
    </row>
    <row r="326" spans="1:9" ht="40.15" customHeight="1" x14ac:dyDescent="0.2">
      <c r="A326" s="2" t="s">
        <v>626</v>
      </c>
      <c r="B326" s="19" t="s">
        <v>552</v>
      </c>
      <c r="C326" s="19" t="s">
        <v>15</v>
      </c>
      <c r="D326" s="17" t="s">
        <v>28</v>
      </c>
      <c r="E326" s="7" t="s">
        <v>265</v>
      </c>
      <c r="F326" s="7"/>
      <c r="G326" s="20">
        <f t="shared" ref="G326:I327" si="88">G327</f>
        <v>40</v>
      </c>
      <c r="H326" s="20">
        <f t="shared" si="88"/>
        <v>40</v>
      </c>
      <c r="I326" s="20">
        <f t="shared" si="88"/>
        <v>40</v>
      </c>
    </row>
    <row r="327" spans="1:9" ht="36" customHeight="1" x14ac:dyDescent="0.2">
      <c r="A327" s="2" t="s">
        <v>137</v>
      </c>
      <c r="B327" s="19" t="s">
        <v>552</v>
      </c>
      <c r="C327" s="19" t="s">
        <v>15</v>
      </c>
      <c r="D327" s="17" t="s">
        <v>28</v>
      </c>
      <c r="E327" s="7" t="s">
        <v>266</v>
      </c>
      <c r="F327" s="7"/>
      <c r="G327" s="20">
        <f t="shared" si="88"/>
        <v>40</v>
      </c>
      <c r="H327" s="20">
        <f t="shared" si="88"/>
        <v>40</v>
      </c>
      <c r="I327" s="20">
        <f t="shared" si="88"/>
        <v>40</v>
      </c>
    </row>
    <row r="328" spans="1:9" ht="26.45" customHeight="1" x14ac:dyDescent="0.2">
      <c r="A328" s="2" t="s">
        <v>182</v>
      </c>
      <c r="B328" s="19" t="s">
        <v>552</v>
      </c>
      <c r="C328" s="19" t="s">
        <v>15</v>
      </c>
      <c r="D328" s="17" t="s">
        <v>28</v>
      </c>
      <c r="E328" s="7" t="s">
        <v>266</v>
      </c>
      <c r="F328" s="7" t="s">
        <v>57</v>
      </c>
      <c r="G328" s="20">
        <v>40</v>
      </c>
      <c r="H328" s="20">
        <v>40</v>
      </c>
      <c r="I328" s="20">
        <v>40</v>
      </c>
    </row>
    <row r="329" spans="1:9" ht="24.75" customHeight="1" x14ac:dyDescent="0.2">
      <c r="A329" s="2" t="s">
        <v>103</v>
      </c>
      <c r="B329" s="19" t="s">
        <v>552</v>
      </c>
      <c r="C329" s="19" t="s">
        <v>15</v>
      </c>
      <c r="D329" s="17" t="s">
        <v>28</v>
      </c>
      <c r="E329" s="7" t="s">
        <v>267</v>
      </c>
      <c r="F329" s="7"/>
      <c r="G329" s="20">
        <f t="shared" ref="G329:I330" si="89">G330</f>
        <v>10</v>
      </c>
      <c r="H329" s="20">
        <f t="shared" si="89"/>
        <v>10</v>
      </c>
      <c r="I329" s="20">
        <f t="shared" si="89"/>
        <v>10</v>
      </c>
    </row>
    <row r="330" spans="1:9" ht="39.4" customHeight="1" x14ac:dyDescent="0.2">
      <c r="A330" s="2" t="s">
        <v>137</v>
      </c>
      <c r="B330" s="19" t="s">
        <v>552</v>
      </c>
      <c r="C330" s="19" t="s">
        <v>15</v>
      </c>
      <c r="D330" s="17" t="s">
        <v>28</v>
      </c>
      <c r="E330" s="7" t="s">
        <v>268</v>
      </c>
      <c r="F330" s="7"/>
      <c r="G330" s="20">
        <f t="shared" si="89"/>
        <v>10</v>
      </c>
      <c r="H330" s="20">
        <f t="shared" si="89"/>
        <v>10</v>
      </c>
      <c r="I330" s="20">
        <f t="shared" si="89"/>
        <v>10</v>
      </c>
    </row>
    <row r="331" spans="1:9" ht="27" customHeight="1" x14ac:dyDescent="0.2">
      <c r="A331" s="2" t="s">
        <v>182</v>
      </c>
      <c r="B331" s="19" t="s">
        <v>552</v>
      </c>
      <c r="C331" s="19" t="s">
        <v>15</v>
      </c>
      <c r="D331" s="17" t="s">
        <v>28</v>
      </c>
      <c r="E331" s="7" t="s">
        <v>268</v>
      </c>
      <c r="F331" s="7" t="s">
        <v>57</v>
      </c>
      <c r="G331" s="20">
        <v>10</v>
      </c>
      <c r="H331" s="20">
        <v>10</v>
      </c>
      <c r="I331" s="20">
        <v>10</v>
      </c>
    </row>
    <row r="332" spans="1:9" ht="21" customHeight="1" x14ac:dyDescent="0.2">
      <c r="A332" s="22" t="s">
        <v>26</v>
      </c>
      <c r="B332" s="15" t="s">
        <v>552</v>
      </c>
      <c r="C332" s="15" t="s">
        <v>15</v>
      </c>
      <c r="D332" s="16" t="s">
        <v>23</v>
      </c>
      <c r="E332" s="7"/>
      <c r="F332" s="7"/>
      <c r="G332" s="23">
        <f>G333</f>
        <v>70771.5</v>
      </c>
      <c r="H332" s="23">
        <f>H333</f>
        <v>21543.1</v>
      </c>
      <c r="I332" s="23">
        <f>I333</f>
        <v>20694.099999999999</v>
      </c>
    </row>
    <row r="333" spans="1:9" ht="53.25" customHeight="1" x14ac:dyDescent="0.2">
      <c r="A333" s="2" t="s">
        <v>616</v>
      </c>
      <c r="B333" s="19" t="s">
        <v>552</v>
      </c>
      <c r="C333" s="19" t="s">
        <v>15</v>
      </c>
      <c r="D333" s="17" t="s">
        <v>23</v>
      </c>
      <c r="E333" s="17" t="s">
        <v>269</v>
      </c>
      <c r="F333" s="17"/>
      <c r="G333" s="20">
        <f t="shared" ref="G333:H333" si="90">G334+G339</f>
        <v>70771.5</v>
      </c>
      <c r="H333" s="20">
        <f t="shared" si="90"/>
        <v>21543.1</v>
      </c>
      <c r="I333" s="20">
        <f t="shared" ref="I333" si="91">I334+I339</f>
        <v>20694.099999999999</v>
      </c>
    </row>
    <row r="334" spans="1:9" ht="56.45" customHeight="1" x14ac:dyDescent="0.2">
      <c r="A334" s="2" t="s">
        <v>431</v>
      </c>
      <c r="B334" s="19" t="s">
        <v>552</v>
      </c>
      <c r="C334" s="19" t="s">
        <v>15</v>
      </c>
      <c r="D334" s="17" t="s">
        <v>23</v>
      </c>
      <c r="E334" s="7" t="s">
        <v>270</v>
      </c>
      <c r="F334" s="7"/>
      <c r="G334" s="20">
        <f t="shared" ref="G334:H334" si="92">G335+G337</f>
        <v>55694.1</v>
      </c>
      <c r="H334" s="20">
        <f t="shared" si="92"/>
        <v>4163.1000000000004</v>
      </c>
      <c r="I334" s="20">
        <f t="shared" ref="I334" si="93">I335+I337</f>
        <v>4163.1000000000004</v>
      </c>
    </row>
    <row r="335" spans="1:9" ht="41.25" customHeight="1" x14ac:dyDescent="0.2">
      <c r="A335" s="2" t="s">
        <v>169</v>
      </c>
      <c r="B335" s="19" t="s">
        <v>552</v>
      </c>
      <c r="C335" s="19" t="s">
        <v>15</v>
      </c>
      <c r="D335" s="17" t="s">
        <v>23</v>
      </c>
      <c r="E335" s="7" t="s">
        <v>271</v>
      </c>
      <c r="F335" s="7"/>
      <c r="G335" s="20">
        <f t="shared" ref="G335:I335" si="94">G336</f>
        <v>54636.7</v>
      </c>
      <c r="H335" s="20">
        <f t="shared" si="94"/>
        <v>3105.7</v>
      </c>
      <c r="I335" s="20">
        <f t="shared" si="94"/>
        <v>3105.7</v>
      </c>
    </row>
    <row r="336" spans="1:9" ht="33" customHeight="1" x14ac:dyDescent="0.2">
      <c r="A336" s="2" t="s">
        <v>182</v>
      </c>
      <c r="B336" s="19" t="s">
        <v>552</v>
      </c>
      <c r="C336" s="19" t="s">
        <v>15</v>
      </c>
      <c r="D336" s="17" t="s">
        <v>23</v>
      </c>
      <c r="E336" s="7" t="s">
        <v>271</v>
      </c>
      <c r="F336" s="7" t="s">
        <v>57</v>
      </c>
      <c r="G336" s="20">
        <v>54636.7</v>
      </c>
      <c r="H336" s="20">
        <v>3105.7</v>
      </c>
      <c r="I336" s="20">
        <v>3105.7</v>
      </c>
    </row>
    <row r="337" spans="1:9" ht="24.75" customHeight="1" x14ac:dyDescent="0.2">
      <c r="A337" s="2" t="s">
        <v>172</v>
      </c>
      <c r="B337" s="19" t="s">
        <v>552</v>
      </c>
      <c r="C337" s="19" t="s">
        <v>15</v>
      </c>
      <c r="D337" s="17" t="s">
        <v>23</v>
      </c>
      <c r="E337" s="7" t="s">
        <v>272</v>
      </c>
      <c r="F337" s="7"/>
      <c r="G337" s="20">
        <f t="shared" ref="G337:I337" si="95">G338</f>
        <v>1057.4000000000001</v>
      </c>
      <c r="H337" s="20">
        <f t="shared" si="95"/>
        <v>1057.4000000000001</v>
      </c>
      <c r="I337" s="20">
        <f t="shared" si="95"/>
        <v>1057.4000000000001</v>
      </c>
    </row>
    <row r="338" spans="1:9" ht="40.5" customHeight="1" x14ac:dyDescent="0.2">
      <c r="A338" s="2" t="s">
        <v>182</v>
      </c>
      <c r="B338" s="19" t="s">
        <v>552</v>
      </c>
      <c r="C338" s="19" t="s">
        <v>15</v>
      </c>
      <c r="D338" s="17" t="s">
        <v>23</v>
      </c>
      <c r="E338" s="7" t="s">
        <v>272</v>
      </c>
      <c r="F338" s="7" t="s">
        <v>57</v>
      </c>
      <c r="G338" s="20">
        <v>1057.4000000000001</v>
      </c>
      <c r="H338" s="20">
        <v>1057.4000000000001</v>
      </c>
      <c r="I338" s="20">
        <v>1057.4000000000001</v>
      </c>
    </row>
    <row r="339" spans="1:9" ht="47.45" customHeight="1" x14ac:dyDescent="0.2">
      <c r="A339" s="2" t="s">
        <v>617</v>
      </c>
      <c r="B339" s="19" t="s">
        <v>552</v>
      </c>
      <c r="C339" s="34" t="s">
        <v>15</v>
      </c>
      <c r="D339" s="7" t="s">
        <v>23</v>
      </c>
      <c r="E339" s="7" t="s">
        <v>273</v>
      </c>
      <c r="F339" s="7"/>
      <c r="G339" s="20">
        <f t="shared" ref="G339:I340" si="96">G340</f>
        <v>15077.4</v>
      </c>
      <c r="H339" s="20">
        <f t="shared" si="96"/>
        <v>17380</v>
      </c>
      <c r="I339" s="20">
        <f t="shared" si="96"/>
        <v>16531</v>
      </c>
    </row>
    <row r="340" spans="1:9" ht="34.9" customHeight="1" x14ac:dyDescent="0.2">
      <c r="A340" s="2" t="s">
        <v>178</v>
      </c>
      <c r="B340" s="19" t="s">
        <v>552</v>
      </c>
      <c r="C340" s="19" t="s">
        <v>15</v>
      </c>
      <c r="D340" s="17" t="s">
        <v>23</v>
      </c>
      <c r="E340" s="7" t="s">
        <v>274</v>
      </c>
      <c r="F340" s="7"/>
      <c r="G340" s="20">
        <f t="shared" si="96"/>
        <v>15077.4</v>
      </c>
      <c r="H340" s="20">
        <f t="shared" si="96"/>
        <v>17380</v>
      </c>
      <c r="I340" s="20">
        <f t="shared" si="96"/>
        <v>16531</v>
      </c>
    </row>
    <row r="341" spans="1:9" ht="33.6" customHeight="1" x14ac:dyDescent="0.2">
      <c r="A341" s="2" t="s">
        <v>182</v>
      </c>
      <c r="B341" s="19" t="s">
        <v>552</v>
      </c>
      <c r="C341" s="19" t="s">
        <v>15</v>
      </c>
      <c r="D341" s="17" t="s">
        <v>23</v>
      </c>
      <c r="E341" s="7" t="s">
        <v>274</v>
      </c>
      <c r="F341" s="7" t="s">
        <v>57</v>
      </c>
      <c r="G341" s="20">
        <v>15077.4</v>
      </c>
      <c r="H341" s="20">
        <v>17380</v>
      </c>
      <c r="I341" s="20">
        <v>16531</v>
      </c>
    </row>
    <row r="342" spans="1:9" ht="19.899999999999999" customHeight="1" x14ac:dyDescent="0.2">
      <c r="A342" s="22" t="s">
        <v>163</v>
      </c>
      <c r="B342" s="15" t="s">
        <v>552</v>
      </c>
      <c r="C342" s="15" t="s">
        <v>15</v>
      </c>
      <c r="D342" s="16" t="s">
        <v>164</v>
      </c>
      <c r="E342" s="16"/>
      <c r="F342" s="16"/>
      <c r="G342" s="23">
        <f>G347+G351+G343</f>
        <v>1152.7</v>
      </c>
      <c r="H342" s="23">
        <f t="shared" ref="H342:I342" si="97">H347+H351+H343</f>
        <v>160</v>
      </c>
      <c r="I342" s="23">
        <f t="shared" si="97"/>
        <v>160</v>
      </c>
    </row>
    <row r="343" spans="1:9" ht="42.6" customHeight="1" x14ac:dyDescent="0.2">
      <c r="A343" s="2" t="s">
        <v>585</v>
      </c>
      <c r="B343" s="19" t="s">
        <v>552</v>
      </c>
      <c r="C343" s="34" t="s">
        <v>15</v>
      </c>
      <c r="D343" s="7" t="s">
        <v>164</v>
      </c>
      <c r="E343" s="7" t="s">
        <v>177</v>
      </c>
      <c r="F343" s="7"/>
      <c r="G343" s="20">
        <f>G344</f>
        <v>170</v>
      </c>
      <c r="H343" s="20">
        <v>0</v>
      </c>
      <c r="I343" s="20">
        <v>0</v>
      </c>
    </row>
    <row r="344" spans="1:9" ht="42" customHeight="1" x14ac:dyDescent="0.2">
      <c r="A344" s="2" t="s">
        <v>590</v>
      </c>
      <c r="B344" s="19" t="s">
        <v>552</v>
      </c>
      <c r="C344" s="34" t="s">
        <v>15</v>
      </c>
      <c r="D344" s="7" t="s">
        <v>164</v>
      </c>
      <c r="E344" s="7" t="s">
        <v>451</v>
      </c>
      <c r="F344" s="7"/>
      <c r="G344" s="20">
        <f>G345</f>
        <v>170</v>
      </c>
      <c r="H344" s="20">
        <v>0</v>
      </c>
      <c r="I344" s="20">
        <v>0</v>
      </c>
    </row>
    <row r="345" spans="1:9" ht="62.45" customHeight="1" x14ac:dyDescent="0.2">
      <c r="A345" s="2" t="s">
        <v>591</v>
      </c>
      <c r="B345" s="19" t="s">
        <v>552</v>
      </c>
      <c r="C345" s="34" t="s">
        <v>15</v>
      </c>
      <c r="D345" s="7" t="s">
        <v>164</v>
      </c>
      <c r="E345" s="7" t="s">
        <v>452</v>
      </c>
      <c r="F345" s="7"/>
      <c r="G345" s="20">
        <f>G346</f>
        <v>170</v>
      </c>
      <c r="H345" s="20">
        <v>0</v>
      </c>
      <c r="I345" s="20">
        <v>0</v>
      </c>
    </row>
    <row r="346" spans="1:9" ht="31.15" customHeight="1" x14ac:dyDescent="0.2">
      <c r="A346" s="2" t="s">
        <v>182</v>
      </c>
      <c r="B346" s="19" t="s">
        <v>552</v>
      </c>
      <c r="C346" s="34" t="s">
        <v>15</v>
      </c>
      <c r="D346" s="7" t="s">
        <v>164</v>
      </c>
      <c r="E346" s="7" t="s">
        <v>452</v>
      </c>
      <c r="F346" s="7" t="s">
        <v>57</v>
      </c>
      <c r="G346" s="20">
        <v>170</v>
      </c>
      <c r="H346" s="20">
        <v>0</v>
      </c>
      <c r="I346" s="20">
        <v>0</v>
      </c>
    </row>
    <row r="347" spans="1:9" ht="54.6" customHeight="1" x14ac:dyDescent="0.2">
      <c r="A347" s="2" t="s">
        <v>630</v>
      </c>
      <c r="B347" s="19" t="s">
        <v>552</v>
      </c>
      <c r="C347" s="19" t="s">
        <v>15</v>
      </c>
      <c r="D347" s="17" t="s">
        <v>164</v>
      </c>
      <c r="E347" s="7" t="s">
        <v>241</v>
      </c>
      <c r="F347" s="7"/>
      <c r="G347" s="20">
        <f t="shared" ref="G347:I349" si="98">G348</f>
        <v>160</v>
      </c>
      <c r="H347" s="20">
        <f t="shared" si="98"/>
        <v>160</v>
      </c>
      <c r="I347" s="20">
        <f t="shared" si="98"/>
        <v>160</v>
      </c>
    </row>
    <row r="348" spans="1:9" ht="55.5" customHeight="1" x14ac:dyDescent="0.2">
      <c r="A348" s="2" t="s">
        <v>165</v>
      </c>
      <c r="B348" s="19" t="s">
        <v>552</v>
      </c>
      <c r="C348" s="19" t="s">
        <v>15</v>
      </c>
      <c r="D348" s="17" t="s">
        <v>164</v>
      </c>
      <c r="E348" s="7" t="s">
        <v>400</v>
      </c>
      <c r="F348" s="7"/>
      <c r="G348" s="20">
        <f t="shared" si="98"/>
        <v>160</v>
      </c>
      <c r="H348" s="20">
        <f t="shared" si="98"/>
        <v>160</v>
      </c>
      <c r="I348" s="20">
        <f t="shared" si="98"/>
        <v>160</v>
      </c>
    </row>
    <row r="349" spans="1:9" ht="28.9" customHeight="1" x14ac:dyDescent="0.2">
      <c r="A349" s="2" t="s">
        <v>166</v>
      </c>
      <c r="B349" s="19" t="s">
        <v>552</v>
      </c>
      <c r="C349" s="19" t="s">
        <v>15</v>
      </c>
      <c r="D349" s="17" t="s">
        <v>164</v>
      </c>
      <c r="E349" s="7" t="s">
        <v>399</v>
      </c>
      <c r="F349" s="7"/>
      <c r="G349" s="20">
        <f t="shared" si="98"/>
        <v>160</v>
      </c>
      <c r="H349" s="20">
        <f t="shared" si="98"/>
        <v>160</v>
      </c>
      <c r="I349" s="20">
        <f t="shared" si="98"/>
        <v>160</v>
      </c>
    </row>
    <row r="350" spans="1:9" ht="41.45" customHeight="1" x14ac:dyDescent="0.2">
      <c r="A350" s="2" t="s">
        <v>145</v>
      </c>
      <c r="B350" s="19" t="s">
        <v>552</v>
      </c>
      <c r="C350" s="19" t="s">
        <v>15</v>
      </c>
      <c r="D350" s="17" t="s">
        <v>164</v>
      </c>
      <c r="E350" s="7" t="s">
        <v>399</v>
      </c>
      <c r="F350" s="7" t="s">
        <v>146</v>
      </c>
      <c r="G350" s="20">
        <v>160</v>
      </c>
      <c r="H350" s="20">
        <v>160</v>
      </c>
      <c r="I350" s="20">
        <v>160</v>
      </c>
    </row>
    <row r="351" spans="1:9" ht="43.15" customHeight="1" x14ac:dyDescent="0.2">
      <c r="A351" s="2" t="s">
        <v>616</v>
      </c>
      <c r="B351" s="19" t="s">
        <v>552</v>
      </c>
      <c r="C351" s="19" t="s">
        <v>15</v>
      </c>
      <c r="D351" s="17" t="s">
        <v>164</v>
      </c>
      <c r="E351" s="7" t="s">
        <v>269</v>
      </c>
      <c r="F351" s="61"/>
      <c r="G351" s="20">
        <f>G352</f>
        <v>822.7</v>
      </c>
      <c r="H351" s="20">
        <f t="shared" ref="H351:I353" si="99">H352</f>
        <v>0</v>
      </c>
      <c r="I351" s="20">
        <f t="shared" si="99"/>
        <v>0</v>
      </c>
    </row>
    <row r="352" spans="1:9" ht="45" customHeight="1" x14ac:dyDescent="0.2">
      <c r="A352" s="2" t="s">
        <v>498</v>
      </c>
      <c r="B352" s="19" t="s">
        <v>552</v>
      </c>
      <c r="C352" s="19" t="s">
        <v>15</v>
      </c>
      <c r="D352" s="17" t="s">
        <v>164</v>
      </c>
      <c r="E352" s="7" t="s">
        <v>496</v>
      </c>
      <c r="F352" s="61"/>
      <c r="G352" s="20">
        <f>G353</f>
        <v>822.7</v>
      </c>
      <c r="H352" s="20">
        <f t="shared" si="99"/>
        <v>0</v>
      </c>
      <c r="I352" s="20">
        <f t="shared" si="99"/>
        <v>0</v>
      </c>
    </row>
    <row r="353" spans="1:9" ht="48" customHeight="1" x14ac:dyDescent="0.2">
      <c r="A353" s="2" t="s">
        <v>499</v>
      </c>
      <c r="B353" s="19" t="s">
        <v>552</v>
      </c>
      <c r="C353" s="19" t="s">
        <v>15</v>
      </c>
      <c r="D353" s="17" t="s">
        <v>164</v>
      </c>
      <c r="E353" s="7" t="s">
        <v>497</v>
      </c>
      <c r="F353" s="61"/>
      <c r="G353" s="20">
        <f>G354</f>
        <v>822.7</v>
      </c>
      <c r="H353" s="20">
        <f t="shared" si="99"/>
        <v>0</v>
      </c>
      <c r="I353" s="20">
        <f t="shared" si="99"/>
        <v>0</v>
      </c>
    </row>
    <row r="354" spans="1:9" ht="27.6" customHeight="1" x14ac:dyDescent="0.2">
      <c r="A354" s="2" t="s">
        <v>182</v>
      </c>
      <c r="B354" s="19" t="s">
        <v>552</v>
      </c>
      <c r="C354" s="19" t="s">
        <v>15</v>
      </c>
      <c r="D354" s="17" t="s">
        <v>164</v>
      </c>
      <c r="E354" s="7" t="s">
        <v>497</v>
      </c>
      <c r="F354" s="61" t="s">
        <v>57</v>
      </c>
      <c r="G354" s="20">
        <v>822.7</v>
      </c>
      <c r="H354" s="20">
        <v>0</v>
      </c>
      <c r="I354" s="20">
        <v>0</v>
      </c>
    </row>
    <row r="355" spans="1:9" ht="24.75" customHeight="1" x14ac:dyDescent="0.25">
      <c r="A355" s="9" t="s">
        <v>27</v>
      </c>
      <c r="B355" s="10" t="s">
        <v>552</v>
      </c>
      <c r="C355" s="10" t="s">
        <v>28</v>
      </c>
      <c r="D355" s="11"/>
      <c r="E355" s="7"/>
      <c r="F355" s="7"/>
      <c r="G355" s="26">
        <f>G356+G366+G409</f>
        <v>428031.39999999997</v>
      </c>
      <c r="H355" s="26">
        <f t="shared" ref="H355:I355" si="100">H356+H366+H409</f>
        <v>193103.10000000003</v>
      </c>
      <c r="I355" s="26">
        <f t="shared" si="100"/>
        <v>21153.599999999999</v>
      </c>
    </row>
    <row r="356" spans="1:9" ht="15" customHeight="1" x14ac:dyDescent="0.2">
      <c r="A356" s="22" t="s">
        <v>29</v>
      </c>
      <c r="B356" s="15" t="s">
        <v>552</v>
      </c>
      <c r="C356" s="15" t="s">
        <v>28</v>
      </c>
      <c r="D356" s="16" t="s">
        <v>10</v>
      </c>
      <c r="E356" s="7"/>
      <c r="F356" s="7"/>
      <c r="G356" s="23">
        <f>G357+G361</f>
        <v>1612</v>
      </c>
      <c r="H356" s="23">
        <f t="shared" ref="H356:I356" si="101">H357+H361</f>
        <v>1552</v>
      </c>
      <c r="I356" s="23">
        <f t="shared" si="101"/>
        <v>1552</v>
      </c>
    </row>
    <row r="357" spans="1:9" ht="49.9" customHeight="1" x14ac:dyDescent="0.2">
      <c r="A357" s="2" t="s">
        <v>632</v>
      </c>
      <c r="B357" s="19" t="s">
        <v>552</v>
      </c>
      <c r="C357" s="34" t="s">
        <v>28</v>
      </c>
      <c r="D357" s="7" t="s">
        <v>10</v>
      </c>
      <c r="E357" s="7" t="s">
        <v>275</v>
      </c>
      <c r="F357" s="7"/>
      <c r="G357" s="24">
        <f t="shared" ref="G357:I359" si="102">G358</f>
        <v>1500</v>
      </c>
      <c r="H357" s="24">
        <f t="shared" si="102"/>
        <v>1500</v>
      </c>
      <c r="I357" s="24">
        <f t="shared" si="102"/>
        <v>1500</v>
      </c>
    </row>
    <row r="358" spans="1:9" ht="46.9" customHeight="1" x14ac:dyDescent="0.2">
      <c r="A358" s="2" t="s">
        <v>607</v>
      </c>
      <c r="B358" s="19" t="s">
        <v>552</v>
      </c>
      <c r="C358" s="34" t="s">
        <v>28</v>
      </c>
      <c r="D358" s="7" t="s">
        <v>10</v>
      </c>
      <c r="E358" s="7" t="s">
        <v>276</v>
      </c>
      <c r="F358" s="7"/>
      <c r="G358" s="24">
        <f t="shared" si="102"/>
        <v>1500</v>
      </c>
      <c r="H358" s="24">
        <f t="shared" si="102"/>
        <v>1500</v>
      </c>
      <c r="I358" s="24">
        <f t="shared" si="102"/>
        <v>1500</v>
      </c>
    </row>
    <row r="359" spans="1:9" ht="32.450000000000003" customHeight="1" x14ac:dyDescent="0.2">
      <c r="A359" s="202" t="s">
        <v>432</v>
      </c>
      <c r="B359" s="19" t="s">
        <v>552</v>
      </c>
      <c r="C359" s="185" t="s">
        <v>28</v>
      </c>
      <c r="D359" s="29" t="s">
        <v>10</v>
      </c>
      <c r="E359" s="29" t="s">
        <v>433</v>
      </c>
      <c r="F359" s="53"/>
      <c r="G359" s="24">
        <f t="shared" si="102"/>
        <v>1500</v>
      </c>
      <c r="H359" s="24">
        <f t="shared" si="102"/>
        <v>1500</v>
      </c>
      <c r="I359" s="24">
        <f t="shared" si="102"/>
        <v>1500</v>
      </c>
    </row>
    <row r="360" spans="1:9" ht="31.15" customHeight="1" x14ac:dyDescent="0.2">
      <c r="A360" s="138" t="s">
        <v>182</v>
      </c>
      <c r="B360" s="19" t="s">
        <v>552</v>
      </c>
      <c r="C360" s="189" t="s">
        <v>28</v>
      </c>
      <c r="D360" s="57" t="s">
        <v>10</v>
      </c>
      <c r="E360" s="58" t="s">
        <v>433</v>
      </c>
      <c r="F360" s="58" t="s">
        <v>57</v>
      </c>
      <c r="G360" s="24">
        <v>1500</v>
      </c>
      <c r="H360" s="24">
        <v>1500</v>
      </c>
      <c r="I360" s="24">
        <v>1500</v>
      </c>
    </row>
    <row r="361" spans="1:9" ht="19.149999999999999" customHeight="1" x14ac:dyDescent="0.2">
      <c r="A361" s="50" t="s">
        <v>425</v>
      </c>
      <c r="B361" s="19" t="s">
        <v>552</v>
      </c>
      <c r="C361" s="208" t="s">
        <v>28</v>
      </c>
      <c r="D361" s="155" t="s">
        <v>10</v>
      </c>
      <c r="E361" s="57" t="s">
        <v>426</v>
      </c>
      <c r="F361" s="58"/>
      <c r="G361" s="24">
        <f>G362+G364</f>
        <v>112</v>
      </c>
      <c r="H361" s="24">
        <f t="shared" ref="H361:I361" si="103">H362+H364</f>
        <v>52</v>
      </c>
      <c r="I361" s="24">
        <f t="shared" si="103"/>
        <v>52</v>
      </c>
    </row>
    <row r="362" spans="1:9" ht="48" customHeight="1" x14ac:dyDescent="0.2">
      <c r="A362" s="202" t="s">
        <v>427</v>
      </c>
      <c r="B362" s="19" t="s">
        <v>552</v>
      </c>
      <c r="C362" s="185" t="s">
        <v>28</v>
      </c>
      <c r="D362" s="17" t="s">
        <v>10</v>
      </c>
      <c r="E362" s="53" t="s">
        <v>428</v>
      </c>
      <c r="F362" s="7"/>
      <c r="G362" s="24">
        <f>G363</f>
        <v>52</v>
      </c>
      <c r="H362" s="24">
        <f>H363</f>
        <v>52</v>
      </c>
      <c r="I362" s="24">
        <f>I363</f>
        <v>52</v>
      </c>
    </row>
    <row r="363" spans="1:9" ht="31.15" customHeight="1" x14ac:dyDescent="0.2">
      <c r="A363" s="202" t="s">
        <v>182</v>
      </c>
      <c r="B363" s="19" t="s">
        <v>552</v>
      </c>
      <c r="C363" s="185" t="s">
        <v>28</v>
      </c>
      <c r="D363" s="17" t="s">
        <v>10</v>
      </c>
      <c r="E363" s="29" t="s">
        <v>428</v>
      </c>
      <c r="F363" s="54" t="s">
        <v>57</v>
      </c>
      <c r="G363" s="24">
        <v>52</v>
      </c>
      <c r="H363" s="24">
        <v>52</v>
      </c>
      <c r="I363" s="24">
        <v>52</v>
      </c>
    </row>
    <row r="364" spans="1:9" ht="21.6" customHeight="1" x14ac:dyDescent="0.2">
      <c r="A364" s="2" t="s">
        <v>429</v>
      </c>
      <c r="B364" s="19" t="s">
        <v>552</v>
      </c>
      <c r="C364" s="34" t="s">
        <v>28</v>
      </c>
      <c r="D364" s="17" t="s">
        <v>10</v>
      </c>
      <c r="E364" s="7" t="s">
        <v>430</v>
      </c>
      <c r="F364" s="7"/>
      <c r="G364" s="20">
        <f>G365</f>
        <v>60</v>
      </c>
      <c r="H364" s="24">
        <f>H365</f>
        <v>0</v>
      </c>
      <c r="I364" s="24">
        <f>I365</f>
        <v>0</v>
      </c>
    </row>
    <row r="365" spans="1:9" ht="31.15" customHeight="1" x14ac:dyDescent="0.2">
      <c r="A365" s="2" t="s">
        <v>182</v>
      </c>
      <c r="B365" s="19" t="s">
        <v>552</v>
      </c>
      <c r="C365" s="34" t="s">
        <v>28</v>
      </c>
      <c r="D365" s="17" t="s">
        <v>10</v>
      </c>
      <c r="E365" s="7" t="s">
        <v>430</v>
      </c>
      <c r="F365" s="7" t="s">
        <v>57</v>
      </c>
      <c r="G365" s="20">
        <v>60</v>
      </c>
      <c r="H365" s="24">
        <v>0</v>
      </c>
      <c r="I365" s="24">
        <v>0</v>
      </c>
    </row>
    <row r="366" spans="1:9" ht="24.6" customHeight="1" x14ac:dyDescent="0.2">
      <c r="A366" s="22" t="s">
        <v>117</v>
      </c>
      <c r="B366" s="15" t="s">
        <v>552</v>
      </c>
      <c r="C366" s="221" t="s">
        <v>28</v>
      </c>
      <c r="D366" s="222" t="s">
        <v>12</v>
      </c>
      <c r="E366" s="222"/>
      <c r="F366" s="222"/>
      <c r="G366" s="23">
        <f>G386+G367</f>
        <v>389588.1</v>
      </c>
      <c r="H366" s="23">
        <f>H386+H367</f>
        <v>179508.90000000002</v>
      </c>
      <c r="I366" s="23">
        <f>I386+I367</f>
        <v>8729.1</v>
      </c>
    </row>
    <row r="367" spans="1:9" ht="57" customHeight="1" x14ac:dyDescent="0.2">
      <c r="A367" s="168" t="s">
        <v>609</v>
      </c>
      <c r="B367" s="19" t="s">
        <v>552</v>
      </c>
      <c r="C367" s="19" t="s">
        <v>28</v>
      </c>
      <c r="D367" s="17" t="s">
        <v>12</v>
      </c>
      <c r="E367" s="17" t="s">
        <v>403</v>
      </c>
      <c r="F367" s="17"/>
      <c r="G367" s="24">
        <f>G368+G383</f>
        <v>32698.6</v>
      </c>
      <c r="H367" s="24">
        <f t="shared" ref="H367:I367" si="104">H368+H383</f>
        <v>14171.1</v>
      </c>
      <c r="I367" s="24">
        <f t="shared" si="104"/>
        <v>800</v>
      </c>
    </row>
    <row r="368" spans="1:9" ht="30" customHeight="1" x14ac:dyDescent="0.2">
      <c r="A368" s="168" t="s">
        <v>204</v>
      </c>
      <c r="B368" s="19" t="s">
        <v>552</v>
      </c>
      <c r="C368" s="19" t="s">
        <v>28</v>
      </c>
      <c r="D368" s="17" t="s">
        <v>12</v>
      </c>
      <c r="E368" s="17" t="s">
        <v>404</v>
      </c>
      <c r="F368" s="17"/>
      <c r="G368" s="24">
        <f>G379+G369+G375+G371+G377+G381+G373</f>
        <v>32198.6</v>
      </c>
      <c r="H368" s="24">
        <f t="shared" ref="H368:I368" si="105">H379+H369+H375+H371+H377+H381</f>
        <v>13371.1</v>
      </c>
      <c r="I368" s="24">
        <f t="shared" si="105"/>
        <v>0</v>
      </c>
    </row>
    <row r="369" spans="1:9" ht="40.9" customHeight="1" x14ac:dyDescent="0.2">
      <c r="A369" s="2" t="s">
        <v>573</v>
      </c>
      <c r="B369" s="19" t="s">
        <v>552</v>
      </c>
      <c r="C369" s="19" t="s">
        <v>28</v>
      </c>
      <c r="D369" s="17" t="s">
        <v>12</v>
      </c>
      <c r="E369" s="17" t="s">
        <v>574</v>
      </c>
      <c r="F369" s="17"/>
      <c r="G369" s="24">
        <f>G370</f>
        <v>2000</v>
      </c>
      <c r="H369" s="24">
        <v>0</v>
      </c>
      <c r="I369" s="24">
        <v>0</v>
      </c>
    </row>
    <row r="370" spans="1:9" ht="30" customHeight="1" x14ac:dyDescent="0.2">
      <c r="A370" s="138" t="s">
        <v>182</v>
      </c>
      <c r="B370" s="19" t="s">
        <v>552</v>
      </c>
      <c r="C370" s="19" t="s">
        <v>28</v>
      </c>
      <c r="D370" s="17" t="s">
        <v>12</v>
      </c>
      <c r="E370" s="17" t="s">
        <v>574</v>
      </c>
      <c r="F370" s="17" t="s">
        <v>57</v>
      </c>
      <c r="G370" s="24">
        <v>2000</v>
      </c>
      <c r="H370" s="24">
        <v>0</v>
      </c>
      <c r="I370" s="24">
        <v>0</v>
      </c>
    </row>
    <row r="371" spans="1:9" ht="31.9" customHeight="1" x14ac:dyDescent="0.2">
      <c r="A371" s="138" t="s">
        <v>576</v>
      </c>
      <c r="B371" s="19" t="s">
        <v>552</v>
      </c>
      <c r="C371" s="19" t="s">
        <v>28</v>
      </c>
      <c r="D371" s="17" t="s">
        <v>12</v>
      </c>
      <c r="E371" s="17" t="s">
        <v>575</v>
      </c>
      <c r="F371" s="17"/>
      <c r="G371" s="24">
        <f>G372</f>
        <v>3000</v>
      </c>
      <c r="H371" s="24">
        <v>0</v>
      </c>
      <c r="I371" s="24">
        <v>0</v>
      </c>
    </row>
    <row r="372" spans="1:9" ht="30" customHeight="1" x14ac:dyDescent="0.2">
      <c r="A372" s="138" t="s">
        <v>182</v>
      </c>
      <c r="B372" s="19" t="s">
        <v>552</v>
      </c>
      <c r="C372" s="19" t="s">
        <v>28</v>
      </c>
      <c r="D372" s="17" t="s">
        <v>12</v>
      </c>
      <c r="E372" s="17" t="s">
        <v>575</v>
      </c>
      <c r="F372" s="17" t="s">
        <v>57</v>
      </c>
      <c r="G372" s="24">
        <v>3000</v>
      </c>
      <c r="H372" s="24">
        <v>0</v>
      </c>
      <c r="I372" s="24">
        <v>0</v>
      </c>
    </row>
    <row r="373" spans="1:9" ht="43.15" customHeight="1" x14ac:dyDescent="0.2">
      <c r="A373" s="138" t="s">
        <v>660</v>
      </c>
      <c r="B373" s="19" t="s">
        <v>552</v>
      </c>
      <c r="C373" s="19" t="s">
        <v>28</v>
      </c>
      <c r="D373" s="17" t="s">
        <v>12</v>
      </c>
      <c r="E373" s="17" t="s">
        <v>661</v>
      </c>
      <c r="F373" s="17"/>
      <c r="G373" s="24">
        <f>G374</f>
        <v>101.5</v>
      </c>
      <c r="H373" s="24">
        <v>0</v>
      </c>
      <c r="I373" s="24">
        <v>0</v>
      </c>
    </row>
    <row r="374" spans="1:9" ht="22.9" customHeight="1" x14ac:dyDescent="0.2">
      <c r="A374" s="2" t="s">
        <v>83</v>
      </c>
      <c r="B374" s="19" t="s">
        <v>552</v>
      </c>
      <c r="C374" s="19" t="s">
        <v>28</v>
      </c>
      <c r="D374" s="17" t="s">
        <v>12</v>
      </c>
      <c r="E374" s="17" t="s">
        <v>661</v>
      </c>
      <c r="F374" s="17" t="s">
        <v>142</v>
      </c>
      <c r="G374" s="24">
        <v>101.5</v>
      </c>
      <c r="H374" s="24">
        <v>0</v>
      </c>
      <c r="I374" s="24">
        <v>0</v>
      </c>
    </row>
    <row r="375" spans="1:9" ht="46.9" customHeight="1" x14ac:dyDescent="0.2">
      <c r="A375" s="2" t="s">
        <v>450</v>
      </c>
      <c r="B375" s="19" t="s">
        <v>552</v>
      </c>
      <c r="C375" s="19" t="s">
        <v>28</v>
      </c>
      <c r="D375" s="17" t="s">
        <v>12</v>
      </c>
      <c r="E375" s="17" t="s">
        <v>449</v>
      </c>
      <c r="F375" s="17"/>
      <c r="G375" s="24">
        <f>G376</f>
        <v>2200</v>
      </c>
      <c r="H375" s="24">
        <f>H376</f>
        <v>0</v>
      </c>
      <c r="I375" s="24">
        <v>0</v>
      </c>
    </row>
    <row r="376" spans="1:9" ht="21.6" customHeight="1" x14ac:dyDescent="0.2">
      <c r="A376" s="2" t="s">
        <v>83</v>
      </c>
      <c r="B376" s="19" t="s">
        <v>552</v>
      </c>
      <c r="C376" s="19" t="s">
        <v>28</v>
      </c>
      <c r="D376" s="17" t="s">
        <v>12</v>
      </c>
      <c r="E376" s="17" t="s">
        <v>449</v>
      </c>
      <c r="F376" s="17" t="s">
        <v>142</v>
      </c>
      <c r="G376" s="24">
        <v>2200</v>
      </c>
      <c r="H376" s="24">
        <v>0</v>
      </c>
      <c r="I376" s="24">
        <v>0</v>
      </c>
    </row>
    <row r="377" spans="1:9" ht="70.900000000000006" customHeight="1" x14ac:dyDescent="0.2">
      <c r="A377" s="2" t="s">
        <v>504</v>
      </c>
      <c r="B377" s="19" t="s">
        <v>552</v>
      </c>
      <c r="C377" s="19" t="s">
        <v>28</v>
      </c>
      <c r="D377" s="17" t="s">
        <v>12</v>
      </c>
      <c r="E377" s="17" t="s">
        <v>503</v>
      </c>
      <c r="F377" s="17"/>
      <c r="G377" s="24">
        <f>G378</f>
        <v>2216.6999999999998</v>
      </c>
      <c r="H377" s="24">
        <f>H378</f>
        <v>0</v>
      </c>
      <c r="I377" s="24">
        <v>0</v>
      </c>
    </row>
    <row r="378" spans="1:9" ht="21.6" customHeight="1" x14ac:dyDescent="0.2">
      <c r="A378" s="2" t="s">
        <v>83</v>
      </c>
      <c r="B378" s="19" t="s">
        <v>552</v>
      </c>
      <c r="C378" s="19" t="s">
        <v>28</v>
      </c>
      <c r="D378" s="17" t="s">
        <v>12</v>
      </c>
      <c r="E378" s="17" t="s">
        <v>503</v>
      </c>
      <c r="F378" s="17" t="s">
        <v>142</v>
      </c>
      <c r="G378" s="24">
        <v>2216.6999999999998</v>
      </c>
      <c r="H378" s="24">
        <v>0</v>
      </c>
      <c r="I378" s="24">
        <v>0</v>
      </c>
    </row>
    <row r="379" spans="1:9" ht="46.9" customHeight="1" x14ac:dyDescent="0.2">
      <c r="A379" s="2" t="s">
        <v>578</v>
      </c>
      <c r="B379" s="19" t="s">
        <v>552</v>
      </c>
      <c r="C379" s="19" t="s">
        <v>28</v>
      </c>
      <c r="D379" s="17" t="s">
        <v>12</v>
      </c>
      <c r="E379" s="17" t="s">
        <v>577</v>
      </c>
      <c r="F379" s="17"/>
      <c r="G379" s="24">
        <f t="shared" ref="G379:I379" si="106">G380</f>
        <v>12205</v>
      </c>
      <c r="H379" s="24">
        <f t="shared" si="106"/>
        <v>0</v>
      </c>
      <c r="I379" s="24">
        <f t="shared" si="106"/>
        <v>0</v>
      </c>
    </row>
    <row r="380" spans="1:9" ht="28.15" customHeight="1" x14ac:dyDescent="0.2">
      <c r="A380" s="2" t="s">
        <v>83</v>
      </c>
      <c r="B380" s="19" t="s">
        <v>552</v>
      </c>
      <c r="C380" s="19" t="s">
        <v>28</v>
      </c>
      <c r="D380" s="17" t="s">
        <v>12</v>
      </c>
      <c r="E380" s="155" t="s">
        <v>577</v>
      </c>
      <c r="F380" s="155" t="s">
        <v>142</v>
      </c>
      <c r="G380" s="254">
        <v>12205</v>
      </c>
      <c r="H380" s="234">
        <v>0</v>
      </c>
      <c r="I380" s="234">
        <v>0</v>
      </c>
    </row>
    <row r="381" spans="1:9" ht="45.6" customHeight="1" x14ac:dyDescent="0.2">
      <c r="A381" s="2" t="s">
        <v>580</v>
      </c>
      <c r="B381" s="19" t="s">
        <v>552</v>
      </c>
      <c r="C381" s="19" t="s">
        <v>28</v>
      </c>
      <c r="D381" s="17" t="s">
        <v>12</v>
      </c>
      <c r="E381" s="17" t="s">
        <v>579</v>
      </c>
      <c r="F381" s="17"/>
      <c r="G381" s="24">
        <f>G382</f>
        <v>10475.4</v>
      </c>
      <c r="H381" s="24">
        <f>H382</f>
        <v>13371.1</v>
      </c>
      <c r="I381" s="24">
        <v>0</v>
      </c>
    </row>
    <row r="382" spans="1:9" ht="28.15" customHeight="1" x14ac:dyDescent="0.2">
      <c r="A382" s="2" t="s">
        <v>83</v>
      </c>
      <c r="B382" s="19" t="s">
        <v>552</v>
      </c>
      <c r="C382" s="19" t="s">
        <v>28</v>
      </c>
      <c r="D382" s="17" t="s">
        <v>12</v>
      </c>
      <c r="E382" s="17" t="s">
        <v>579</v>
      </c>
      <c r="F382" s="17" t="s">
        <v>142</v>
      </c>
      <c r="G382" s="24">
        <v>10475.4</v>
      </c>
      <c r="H382" s="24">
        <v>13371.1</v>
      </c>
      <c r="I382" s="24">
        <v>0</v>
      </c>
    </row>
    <row r="383" spans="1:9" ht="27" customHeight="1" x14ac:dyDescent="0.2">
      <c r="A383" s="2" t="s">
        <v>622</v>
      </c>
      <c r="B383" s="19" t="s">
        <v>552</v>
      </c>
      <c r="C383" s="56" t="s">
        <v>28</v>
      </c>
      <c r="D383" s="155" t="s">
        <v>12</v>
      </c>
      <c r="E383" s="17" t="s">
        <v>447</v>
      </c>
      <c r="F383" s="17"/>
      <c r="G383" s="24">
        <f t="shared" ref="G383:I384" si="107">G384</f>
        <v>500</v>
      </c>
      <c r="H383" s="24">
        <f t="shared" si="107"/>
        <v>800</v>
      </c>
      <c r="I383" s="24">
        <f t="shared" si="107"/>
        <v>800</v>
      </c>
    </row>
    <row r="384" spans="1:9" ht="20.45" customHeight="1" x14ac:dyDescent="0.2">
      <c r="A384" s="2" t="s">
        <v>446</v>
      </c>
      <c r="B384" s="19" t="s">
        <v>552</v>
      </c>
      <c r="C384" s="56" t="s">
        <v>28</v>
      </c>
      <c r="D384" s="155" t="s">
        <v>12</v>
      </c>
      <c r="E384" s="17" t="s">
        <v>448</v>
      </c>
      <c r="F384" s="17"/>
      <c r="G384" s="24">
        <f t="shared" si="107"/>
        <v>500</v>
      </c>
      <c r="H384" s="24">
        <f t="shared" si="107"/>
        <v>800</v>
      </c>
      <c r="I384" s="24">
        <f t="shared" si="107"/>
        <v>800</v>
      </c>
    </row>
    <row r="385" spans="1:9" ht="28.15" customHeight="1" x14ac:dyDescent="0.2">
      <c r="A385" s="2" t="s">
        <v>182</v>
      </c>
      <c r="B385" s="19" t="s">
        <v>552</v>
      </c>
      <c r="C385" s="56" t="s">
        <v>28</v>
      </c>
      <c r="D385" s="155" t="s">
        <v>12</v>
      </c>
      <c r="E385" s="17" t="s">
        <v>448</v>
      </c>
      <c r="F385" s="17" t="s">
        <v>57</v>
      </c>
      <c r="G385" s="24">
        <v>500</v>
      </c>
      <c r="H385" s="24">
        <v>800</v>
      </c>
      <c r="I385" s="24">
        <v>800</v>
      </c>
    </row>
    <row r="386" spans="1:9" ht="39.75" customHeight="1" x14ac:dyDescent="0.2">
      <c r="A386" s="2" t="s">
        <v>585</v>
      </c>
      <c r="B386" s="19" t="s">
        <v>552</v>
      </c>
      <c r="C386" s="34" t="s">
        <v>28</v>
      </c>
      <c r="D386" s="7" t="s">
        <v>12</v>
      </c>
      <c r="E386" s="7" t="s">
        <v>177</v>
      </c>
      <c r="F386" s="7"/>
      <c r="G386" s="20">
        <f>G387+G393+G398+G403+G406+G391</f>
        <v>356889.5</v>
      </c>
      <c r="H386" s="20">
        <f t="shared" ref="H386:I386" si="108">H387+H393+H398+H403+H406</f>
        <v>165337.80000000002</v>
      </c>
      <c r="I386" s="20">
        <f t="shared" si="108"/>
        <v>7929.1</v>
      </c>
    </row>
    <row r="387" spans="1:9" ht="54" customHeight="1" x14ac:dyDescent="0.2">
      <c r="A387" s="2" t="s">
        <v>587</v>
      </c>
      <c r="B387" s="19" t="s">
        <v>552</v>
      </c>
      <c r="C387" s="34" t="s">
        <v>28</v>
      </c>
      <c r="D387" s="7" t="s">
        <v>12</v>
      </c>
      <c r="E387" s="7" t="s">
        <v>179</v>
      </c>
      <c r="F387" s="7"/>
      <c r="G387" s="20">
        <f t="shared" ref="G387:I388" si="109">G388</f>
        <v>1000</v>
      </c>
      <c r="H387" s="20">
        <f t="shared" si="109"/>
        <v>1000</v>
      </c>
      <c r="I387" s="20">
        <f t="shared" si="109"/>
        <v>1000</v>
      </c>
    </row>
    <row r="388" spans="1:9" ht="21" customHeight="1" x14ac:dyDescent="0.2">
      <c r="A388" s="2" t="s">
        <v>588</v>
      </c>
      <c r="B388" s="19" t="s">
        <v>552</v>
      </c>
      <c r="C388" s="34" t="s">
        <v>28</v>
      </c>
      <c r="D388" s="7" t="s">
        <v>12</v>
      </c>
      <c r="E388" s="7" t="s">
        <v>216</v>
      </c>
      <c r="F388" s="7"/>
      <c r="G388" s="20">
        <f>G389</f>
        <v>1000</v>
      </c>
      <c r="H388" s="20">
        <f t="shared" si="109"/>
        <v>1000</v>
      </c>
      <c r="I388" s="20">
        <f t="shared" si="109"/>
        <v>1000</v>
      </c>
    </row>
    <row r="389" spans="1:9" ht="33.6" customHeight="1" x14ac:dyDescent="0.2">
      <c r="A389" s="2" t="s">
        <v>182</v>
      </c>
      <c r="B389" s="19" t="s">
        <v>552</v>
      </c>
      <c r="C389" s="34" t="s">
        <v>28</v>
      </c>
      <c r="D389" s="7" t="s">
        <v>12</v>
      </c>
      <c r="E389" s="7" t="s">
        <v>216</v>
      </c>
      <c r="F389" s="275">
        <v>240</v>
      </c>
      <c r="G389" s="20">
        <v>1000</v>
      </c>
      <c r="H389" s="20">
        <v>1000</v>
      </c>
      <c r="I389" s="20">
        <v>1000</v>
      </c>
    </row>
    <row r="390" spans="1:9" ht="41.45" customHeight="1" x14ac:dyDescent="0.2">
      <c r="A390" s="2" t="s">
        <v>681</v>
      </c>
      <c r="B390" s="19" t="s">
        <v>552</v>
      </c>
      <c r="C390" s="34" t="s">
        <v>28</v>
      </c>
      <c r="D390" s="7" t="s">
        <v>12</v>
      </c>
      <c r="E390" s="115" t="s">
        <v>451</v>
      </c>
      <c r="F390" s="274"/>
      <c r="G390" s="253">
        <f>G391</f>
        <v>1000</v>
      </c>
      <c r="H390" s="20">
        <v>0</v>
      </c>
      <c r="I390" s="20">
        <v>0</v>
      </c>
    </row>
    <row r="391" spans="1:9" ht="59.45" customHeight="1" x14ac:dyDescent="0.2">
      <c r="A391" s="2" t="s">
        <v>682</v>
      </c>
      <c r="B391" s="19" t="s">
        <v>552</v>
      </c>
      <c r="C391" s="34" t="s">
        <v>28</v>
      </c>
      <c r="D391" s="7" t="s">
        <v>12</v>
      </c>
      <c r="E391" s="115" t="s">
        <v>683</v>
      </c>
      <c r="F391" s="274"/>
      <c r="G391" s="253">
        <f>G392</f>
        <v>1000</v>
      </c>
      <c r="H391" s="20">
        <v>0</v>
      </c>
      <c r="I391" s="20">
        <v>0</v>
      </c>
    </row>
    <row r="392" spans="1:9" ht="44.45" customHeight="1" x14ac:dyDescent="0.2">
      <c r="A392" s="2" t="s">
        <v>145</v>
      </c>
      <c r="B392" s="19" t="s">
        <v>552</v>
      </c>
      <c r="C392" s="34" t="s">
        <v>28</v>
      </c>
      <c r="D392" s="7" t="s">
        <v>12</v>
      </c>
      <c r="E392" s="115" t="s">
        <v>683</v>
      </c>
      <c r="F392" s="276">
        <v>811</v>
      </c>
      <c r="G392" s="253">
        <v>1000</v>
      </c>
      <c r="H392" s="20">
        <v>0</v>
      </c>
      <c r="I392" s="20">
        <v>0</v>
      </c>
    </row>
    <row r="393" spans="1:9" ht="30" customHeight="1" x14ac:dyDescent="0.2">
      <c r="A393" s="2" t="s">
        <v>592</v>
      </c>
      <c r="B393" s="19" t="s">
        <v>552</v>
      </c>
      <c r="C393" s="208" t="s">
        <v>28</v>
      </c>
      <c r="D393" s="115" t="s">
        <v>12</v>
      </c>
      <c r="E393" s="115" t="s">
        <v>453</v>
      </c>
      <c r="F393" s="223"/>
      <c r="G393" s="253">
        <f>G395+G396</f>
        <v>3018.5</v>
      </c>
      <c r="H393" s="20">
        <f>H394</f>
        <v>2000</v>
      </c>
      <c r="I393" s="20">
        <f>I394</f>
        <v>2000</v>
      </c>
    </row>
    <row r="394" spans="1:9" ht="20.25" customHeight="1" x14ac:dyDescent="0.2">
      <c r="A394" s="2" t="s">
        <v>455</v>
      </c>
      <c r="B394" s="19" t="s">
        <v>552</v>
      </c>
      <c r="C394" s="208" t="s">
        <v>28</v>
      </c>
      <c r="D394" s="115" t="s">
        <v>12</v>
      </c>
      <c r="E394" s="115" t="s">
        <v>454</v>
      </c>
      <c r="F394" s="223"/>
      <c r="G394" s="253">
        <f>G395</f>
        <v>2000</v>
      </c>
      <c r="H394" s="20">
        <f>H395</f>
        <v>2000</v>
      </c>
      <c r="I394" s="20">
        <f>I395</f>
        <v>2000</v>
      </c>
    </row>
    <row r="395" spans="1:9" ht="32.25" customHeight="1" x14ac:dyDescent="0.2">
      <c r="A395" s="2" t="s">
        <v>182</v>
      </c>
      <c r="B395" s="19" t="s">
        <v>552</v>
      </c>
      <c r="C395" s="208" t="s">
        <v>28</v>
      </c>
      <c r="D395" s="115" t="s">
        <v>12</v>
      </c>
      <c r="E395" s="115" t="s">
        <v>454</v>
      </c>
      <c r="F395" s="223" t="s">
        <v>57</v>
      </c>
      <c r="G395" s="253">
        <v>2000</v>
      </c>
      <c r="H395" s="20">
        <v>2000</v>
      </c>
      <c r="I395" s="20">
        <v>2000</v>
      </c>
    </row>
    <row r="396" spans="1:9" ht="32.25" customHeight="1" x14ac:dyDescent="0.2">
      <c r="A396" s="2" t="s">
        <v>705</v>
      </c>
      <c r="B396" s="19" t="s">
        <v>552</v>
      </c>
      <c r="C396" s="208" t="s">
        <v>28</v>
      </c>
      <c r="D396" s="115" t="s">
        <v>12</v>
      </c>
      <c r="E396" s="115" t="s">
        <v>704</v>
      </c>
      <c r="F396" s="223"/>
      <c r="G396" s="253">
        <f>G397</f>
        <v>1018.5</v>
      </c>
      <c r="H396" s="20">
        <v>0</v>
      </c>
      <c r="I396" s="20">
        <v>0</v>
      </c>
    </row>
    <row r="397" spans="1:9" ht="32.25" customHeight="1" x14ac:dyDescent="0.2">
      <c r="A397" s="2" t="s">
        <v>182</v>
      </c>
      <c r="B397" s="19" t="s">
        <v>552</v>
      </c>
      <c r="C397" s="208" t="s">
        <v>28</v>
      </c>
      <c r="D397" s="115" t="s">
        <v>12</v>
      </c>
      <c r="E397" s="115" t="s">
        <v>704</v>
      </c>
      <c r="F397" s="223" t="s">
        <v>57</v>
      </c>
      <c r="G397" s="253">
        <v>1018.5</v>
      </c>
      <c r="H397" s="20">
        <v>0</v>
      </c>
      <c r="I397" s="20">
        <v>0</v>
      </c>
    </row>
    <row r="398" spans="1:9" ht="29.25" customHeight="1" x14ac:dyDescent="0.2">
      <c r="A398" s="2" t="s">
        <v>418</v>
      </c>
      <c r="B398" s="19" t="s">
        <v>552</v>
      </c>
      <c r="C398" s="208" t="s">
        <v>28</v>
      </c>
      <c r="D398" s="115" t="s">
        <v>12</v>
      </c>
      <c r="E398" s="7" t="s">
        <v>417</v>
      </c>
      <c r="F398" s="7"/>
      <c r="G398" s="20">
        <f>G399+G401</f>
        <v>350799.5</v>
      </c>
      <c r="H398" s="20">
        <f t="shared" ref="H398:I398" si="110">H399+H401</f>
        <v>157408.70000000001</v>
      </c>
      <c r="I398" s="20">
        <f t="shared" si="110"/>
        <v>0</v>
      </c>
    </row>
    <row r="399" spans="1:9" ht="57" customHeight="1" x14ac:dyDescent="0.2">
      <c r="A399" s="2" t="s">
        <v>656</v>
      </c>
      <c r="B399" s="19" t="s">
        <v>552</v>
      </c>
      <c r="C399" s="208" t="s">
        <v>28</v>
      </c>
      <c r="D399" s="115" t="s">
        <v>12</v>
      </c>
      <c r="E399" s="7" t="s">
        <v>657</v>
      </c>
      <c r="F399" s="7"/>
      <c r="G399" s="20">
        <f t="shared" ref="G399:I399" si="111">G400</f>
        <v>221669.2</v>
      </c>
      <c r="H399" s="20">
        <f t="shared" si="111"/>
        <v>99466.1</v>
      </c>
      <c r="I399" s="20">
        <f t="shared" si="111"/>
        <v>0</v>
      </c>
    </row>
    <row r="400" spans="1:9" ht="16.899999999999999" customHeight="1" x14ac:dyDescent="0.2">
      <c r="A400" s="2" t="s">
        <v>83</v>
      </c>
      <c r="B400" s="19" t="s">
        <v>552</v>
      </c>
      <c r="C400" s="34" t="s">
        <v>28</v>
      </c>
      <c r="D400" s="7" t="s">
        <v>12</v>
      </c>
      <c r="E400" s="7" t="s">
        <v>657</v>
      </c>
      <c r="F400" s="7" t="s">
        <v>142</v>
      </c>
      <c r="G400" s="20">
        <v>221669.2</v>
      </c>
      <c r="H400" s="20">
        <v>99466.1</v>
      </c>
      <c r="I400" s="20">
        <v>0</v>
      </c>
    </row>
    <row r="401" spans="1:9" ht="46.9" customHeight="1" x14ac:dyDescent="0.2">
      <c r="A401" s="2" t="s">
        <v>659</v>
      </c>
      <c r="B401" s="19" t="s">
        <v>552</v>
      </c>
      <c r="C401" s="34" t="s">
        <v>28</v>
      </c>
      <c r="D401" s="7" t="s">
        <v>12</v>
      </c>
      <c r="E401" s="7" t="s">
        <v>658</v>
      </c>
      <c r="F401" s="7"/>
      <c r="G401" s="20">
        <f>G402</f>
        <v>129130.3</v>
      </c>
      <c r="H401" s="20">
        <f>H402</f>
        <v>57942.6</v>
      </c>
      <c r="I401" s="20">
        <v>0</v>
      </c>
    </row>
    <row r="402" spans="1:9" ht="16.899999999999999" customHeight="1" x14ac:dyDescent="0.2">
      <c r="A402" s="2" t="s">
        <v>83</v>
      </c>
      <c r="B402" s="19" t="s">
        <v>552</v>
      </c>
      <c r="C402" s="34" t="s">
        <v>28</v>
      </c>
      <c r="D402" s="7" t="s">
        <v>12</v>
      </c>
      <c r="E402" s="7" t="s">
        <v>658</v>
      </c>
      <c r="F402" s="7" t="s">
        <v>142</v>
      </c>
      <c r="G402" s="20">
        <v>129130.3</v>
      </c>
      <c r="H402" s="20">
        <v>57942.6</v>
      </c>
      <c r="I402" s="20">
        <v>0</v>
      </c>
    </row>
    <row r="403" spans="1:9" ht="27" customHeight="1" x14ac:dyDescent="0.2">
      <c r="A403" s="2" t="s">
        <v>457</v>
      </c>
      <c r="B403" s="19" t="s">
        <v>552</v>
      </c>
      <c r="C403" s="34" t="s">
        <v>28</v>
      </c>
      <c r="D403" s="7" t="s">
        <v>12</v>
      </c>
      <c r="E403" s="17" t="s">
        <v>458</v>
      </c>
      <c r="F403" s="7"/>
      <c r="G403" s="20">
        <f>G404</f>
        <v>71.5</v>
      </c>
      <c r="H403" s="20">
        <f t="shared" ref="H403:I404" si="112">H404</f>
        <v>3929.1</v>
      </c>
      <c r="I403" s="20">
        <f t="shared" si="112"/>
        <v>3929.1</v>
      </c>
    </row>
    <row r="404" spans="1:9" ht="31.15" customHeight="1" x14ac:dyDescent="0.2">
      <c r="A404" s="2" t="s">
        <v>477</v>
      </c>
      <c r="B404" s="19" t="s">
        <v>552</v>
      </c>
      <c r="C404" s="34" t="s">
        <v>28</v>
      </c>
      <c r="D404" s="7" t="s">
        <v>12</v>
      </c>
      <c r="E404" s="17" t="s">
        <v>478</v>
      </c>
      <c r="F404" s="7"/>
      <c r="G404" s="20">
        <f>G405</f>
        <v>71.5</v>
      </c>
      <c r="H404" s="20">
        <f t="shared" si="112"/>
        <v>3929.1</v>
      </c>
      <c r="I404" s="20">
        <f t="shared" si="112"/>
        <v>3929.1</v>
      </c>
    </row>
    <row r="405" spans="1:9" ht="31.15" customHeight="1" x14ac:dyDescent="0.2">
      <c r="A405" s="2" t="s">
        <v>182</v>
      </c>
      <c r="B405" s="19" t="s">
        <v>552</v>
      </c>
      <c r="C405" s="34" t="s">
        <v>28</v>
      </c>
      <c r="D405" s="7" t="s">
        <v>12</v>
      </c>
      <c r="E405" s="17" t="s">
        <v>478</v>
      </c>
      <c r="F405" s="7" t="s">
        <v>57</v>
      </c>
      <c r="G405" s="20">
        <v>71.5</v>
      </c>
      <c r="H405" s="20">
        <v>3929.1</v>
      </c>
      <c r="I405" s="20">
        <v>3929.1</v>
      </c>
    </row>
    <row r="406" spans="1:9" ht="31.15" customHeight="1" x14ac:dyDescent="0.2">
      <c r="A406" s="2" t="s">
        <v>491</v>
      </c>
      <c r="B406" s="19" t="s">
        <v>552</v>
      </c>
      <c r="C406" s="34" t="s">
        <v>28</v>
      </c>
      <c r="D406" s="7" t="s">
        <v>12</v>
      </c>
      <c r="E406" s="17" t="s">
        <v>489</v>
      </c>
      <c r="F406" s="7"/>
      <c r="G406" s="20">
        <f>G407</f>
        <v>1000</v>
      </c>
      <c r="H406" s="20">
        <f t="shared" ref="H406:I407" si="113">H407</f>
        <v>1000</v>
      </c>
      <c r="I406" s="20">
        <f t="shared" si="113"/>
        <v>1000</v>
      </c>
    </row>
    <row r="407" spans="1:9" ht="31.15" customHeight="1" x14ac:dyDescent="0.2">
      <c r="A407" s="2" t="s">
        <v>589</v>
      </c>
      <c r="B407" s="19" t="s">
        <v>552</v>
      </c>
      <c r="C407" s="34" t="s">
        <v>28</v>
      </c>
      <c r="D407" s="7" t="s">
        <v>12</v>
      </c>
      <c r="E407" s="17" t="s">
        <v>490</v>
      </c>
      <c r="F407" s="7"/>
      <c r="G407" s="20">
        <f>G408</f>
        <v>1000</v>
      </c>
      <c r="H407" s="20">
        <f t="shared" si="113"/>
        <v>1000</v>
      </c>
      <c r="I407" s="20">
        <f t="shared" si="113"/>
        <v>1000</v>
      </c>
    </row>
    <row r="408" spans="1:9" ht="31.15" customHeight="1" x14ac:dyDescent="0.2">
      <c r="A408" s="2" t="s">
        <v>182</v>
      </c>
      <c r="B408" s="19" t="s">
        <v>552</v>
      </c>
      <c r="C408" s="34" t="s">
        <v>28</v>
      </c>
      <c r="D408" s="7" t="s">
        <v>12</v>
      </c>
      <c r="E408" s="17" t="s">
        <v>490</v>
      </c>
      <c r="F408" s="7" t="s">
        <v>57</v>
      </c>
      <c r="G408" s="20">
        <v>1000</v>
      </c>
      <c r="H408" s="20">
        <v>1000</v>
      </c>
      <c r="I408" s="20">
        <v>1000</v>
      </c>
    </row>
    <row r="409" spans="1:9" ht="15.6" customHeight="1" x14ac:dyDescent="0.2">
      <c r="A409" s="22" t="s">
        <v>167</v>
      </c>
      <c r="B409" s="15" t="s">
        <v>552</v>
      </c>
      <c r="C409" s="15" t="s">
        <v>28</v>
      </c>
      <c r="D409" s="16" t="s">
        <v>14</v>
      </c>
      <c r="E409" s="7"/>
      <c r="F409" s="7"/>
      <c r="G409" s="23">
        <f>G410+G441+G433</f>
        <v>36831.300000000003</v>
      </c>
      <c r="H409" s="23">
        <f>H410+H441+H433</f>
        <v>12042.2</v>
      </c>
      <c r="I409" s="23">
        <f>I410+I441+I433</f>
        <v>10872.5</v>
      </c>
    </row>
    <row r="410" spans="1:9" ht="53.25" customHeight="1" x14ac:dyDescent="0.2">
      <c r="A410" s="163" t="s">
        <v>586</v>
      </c>
      <c r="B410" s="19" t="s">
        <v>552</v>
      </c>
      <c r="C410" s="34" t="s">
        <v>28</v>
      </c>
      <c r="D410" s="7" t="s">
        <v>14</v>
      </c>
      <c r="E410" s="7" t="s">
        <v>168</v>
      </c>
      <c r="F410" s="7"/>
      <c r="G410" s="20">
        <f>G428+G414+G411+G425</f>
        <v>18580.3</v>
      </c>
      <c r="H410" s="20">
        <f>H428</f>
        <v>1169.7</v>
      </c>
      <c r="I410" s="20">
        <f>I428</f>
        <v>0</v>
      </c>
    </row>
    <row r="411" spans="1:9" ht="31.9" customHeight="1" x14ac:dyDescent="0.2">
      <c r="A411" s="2" t="s">
        <v>684</v>
      </c>
      <c r="B411" s="19" t="s">
        <v>552</v>
      </c>
      <c r="C411" s="34" t="s">
        <v>28</v>
      </c>
      <c r="D411" s="7" t="s">
        <v>14</v>
      </c>
      <c r="E411" s="7" t="s">
        <v>685</v>
      </c>
      <c r="F411" s="7"/>
      <c r="G411" s="20">
        <f>G412</f>
        <v>20</v>
      </c>
      <c r="H411" s="20">
        <v>0</v>
      </c>
      <c r="I411" s="20">
        <v>0</v>
      </c>
    </row>
    <row r="412" spans="1:9" ht="33" customHeight="1" x14ac:dyDescent="0.2">
      <c r="A412" s="2" t="s">
        <v>686</v>
      </c>
      <c r="B412" s="19" t="s">
        <v>552</v>
      </c>
      <c r="C412" s="34" t="s">
        <v>28</v>
      </c>
      <c r="D412" s="7" t="s">
        <v>14</v>
      </c>
      <c r="E412" s="7" t="s">
        <v>687</v>
      </c>
      <c r="F412" s="7"/>
      <c r="G412" s="20">
        <f>G413</f>
        <v>20</v>
      </c>
      <c r="H412" s="20">
        <v>0</v>
      </c>
      <c r="I412" s="20">
        <v>0</v>
      </c>
    </row>
    <row r="413" spans="1:9" ht="32.450000000000003" customHeight="1" x14ac:dyDescent="0.2">
      <c r="A413" s="2" t="s">
        <v>182</v>
      </c>
      <c r="B413" s="19" t="s">
        <v>552</v>
      </c>
      <c r="C413" s="34" t="s">
        <v>28</v>
      </c>
      <c r="D413" s="7" t="s">
        <v>14</v>
      </c>
      <c r="E413" s="7" t="s">
        <v>687</v>
      </c>
      <c r="F413" s="7" t="s">
        <v>57</v>
      </c>
      <c r="G413" s="20">
        <v>20</v>
      </c>
      <c r="H413" s="20">
        <v>0</v>
      </c>
      <c r="I413" s="20">
        <v>0</v>
      </c>
    </row>
    <row r="414" spans="1:9" ht="32.25" customHeight="1" x14ac:dyDescent="0.2">
      <c r="A414" s="2" t="s">
        <v>479</v>
      </c>
      <c r="B414" s="19" t="s">
        <v>552</v>
      </c>
      <c r="C414" s="188" t="s">
        <v>28</v>
      </c>
      <c r="D414" s="59" t="s">
        <v>14</v>
      </c>
      <c r="E414" s="7" t="s">
        <v>480</v>
      </c>
      <c r="F414" s="7"/>
      <c r="G414" s="20">
        <f>G421+G415+G419+G417+G423</f>
        <v>12661</v>
      </c>
      <c r="H414" s="20">
        <v>0</v>
      </c>
      <c r="I414" s="20">
        <v>0</v>
      </c>
    </row>
    <row r="415" spans="1:9" ht="32.25" customHeight="1" x14ac:dyDescent="0.2">
      <c r="A415" s="2" t="s">
        <v>641</v>
      </c>
      <c r="B415" s="19" t="s">
        <v>552</v>
      </c>
      <c r="C415" s="188" t="s">
        <v>28</v>
      </c>
      <c r="D415" s="59" t="s">
        <v>14</v>
      </c>
      <c r="E415" s="7" t="s">
        <v>640</v>
      </c>
      <c r="F415" s="7"/>
      <c r="G415" s="20">
        <f>G416</f>
        <v>5</v>
      </c>
      <c r="H415" s="20">
        <v>0</v>
      </c>
      <c r="I415" s="20">
        <v>0</v>
      </c>
    </row>
    <row r="416" spans="1:9" ht="32.25" customHeight="1" x14ac:dyDescent="0.2">
      <c r="A416" s="2" t="s">
        <v>182</v>
      </c>
      <c r="B416" s="19" t="s">
        <v>552</v>
      </c>
      <c r="C416" s="188" t="s">
        <v>28</v>
      </c>
      <c r="D416" s="59" t="s">
        <v>14</v>
      </c>
      <c r="E416" s="7" t="s">
        <v>640</v>
      </c>
      <c r="F416" s="7" t="s">
        <v>57</v>
      </c>
      <c r="G416" s="20">
        <v>5</v>
      </c>
      <c r="H416" s="20">
        <v>0</v>
      </c>
      <c r="I416" s="20">
        <v>0</v>
      </c>
    </row>
    <row r="417" spans="1:9" ht="32.25" customHeight="1" x14ac:dyDescent="0.2">
      <c r="A417" s="2" t="s">
        <v>689</v>
      </c>
      <c r="B417" s="19" t="s">
        <v>552</v>
      </c>
      <c r="C417" s="188" t="s">
        <v>28</v>
      </c>
      <c r="D417" s="59" t="s">
        <v>14</v>
      </c>
      <c r="E417" s="7" t="s">
        <v>688</v>
      </c>
      <c r="F417" s="7"/>
      <c r="G417" s="20">
        <f>G418</f>
        <v>500</v>
      </c>
      <c r="H417" s="20">
        <v>0</v>
      </c>
      <c r="I417" s="20">
        <v>0</v>
      </c>
    </row>
    <row r="418" spans="1:9" ht="32.25" customHeight="1" x14ac:dyDescent="0.2">
      <c r="A418" s="2" t="s">
        <v>182</v>
      </c>
      <c r="B418" s="19" t="s">
        <v>552</v>
      </c>
      <c r="C418" s="188" t="s">
        <v>28</v>
      </c>
      <c r="D418" s="59" t="s">
        <v>14</v>
      </c>
      <c r="E418" s="7" t="s">
        <v>688</v>
      </c>
      <c r="F418" s="7" t="s">
        <v>57</v>
      </c>
      <c r="G418" s="20">
        <v>500</v>
      </c>
      <c r="H418" s="20">
        <v>0</v>
      </c>
      <c r="I418" s="20">
        <v>0</v>
      </c>
    </row>
    <row r="419" spans="1:9" ht="32.25" customHeight="1" x14ac:dyDescent="0.2">
      <c r="A419" s="2" t="s">
        <v>456</v>
      </c>
      <c r="B419" s="19" t="s">
        <v>552</v>
      </c>
      <c r="C419" s="188" t="s">
        <v>28</v>
      </c>
      <c r="D419" s="59" t="s">
        <v>14</v>
      </c>
      <c r="E419" s="7" t="s">
        <v>639</v>
      </c>
      <c r="F419" s="7"/>
      <c r="G419" s="20">
        <f>G420</f>
        <v>15</v>
      </c>
      <c r="H419" s="20">
        <v>0</v>
      </c>
      <c r="I419" s="20">
        <v>0</v>
      </c>
    </row>
    <row r="420" spans="1:9" ht="32.25" customHeight="1" x14ac:dyDescent="0.2">
      <c r="A420" s="2" t="s">
        <v>182</v>
      </c>
      <c r="B420" s="19" t="s">
        <v>552</v>
      </c>
      <c r="C420" s="188" t="s">
        <v>28</v>
      </c>
      <c r="D420" s="59" t="s">
        <v>14</v>
      </c>
      <c r="E420" s="7" t="s">
        <v>639</v>
      </c>
      <c r="F420" s="7" t="s">
        <v>57</v>
      </c>
      <c r="G420" s="20">
        <v>15</v>
      </c>
      <c r="H420" s="20">
        <v>0</v>
      </c>
      <c r="I420" s="20">
        <v>0</v>
      </c>
    </row>
    <row r="421" spans="1:9" ht="33" customHeight="1" x14ac:dyDescent="0.2">
      <c r="A421" s="2" t="s">
        <v>567</v>
      </c>
      <c r="B421" s="19" t="s">
        <v>552</v>
      </c>
      <c r="C421" s="188" t="s">
        <v>28</v>
      </c>
      <c r="D421" s="59" t="s">
        <v>14</v>
      </c>
      <c r="E421" s="7" t="s">
        <v>566</v>
      </c>
      <c r="F421" s="7"/>
      <c r="G421" s="20">
        <f>G422</f>
        <v>12121</v>
      </c>
      <c r="H421" s="20">
        <v>0</v>
      </c>
      <c r="I421" s="20">
        <v>0</v>
      </c>
    </row>
    <row r="422" spans="1:9" ht="32.25" customHeight="1" x14ac:dyDescent="0.2">
      <c r="A422" s="2" t="s">
        <v>182</v>
      </c>
      <c r="B422" s="19" t="s">
        <v>552</v>
      </c>
      <c r="C422" s="188" t="s">
        <v>28</v>
      </c>
      <c r="D422" s="59" t="s">
        <v>14</v>
      </c>
      <c r="E422" s="7" t="s">
        <v>566</v>
      </c>
      <c r="F422" s="7" t="s">
        <v>57</v>
      </c>
      <c r="G422" s="20">
        <v>12121</v>
      </c>
      <c r="H422" s="20">
        <v>0</v>
      </c>
      <c r="I422" s="20">
        <v>0</v>
      </c>
    </row>
    <row r="423" spans="1:9" ht="39.6" customHeight="1" x14ac:dyDescent="0.2">
      <c r="A423" s="2" t="s">
        <v>691</v>
      </c>
      <c r="B423" s="19" t="s">
        <v>552</v>
      </c>
      <c r="C423" s="188" t="s">
        <v>28</v>
      </c>
      <c r="D423" s="59" t="s">
        <v>14</v>
      </c>
      <c r="E423" s="7" t="s">
        <v>690</v>
      </c>
      <c r="F423" s="7"/>
      <c r="G423" s="20">
        <f>G424</f>
        <v>20</v>
      </c>
      <c r="H423" s="20">
        <v>0</v>
      </c>
      <c r="I423" s="20">
        <v>0</v>
      </c>
    </row>
    <row r="424" spans="1:9" ht="30.6" customHeight="1" x14ac:dyDescent="0.2">
      <c r="A424" s="2" t="s">
        <v>182</v>
      </c>
      <c r="B424" s="19" t="s">
        <v>552</v>
      </c>
      <c r="C424" s="188" t="s">
        <v>28</v>
      </c>
      <c r="D424" s="59" t="s">
        <v>14</v>
      </c>
      <c r="E424" s="7" t="s">
        <v>690</v>
      </c>
      <c r="F424" s="7" t="s">
        <v>57</v>
      </c>
      <c r="G424" s="20">
        <v>20</v>
      </c>
      <c r="H424" s="20">
        <v>0</v>
      </c>
      <c r="I424" s="20">
        <v>0</v>
      </c>
    </row>
    <row r="425" spans="1:9" ht="30.6" customHeight="1" x14ac:dyDescent="0.2">
      <c r="A425" s="2" t="s">
        <v>692</v>
      </c>
      <c r="B425" s="19" t="s">
        <v>552</v>
      </c>
      <c r="C425" s="208" t="s">
        <v>28</v>
      </c>
      <c r="D425" s="115" t="s">
        <v>14</v>
      </c>
      <c r="E425" s="7" t="s">
        <v>693</v>
      </c>
      <c r="F425" s="7"/>
      <c r="G425" s="253">
        <f>G426</f>
        <v>3500</v>
      </c>
      <c r="H425" s="253">
        <v>0</v>
      </c>
      <c r="I425" s="253">
        <v>0</v>
      </c>
    </row>
    <row r="426" spans="1:9" ht="17.45" customHeight="1" x14ac:dyDescent="0.2">
      <c r="A426" s="2" t="s">
        <v>695</v>
      </c>
      <c r="B426" s="19" t="s">
        <v>552</v>
      </c>
      <c r="C426" s="34" t="s">
        <v>28</v>
      </c>
      <c r="D426" s="7" t="s">
        <v>14</v>
      </c>
      <c r="E426" s="7" t="s">
        <v>694</v>
      </c>
      <c r="F426" s="7"/>
      <c r="G426" s="253">
        <f>G427</f>
        <v>3500</v>
      </c>
      <c r="H426" s="253">
        <v>0</v>
      </c>
      <c r="I426" s="253">
        <v>0</v>
      </c>
    </row>
    <row r="427" spans="1:9" ht="30.6" customHeight="1" x14ac:dyDescent="0.2">
      <c r="A427" s="2" t="s">
        <v>182</v>
      </c>
      <c r="B427" s="19" t="s">
        <v>552</v>
      </c>
      <c r="C427" s="34" t="s">
        <v>28</v>
      </c>
      <c r="D427" s="7" t="s">
        <v>14</v>
      </c>
      <c r="E427" s="7" t="s">
        <v>694</v>
      </c>
      <c r="F427" s="7" t="s">
        <v>57</v>
      </c>
      <c r="G427" s="253">
        <v>3500</v>
      </c>
      <c r="H427" s="253">
        <v>0</v>
      </c>
      <c r="I427" s="253">
        <v>0</v>
      </c>
    </row>
    <row r="428" spans="1:9" ht="34.15" customHeight="1" x14ac:dyDescent="0.2">
      <c r="A428" s="2" t="s">
        <v>206</v>
      </c>
      <c r="B428" s="19" t="s">
        <v>552</v>
      </c>
      <c r="C428" s="188" t="s">
        <v>28</v>
      </c>
      <c r="D428" s="59" t="s">
        <v>14</v>
      </c>
      <c r="E428" s="59" t="s">
        <v>186</v>
      </c>
      <c r="F428" s="7"/>
      <c r="G428" s="20">
        <f>G429+G431</f>
        <v>2399.3000000000002</v>
      </c>
      <c r="H428" s="20">
        <f t="shared" ref="H428:I428" si="114">H429</f>
        <v>1169.7</v>
      </c>
      <c r="I428" s="20">
        <f t="shared" si="114"/>
        <v>0</v>
      </c>
    </row>
    <row r="429" spans="1:9" ht="29.45" customHeight="1" x14ac:dyDescent="0.2">
      <c r="A429" s="163" t="s">
        <v>187</v>
      </c>
      <c r="B429" s="19" t="s">
        <v>552</v>
      </c>
      <c r="C429" s="34" t="s">
        <v>28</v>
      </c>
      <c r="D429" s="7" t="s">
        <v>14</v>
      </c>
      <c r="E429" s="7" t="s">
        <v>188</v>
      </c>
      <c r="F429" s="7"/>
      <c r="G429" s="253">
        <f>G430</f>
        <v>1090</v>
      </c>
      <c r="H429" s="253">
        <f>H430</f>
        <v>1169.7</v>
      </c>
      <c r="I429" s="253">
        <f>I430</f>
        <v>0</v>
      </c>
    </row>
    <row r="430" spans="1:9" ht="30.6" customHeight="1" x14ac:dyDescent="0.2">
      <c r="A430" s="60" t="s">
        <v>182</v>
      </c>
      <c r="B430" s="19" t="s">
        <v>552</v>
      </c>
      <c r="C430" s="34" t="s">
        <v>28</v>
      </c>
      <c r="D430" s="7" t="s">
        <v>14</v>
      </c>
      <c r="E430" s="7" t="s">
        <v>188</v>
      </c>
      <c r="F430" s="7" t="s">
        <v>57</v>
      </c>
      <c r="G430" s="253">
        <v>1090</v>
      </c>
      <c r="H430" s="253">
        <v>1169.7</v>
      </c>
      <c r="I430" s="253">
        <v>0</v>
      </c>
    </row>
    <row r="431" spans="1:9" ht="30.6" customHeight="1" x14ac:dyDescent="0.2">
      <c r="A431" s="2" t="s">
        <v>514</v>
      </c>
      <c r="B431" s="19" t="s">
        <v>552</v>
      </c>
      <c r="C431" s="34" t="s">
        <v>28</v>
      </c>
      <c r="D431" s="7" t="s">
        <v>14</v>
      </c>
      <c r="E431" s="7" t="s">
        <v>513</v>
      </c>
      <c r="F431" s="7"/>
      <c r="G431" s="253">
        <f>G432</f>
        <v>1309.3</v>
      </c>
      <c r="H431" s="253">
        <f t="shared" ref="H431:I431" si="115">H432</f>
        <v>0</v>
      </c>
      <c r="I431" s="253">
        <f t="shared" si="115"/>
        <v>0</v>
      </c>
    </row>
    <row r="432" spans="1:9" ht="30.6" customHeight="1" x14ac:dyDescent="0.2">
      <c r="A432" s="2" t="s">
        <v>182</v>
      </c>
      <c r="B432" s="19" t="s">
        <v>552</v>
      </c>
      <c r="C432" s="34" t="s">
        <v>28</v>
      </c>
      <c r="D432" s="7" t="s">
        <v>14</v>
      </c>
      <c r="E432" s="7" t="s">
        <v>513</v>
      </c>
      <c r="F432" s="7" t="s">
        <v>57</v>
      </c>
      <c r="G432" s="253">
        <v>1309.3</v>
      </c>
      <c r="H432" s="253">
        <v>0</v>
      </c>
      <c r="I432" s="253">
        <v>0</v>
      </c>
    </row>
    <row r="433" spans="1:9" ht="49.15" customHeight="1" x14ac:dyDescent="0.2">
      <c r="A433" s="2" t="s">
        <v>531</v>
      </c>
      <c r="B433" s="19" t="s">
        <v>552</v>
      </c>
      <c r="C433" s="34" t="s">
        <v>28</v>
      </c>
      <c r="D433" s="7" t="s">
        <v>14</v>
      </c>
      <c r="E433" s="7" t="s">
        <v>209</v>
      </c>
      <c r="F433" s="7"/>
      <c r="G433" s="253">
        <f>G434</f>
        <v>8736.7000000000007</v>
      </c>
      <c r="H433" s="253">
        <f t="shared" ref="H433:I433" si="116">H434</f>
        <v>2390.4</v>
      </c>
      <c r="I433" s="253">
        <f t="shared" si="116"/>
        <v>2390.4</v>
      </c>
    </row>
    <row r="434" spans="1:9" ht="30.6" customHeight="1" x14ac:dyDescent="0.2">
      <c r="A434" s="2" t="s">
        <v>532</v>
      </c>
      <c r="B434" s="19" t="s">
        <v>552</v>
      </c>
      <c r="C434" s="34" t="s">
        <v>28</v>
      </c>
      <c r="D434" s="7" t="s">
        <v>14</v>
      </c>
      <c r="E434" s="7" t="s">
        <v>535</v>
      </c>
      <c r="F434" s="7"/>
      <c r="G434" s="253">
        <f>G435+G437+G439</f>
        <v>8736.7000000000007</v>
      </c>
      <c r="H434" s="253">
        <f t="shared" ref="H434:I434" si="117">H435+H437</f>
        <v>2390.4</v>
      </c>
      <c r="I434" s="253">
        <f t="shared" si="117"/>
        <v>2390.4</v>
      </c>
    </row>
    <row r="435" spans="1:9" ht="19.149999999999999" customHeight="1" x14ac:dyDescent="0.2">
      <c r="A435" s="2" t="s">
        <v>533</v>
      </c>
      <c r="B435" s="19" t="s">
        <v>552</v>
      </c>
      <c r="C435" s="34" t="s">
        <v>28</v>
      </c>
      <c r="D435" s="7" t="s">
        <v>14</v>
      </c>
      <c r="E435" s="7" t="s">
        <v>536</v>
      </c>
      <c r="F435" s="7"/>
      <c r="G435" s="253">
        <f>G436</f>
        <v>300</v>
      </c>
      <c r="H435" s="253">
        <f t="shared" ref="H435:I435" si="118">H436</f>
        <v>300</v>
      </c>
      <c r="I435" s="253">
        <f t="shared" si="118"/>
        <v>300</v>
      </c>
    </row>
    <row r="436" spans="1:9" ht="30.6" customHeight="1" x14ac:dyDescent="0.2">
      <c r="A436" s="2" t="s">
        <v>182</v>
      </c>
      <c r="B436" s="19" t="s">
        <v>552</v>
      </c>
      <c r="C436" s="34" t="s">
        <v>28</v>
      </c>
      <c r="D436" s="7" t="s">
        <v>14</v>
      </c>
      <c r="E436" s="7" t="s">
        <v>536</v>
      </c>
      <c r="F436" s="7" t="s">
        <v>57</v>
      </c>
      <c r="G436" s="253">
        <v>300</v>
      </c>
      <c r="H436" s="253">
        <v>300</v>
      </c>
      <c r="I436" s="253">
        <v>300</v>
      </c>
    </row>
    <row r="437" spans="1:9" ht="30.6" customHeight="1" x14ac:dyDescent="0.2">
      <c r="A437" s="2" t="s">
        <v>534</v>
      </c>
      <c r="B437" s="19" t="s">
        <v>552</v>
      </c>
      <c r="C437" s="34" t="s">
        <v>28</v>
      </c>
      <c r="D437" s="7" t="s">
        <v>14</v>
      </c>
      <c r="E437" s="7" t="s">
        <v>537</v>
      </c>
      <c r="F437" s="7"/>
      <c r="G437" s="253">
        <f>G438</f>
        <v>2090.4</v>
      </c>
      <c r="H437" s="253">
        <f>H438</f>
        <v>2090.4</v>
      </c>
      <c r="I437" s="253">
        <f>I438</f>
        <v>2090.4</v>
      </c>
    </row>
    <row r="438" spans="1:9" ht="30.6" customHeight="1" x14ac:dyDescent="0.2">
      <c r="A438" s="2" t="s">
        <v>182</v>
      </c>
      <c r="B438" s="19" t="s">
        <v>552</v>
      </c>
      <c r="C438" s="34" t="s">
        <v>28</v>
      </c>
      <c r="D438" s="7" t="s">
        <v>14</v>
      </c>
      <c r="E438" s="7" t="s">
        <v>537</v>
      </c>
      <c r="F438" s="7" t="s">
        <v>57</v>
      </c>
      <c r="G438" s="253">
        <v>2090.4</v>
      </c>
      <c r="H438" s="253">
        <v>2090.4</v>
      </c>
      <c r="I438" s="253">
        <v>2090.4</v>
      </c>
    </row>
    <row r="439" spans="1:9" ht="30.6" customHeight="1" x14ac:dyDescent="0.2">
      <c r="A439" s="2" t="s">
        <v>707</v>
      </c>
      <c r="B439" s="19" t="s">
        <v>552</v>
      </c>
      <c r="C439" s="34" t="s">
        <v>28</v>
      </c>
      <c r="D439" s="7" t="s">
        <v>14</v>
      </c>
      <c r="E439" s="7" t="s">
        <v>706</v>
      </c>
      <c r="F439" s="7"/>
      <c r="G439" s="253">
        <f>G440</f>
        <v>6346.3</v>
      </c>
      <c r="H439" s="253">
        <v>0</v>
      </c>
      <c r="I439" s="253">
        <v>0</v>
      </c>
    </row>
    <row r="440" spans="1:9" ht="30.6" customHeight="1" x14ac:dyDescent="0.2">
      <c r="A440" s="2" t="s">
        <v>182</v>
      </c>
      <c r="B440" s="19" t="s">
        <v>552</v>
      </c>
      <c r="C440" s="34" t="s">
        <v>28</v>
      </c>
      <c r="D440" s="7" t="s">
        <v>14</v>
      </c>
      <c r="E440" s="7" t="s">
        <v>706</v>
      </c>
      <c r="F440" s="7" t="s">
        <v>57</v>
      </c>
      <c r="G440" s="253">
        <v>6346.3</v>
      </c>
      <c r="H440" s="253">
        <v>0</v>
      </c>
      <c r="I440" s="253">
        <v>0</v>
      </c>
    </row>
    <row r="441" spans="1:9" ht="59.45" customHeight="1" x14ac:dyDescent="0.2">
      <c r="A441" s="2" t="s">
        <v>633</v>
      </c>
      <c r="B441" s="19" t="s">
        <v>552</v>
      </c>
      <c r="C441" s="34" t="s">
        <v>28</v>
      </c>
      <c r="D441" s="7" t="s">
        <v>14</v>
      </c>
      <c r="E441" s="7" t="s">
        <v>403</v>
      </c>
      <c r="F441" s="7"/>
      <c r="G441" s="253">
        <f>G442</f>
        <v>9514.3000000000011</v>
      </c>
      <c r="H441" s="253">
        <f t="shared" ref="H441:I441" si="119">H442</f>
        <v>8482.1</v>
      </c>
      <c r="I441" s="253">
        <f t="shared" si="119"/>
        <v>8482.1</v>
      </c>
    </row>
    <row r="442" spans="1:9" ht="19.149999999999999" customHeight="1" x14ac:dyDescent="0.2">
      <c r="A442" s="2" t="s">
        <v>511</v>
      </c>
      <c r="B442" s="19" t="s">
        <v>552</v>
      </c>
      <c r="C442" s="34" t="s">
        <v>28</v>
      </c>
      <c r="D442" s="7" t="s">
        <v>14</v>
      </c>
      <c r="E442" s="7" t="s">
        <v>510</v>
      </c>
      <c r="F442" s="7"/>
      <c r="G442" s="253">
        <f>G443+G447+G445</f>
        <v>9514.3000000000011</v>
      </c>
      <c r="H442" s="253">
        <f t="shared" ref="H442:I442" si="120">H443+H447</f>
        <v>8482.1</v>
      </c>
      <c r="I442" s="253">
        <f t="shared" si="120"/>
        <v>8482.1</v>
      </c>
    </row>
    <row r="443" spans="1:9" ht="30.6" customHeight="1" x14ac:dyDescent="0.2">
      <c r="A443" s="2" t="s">
        <v>519</v>
      </c>
      <c r="B443" s="19" t="s">
        <v>552</v>
      </c>
      <c r="C443" s="34" t="s">
        <v>28</v>
      </c>
      <c r="D443" s="7" t="s">
        <v>14</v>
      </c>
      <c r="E443" s="7" t="s">
        <v>512</v>
      </c>
      <c r="F443" s="7"/>
      <c r="G443" s="253">
        <f>G444</f>
        <v>8282.1</v>
      </c>
      <c r="H443" s="253">
        <f>H444</f>
        <v>8282.1</v>
      </c>
      <c r="I443" s="253">
        <f>I444</f>
        <v>8282.1</v>
      </c>
    </row>
    <row r="444" spans="1:9" ht="30.6" customHeight="1" x14ac:dyDescent="0.2">
      <c r="A444" s="2" t="s">
        <v>182</v>
      </c>
      <c r="B444" s="19" t="s">
        <v>552</v>
      </c>
      <c r="C444" s="34" t="s">
        <v>28</v>
      </c>
      <c r="D444" s="7" t="s">
        <v>14</v>
      </c>
      <c r="E444" s="7" t="s">
        <v>512</v>
      </c>
      <c r="F444" s="7" t="s">
        <v>57</v>
      </c>
      <c r="G444" s="253">
        <v>8282.1</v>
      </c>
      <c r="H444" s="253">
        <v>8282.1</v>
      </c>
      <c r="I444" s="253">
        <v>8282.1</v>
      </c>
    </row>
    <row r="445" spans="1:9" ht="30.6" customHeight="1" x14ac:dyDescent="0.2">
      <c r="A445" s="2" t="s">
        <v>709</v>
      </c>
      <c r="B445" s="19" t="s">
        <v>552</v>
      </c>
      <c r="C445" s="34" t="s">
        <v>28</v>
      </c>
      <c r="D445" s="7" t="s">
        <v>14</v>
      </c>
      <c r="E445" s="7" t="s">
        <v>708</v>
      </c>
      <c r="F445" s="7"/>
      <c r="G445" s="253">
        <f>G446</f>
        <v>360</v>
      </c>
      <c r="H445" s="253">
        <v>0</v>
      </c>
      <c r="I445" s="253">
        <v>0</v>
      </c>
    </row>
    <row r="446" spans="1:9" ht="30.6" customHeight="1" x14ac:dyDescent="0.2">
      <c r="A446" s="2" t="s">
        <v>182</v>
      </c>
      <c r="B446" s="19" t="s">
        <v>552</v>
      </c>
      <c r="C446" s="34" t="s">
        <v>28</v>
      </c>
      <c r="D446" s="7" t="s">
        <v>14</v>
      </c>
      <c r="E446" s="7" t="s">
        <v>708</v>
      </c>
      <c r="F446" s="7" t="s">
        <v>57</v>
      </c>
      <c r="G446" s="253">
        <v>360</v>
      </c>
      <c r="H446" s="253">
        <v>0</v>
      </c>
      <c r="I446" s="253">
        <v>0</v>
      </c>
    </row>
    <row r="447" spans="1:9" ht="30.6" customHeight="1" x14ac:dyDescent="0.2">
      <c r="A447" s="2" t="s">
        <v>518</v>
      </c>
      <c r="B447" s="19" t="s">
        <v>552</v>
      </c>
      <c r="C447" s="34" t="s">
        <v>28</v>
      </c>
      <c r="D447" s="7" t="s">
        <v>14</v>
      </c>
      <c r="E447" s="7" t="s">
        <v>517</v>
      </c>
      <c r="F447" s="7"/>
      <c r="G447" s="253">
        <f>G448</f>
        <v>872.2</v>
      </c>
      <c r="H447" s="253">
        <f>H448</f>
        <v>200</v>
      </c>
      <c r="I447" s="253">
        <f>I448</f>
        <v>200</v>
      </c>
    </row>
    <row r="448" spans="1:9" ht="30.6" customHeight="1" x14ac:dyDescent="0.2">
      <c r="A448" s="2" t="s">
        <v>182</v>
      </c>
      <c r="B448" s="19" t="s">
        <v>552</v>
      </c>
      <c r="C448" s="34" t="s">
        <v>28</v>
      </c>
      <c r="D448" s="7" t="s">
        <v>14</v>
      </c>
      <c r="E448" s="7" t="s">
        <v>517</v>
      </c>
      <c r="F448" s="7" t="s">
        <v>57</v>
      </c>
      <c r="G448" s="253">
        <v>872.2</v>
      </c>
      <c r="H448" s="253">
        <v>200</v>
      </c>
      <c r="I448" s="253">
        <v>200</v>
      </c>
    </row>
    <row r="449" spans="1:9" ht="18.600000000000001" customHeight="1" x14ac:dyDescent="0.25">
      <c r="A449" s="9" t="s">
        <v>30</v>
      </c>
      <c r="B449" s="10" t="s">
        <v>552</v>
      </c>
      <c r="C449" s="10" t="s">
        <v>17</v>
      </c>
      <c r="D449" s="11"/>
      <c r="E449" s="12"/>
      <c r="F449" s="12"/>
      <c r="G449" s="21">
        <f t="shared" ref="G449:I450" si="121">G450</f>
        <v>480</v>
      </c>
      <c r="H449" s="21">
        <f t="shared" si="121"/>
        <v>480</v>
      </c>
      <c r="I449" s="21">
        <f t="shared" si="121"/>
        <v>180</v>
      </c>
    </row>
    <row r="450" spans="1:9" ht="33.75" customHeight="1" x14ac:dyDescent="0.2">
      <c r="A450" s="22" t="s">
        <v>31</v>
      </c>
      <c r="B450" s="15" t="s">
        <v>552</v>
      </c>
      <c r="C450" s="15" t="s">
        <v>17</v>
      </c>
      <c r="D450" s="16" t="s">
        <v>14</v>
      </c>
      <c r="E450" s="7"/>
      <c r="F450" s="7"/>
      <c r="G450" s="23">
        <f t="shared" si="121"/>
        <v>480</v>
      </c>
      <c r="H450" s="23">
        <f t="shared" si="121"/>
        <v>480</v>
      </c>
      <c r="I450" s="23">
        <f t="shared" si="121"/>
        <v>180</v>
      </c>
    </row>
    <row r="451" spans="1:9" ht="48.75" customHeight="1" x14ac:dyDescent="0.2">
      <c r="A451" s="2" t="s">
        <v>608</v>
      </c>
      <c r="B451" s="19" t="s">
        <v>552</v>
      </c>
      <c r="C451" s="19" t="s">
        <v>17</v>
      </c>
      <c r="D451" s="17" t="s">
        <v>14</v>
      </c>
      <c r="E451" s="7" t="s">
        <v>277</v>
      </c>
      <c r="F451" s="7"/>
      <c r="G451" s="20">
        <f t="shared" ref="G451:H451" si="122">G454+G457+G460</f>
        <v>480</v>
      </c>
      <c r="H451" s="20">
        <f t="shared" si="122"/>
        <v>480</v>
      </c>
      <c r="I451" s="20">
        <f t="shared" ref="I451" si="123">I454+I457+I460</f>
        <v>180</v>
      </c>
    </row>
    <row r="452" spans="1:9" ht="45" customHeight="1" x14ac:dyDescent="0.2">
      <c r="A452" s="2" t="s">
        <v>0</v>
      </c>
      <c r="B452" s="19" t="s">
        <v>552</v>
      </c>
      <c r="C452" s="19" t="s">
        <v>17</v>
      </c>
      <c r="D452" s="17" t="s">
        <v>14</v>
      </c>
      <c r="E452" s="7" t="s">
        <v>278</v>
      </c>
      <c r="F452" s="7"/>
      <c r="G452" s="20">
        <f t="shared" ref="G452:I453" si="124">G453</f>
        <v>420</v>
      </c>
      <c r="H452" s="20">
        <f t="shared" si="124"/>
        <v>420</v>
      </c>
      <c r="I452" s="20">
        <f t="shared" si="124"/>
        <v>120</v>
      </c>
    </row>
    <row r="453" spans="1:9" ht="25.5" customHeight="1" x14ac:dyDescent="0.2">
      <c r="A453" s="2" t="s">
        <v>78</v>
      </c>
      <c r="B453" s="19" t="s">
        <v>552</v>
      </c>
      <c r="C453" s="19" t="s">
        <v>17</v>
      </c>
      <c r="D453" s="17" t="s">
        <v>14</v>
      </c>
      <c r="E453" s="7" t="s">
        <v>279</v>
      </c>
      <c r="F453" s="7"/>
      <c r="G453" s="20">
        <f t="shared" si="124"/>
        <v>420</v>
      </c>
      <c r="H453" s="20">
        <f t="shared" si="124"/>
        <v>420</v>
      </c>
      <c r="I453" s="20">
        <f t="shared" si="124"/>
        <v>120</v>
      </c>
    </row>
    <row r="454" spans="1:9" ht="30" customHeight="1" x14ac:dyDescent="0.2">
      <c r="A454" s="2" t="s">
        <v>182</v>
      </c>
      <c r="B454" s="19" t="s">
        <v>552</v>
      </c>
      <c r="C454" s="19" t="s">
        <v>17</v>
      </c>
      <c r="D454" s="17" t="s">
        <v>14</v>
      </c>
      <c r="E454" s="7" t="s">
        <v>279</v>
      </c>
      <c r="F454" s="7" t="s">
        <v>57</v>
      </c>
      <c r="G454" s="20">
        <v>420</v>
      </c>
      <c r="H454" s="20">
        <v>420</v>
      </c>
      <c r="I454" s="20">
        <v>120</v>
      </c>
    </row>
    <row r="455" spans="1:9" ht="30.6" customHeight="1" x14ac:dyDescent="0.2">
      <c r="A455" s="2" t="s">
        <v>130</v>
      </c>
      <c r="B455" s="19" t="s">
        <v>552</v>
      </c>
      <c r="C455" s="19" t="s">
        <v>17</v>
      </c>
      <c r="D455" s="17" t="s">
        <v>14</v>
      </c>
      <c r="E455" s="7" t="s">
        <v>280</v>
      </c>
      <c r="F455" s="7"/>
      <c r="G455" s="20">
        <f t="shared" ref="G455:I456" si="125">G456</f>
        <v>40</v>
      </c>
      <c r="H455" s="20">
        <f t="shared" si="125"/>
        <v>40</v>
      </c>
      <c r="I455" s="20">
        <f t="shared" si="125"/>
        <v>40</v>
      </c>
    </row>
    <row r="456" spans="1:9" ht="24.75" customHeight="1" x14ac:dyDescent="0.2">
      <c r="A456" s="2" t="s">
        <v>78</v>
      </c>
      <c r="B456" s="19" t="s">
        <v>552</v>
      </c>
      <c r="C456" s="19" t="s">
        <v>17</v>
      </c>
      <c r="D456" s="17" t="s">
        <v>14</v>
      </c>
      <c r="E456" s="7" t="s">
        <v>281</v>
      </c>
      <c r="F456" s="7"/>
      <c r="G456" s="20">
        <f t="shared" si="125"/>
        <v>40</v>
      </c>
      <c r="H456" s="20">
        <f t="shared" si="125"/>
        <v>40</v>
      </c>
      <c r="I456" s="20">
        <f t="shared" si="125"/>
        <v>40</v>
      </c>
    </row>
    <row r="457" spans="1:9" ht="31.5" customHeight="1" x14ac:dyDescent="0.2">
      <c r="A457" s="2" t="s">
        <v>182</v>
      </c>
      <c r="B457" s="19" t="s">
        <v>552</v>
      </c>
      <c r="C457" s="19" t="s">
        <v>17</v>
      </c>
      <c r="D457" s="17" t="s">
        <v>14</v>
      </c>
      <c r="E457" s="7" t="s">
        <v>281</v>
      </c>
      <c r="F457" s="7" t="s">
        <v>57</v>
      </c>
      <c r="G457" s="20">
        <v>40</v>
      </c>
      <c r="H457" s="20">
        <v>40</v>
      </c>
      <c r="I457" s="20">
        <v>40</v>
      </c>
    </row>
    <row r="458" spans="1:9" ht="44.25" customHeight="1" x14ac:dyDescent="0.2">
      <c r="A458" s="2" t="s">
        <v>131</v>
      </c>
      <c r="B458" s="19" t="s">
        <v>552</v>
      </c>
      <c r="C458" s="19" t="s">
        <v>17</v>
      </c>
      <c r="D458" s="17" t="s">
        <v>14</v>
      </c>
      <c r="E458" s="7" t="s">
        <v>282</v>
      </c>
      <c r="F458" s="7"/>
      <c r="G458" s="20">
        <f t="shared" ref="G458:I458" si="126">G459</f>
        <v>20</v>
      </c>
      <c r="H458" s="20">
        <f t="shared" si="126"/>
        <v>20</v>
      </c>
      <c r="I458" s="20">
        <f t="shared" si="126"/>
        <v>20</v>
      </c>
    </row>
    <row r="459" spans="1:9" ht="22.5" customHeight="1" x14ac:dyDescent="0.2">
      <c r="A459" s="2" t="s">
        <v>78</v>
      </c>
      <c r="B459" s="19" t="s">
        <v>552</v>
      </c>
      <c r="C459" s="19" t="s">
        <v>17</v>
      </c>
      <c r="D459" s="17" t="s">
        <v>14</v>
      </c>
      <c r="E459" s="7" t="s">
        <v>283</v>
      </c>
      <c r="F459" s="7"/>
      <c r="G459" s="20">
        <f>G460</f>
        <v>20</v>
      </c>
      <c r="H459" s="20">
        <f>H460</f>
        <v>20</v>
      </c>
      <c r="I459" s="20">
        <f>I460</f>
        <v>20</v>
      </c>
    </row>
    <row r="460" spans="1:9" ht="31.15" customHeight="1" x14ac:dyDescent="0.2">
      <c r="A460" s="2" t="s">
        <v>182</v>
      </c>
      <c r="B460" s="19" t="s">
        <v>552</v>
      </c>
      <c r="C460" s="19" t="s">
        <v>17</v>
      </c>
      <c r="D460" s="17" t="s">
        <v>14</v>
      </c>
      <c r="E460" s="7" t="s">
        <v>283</v>
      </c>
      <c r="F460" s="7" t="s">
        <v>57</v>
      </c>
      <c r="G460" s="20">
        <v>20</v>
      </c>
      <c r="H460" s="20">
        <v>20</v>
      </c>
      <c r="I460" s="20">
        <v>20</v>
      </c>
    </row>
    <row r="461" spans="1:9" ht="19.149999999999999" customHeight="1" x14ac:dyDescent="0.25">
      <c r="A461" s="62" t="s">
        <v>32</v>
      </c>
      <c r="B461" s="10" t="s">
        <v>552</v>
      </c>
      <c r="C461" s="10" t="s">
        <v>33</v>
      </c>
      <c r="D461" s="11"/>
      <c r="E461" s="7"/>
      <c r="F461" s="7"/>
      <c r="G461" s="21">
        <f>G462+G469+G474</f>
        <v>47395.1</v>
      </c>
      <c r="H461" s="21">
        <f>H462+H469+H474</f>
        <v>49358.8</v>
      </c>
      <c r="I461" s="21">
        <f>I462+I469+I474</f>
        <v>51249.8</v>
      </c>
    </row>
    <row r="462" spans="1:9" ht="16.5" customHeight="1" x14ac:dyDescent="0.2">
      <c r="A462" s="22" t="s">
        <v>138</v>
      </c>
      <c r="B462" s="15" t="s">
        <v>552</v>
      </c>
      <c r="C462" s="15" t="s">
        <v>33</v>
      </c>
      <c r="D462" s="16" t="s">
        <v>14</v>
      </c>
      <c r="E462" s="7"/>
      <c r="F462" s="7"/>
      <c r="G462" s="18">
        <f>G463</f>
        <v>2349.3999999999996</v>
      </c>
      <c r="H462" s="18">
        <f>H463</f>
        <v>2461.1999999999998</v>
      </c>
      <c r="I462" s="18">
        <f>I463</f>
        <v>2576</v>
      </c>
    </row>
    <row r="463" spans="1:9" ht="72" customHeight="1" x14ac:dyDescent="0.2">
      <c r="A463" s="2" t="s">
        <v>485</v>
      </c>
      <c r="B463" s="19" t="s">
        <v>552</v>
      </c>
      <c r="C463" s="19" t="s">
        <v>33</v>
      </c>
      <c r="D463" s="17" t="s">
        <v>14</v>
      </c>
      <c r="E463" s="7" t="s">
        <v>333</v>
      </c>
      <c r="F463" s="7"/>
      <c r="G463" s="20">
        <f t="shared" ref="G463:I463" si="127">G464</f>
        <v>2349.3999999999996</v>
      </c>
      <c r="H463" s="20">
        <f t="shared" si="127"/>
        <v>2461.1999999999998</v>
      </c>
      <c r="I463" s="20">
        <f t="shared" si="127"/>
        <v>2576</v>
      </c>
    </row>
    <row r="464" spans="1:9" ht="38.25" customHeight="1" x14ac:dyDescent="0.2">
      <c r="A464" s="2" t="s">
        <v>49</v>
      </c>
      <c r="B464" s="19" t="s">
        <v>552</v>
      </c>
      <c r="C464" s="19" t="s">
        <v>33</v>
      </c>
      <c r="D464" s="17" t="s">
        <v>14</v>
      </c>
      <c r="E464" s="7" t="s">
        <v>334</v>
      </c>
      <c r="F464" s="7"/>
      <c r="G464" s="20">
        <f t="shared" ref="G464:H464" si="128">G465+G467</f>
        <v>2349.3999999999996</v>
      </c>
      <c r="H464" s="20">
        <f t="shared" si="128"/>
        <v>2461.1999999999998</v>
      </c>
      <c r="I464" s="20">
        <f t="shared" ref="I464" si="129">I465+I467</f>
        <v>2576</v>
      </c>
    </row>
    <row r="465" spans="1:9" ht="25.15" customHeight="1" x14ac:dyDescent="0.2">
      <c r="A465" s="2" t="s">
        <v>85</v>
      </c>
      <c r="B465" s="19" t="s">
        <v>552</v>
      </c>
      <c r="C465" s="19" t="s">
        <v>33</v>
      </c>
      <c r="D465" s="17" t="s">
        <v>14</v>
      </c>
      <c r="E465" s="7" t="s">
        <v>335</v>
      </c>
      <c r="F465" s="7"/>
      <c r="G465" s="20">
        <f t="shared" ref="G465:I465" si="130">G466</f>
        <v>1694.1</v>
      </c>
      <c r="H465" s="20">
        <f t="shared" si="130"/>
        <v>1694.1</v>
      </c>
      <c r="I465" s="20">
        <f t="shared" si="130"/>
        <v>1694.1</v>
      </c>
    </row>
    <row r="466" spans="1:9" ht="18.75" customHeight="1" x14ac:dyDescent="0.2">
      <c r="A466" s="2" t="s">
        <v>80</v>
      </c>
      <c r="B466" s="19" t="s">
        <v>552</v>
      </c>
      <c r="C466" s="19" t="s">
        <v>33</v>
      </c>
      <c r="D466" s="17" t="s">
        <v>14</v>
      </c>
      <c r="E466" s="7" t="s">
        <v>335</v>
      </c>
      <c r="F466" s="7" t="s">
        <v>81</v>
      </c>
      <c r="G466" s="24">
        <v>1694.1</v>
      </c>
      <c r="H466" s="24">
        <v>1694.1</v>
      </c>
      <c r="I466" s="24">
        <v>1694.1</v>
      </c>
    </row>
    <row r="467" spans="1:9" ht="49.15" customHeight="1" x14ac:dyDescent="0.2">
      <c r="A467" s="2" t="s">
        <v>181</v>
      </c>
      <c r="B467" s="19" t="s">
        <v>552</v>
      </c>
      <c r="C467" s="19" t="s">
        <v>33</v>
      </c>
      <c r="D467" s="17" t="s">
        <v>14</v>
      </c>
      <c r="E467" s="7" t="s">
        <v>336</v>
      </c>
      <c r="F467" s="7"/>
      <c r="G467" s="24">
        <f t="shared" ref="G467:I467" si="131">G468</f>
        <v>655.29999999999995</v>
      </c>
      <c r="H467" s="24">
        <f t="shared" si="131"/>
        <v>767.1</v>
      </c>
      <c r="I467" s="24">
        <f t="shared" si="131"/>
        <v>881.9</v>
      </c>
    </row>
    <row r="468" spans="1:9" ht="21.6" customHeight="1" x14ac:dyDescent="0.2">
      <c r="A468" s="2" t="s">
        <v>80</v>
      </c>
      <c r="B468" s="19" t="s">
        <v>552</v>
      </c>
      <c r="C468" s="19" t="s">
        <v>33</v>
      </c>
      <c r="D468" s="17" t="s">
        <v>14</v>
      </c>
      <c r="E468" s="7" t="s">
        <v>336</v>
      </c>
      <c r="F468" s="7" t="s">
        <v>81</v>
      </c>
      <c r="G468" s="24">
        <v>655.29999999999995</v>
      </c>
      <c r="H468" s="24">
        <v>767.1</v>
      </c>
      <c r="I468" s="24">
        <v>881.9</v>
      </c>
    </row>
    <row r="469" spans="1:9" ht="18.75" customHeight="1" x14ac:dyDescent="0.2">
      <c r="A469" s="22" t="s">
        <v>156</v>
      </c>
      <c r="B469" s="15" t="s">
        <v>552</v>
      </c>
      <c r="C469" s="15" t="s">
        <v>33</v>
      </c>
      <c r="D469" s="16" t="s">
        <v>33</v>
      </c>
      <c r="E469" s="7"/>
      <c r="F469" s="7"/>
      <c r="G469" s="18">
        <f t="shared" ref="G469:I470" si="132">G470</f>
        <v>500</v>
      </c>
      <c r="H469" s="18">
        <f t="shared" si="132"/>
        <v>500</v>
      </c>
      <c r="I469" s="18">
        <f t="shared" si="132"/>
        <v>500</v>
      </c>
    </row>
    <row r="470" spans="1:9" ht="39.6" customHeight="1" x14ac:dyDescent="0.2">
      <c r="A470" s="2" t="s">
        <v>624</v>
      </c>
      <c r="B470" s="19" t="s">
        <v>552</v>
      </c>
      <c r="C470" s="34" t="s">
        <v>33</v>
      </c>
      <c r="D470" s="7" t="s">
        <v>33</v>
      </c>
      <c r="E470" s="7" t="s">
        <v>338</v>
      </c>
      <c r="F470" s="7"/>
      <c r="G470" s="20">
        <f>G471</f>
        <v>500</v>
      </c>
      <c r="H470" s="20">
        <f t="shared" si="132"/>
        <v>500</v>
      </c>
      <c r="I470" s="20">
        <f t="shared" si="132"/>
        <v>500</v>
      </c>
    </row>
    <row r="471" spans="1:9" ht="18.600000000000001" customHeight="1" x14ac:dyDescent="0.2">
      <c r="A471" s="2" t="s">
        <v>94</v>
      </c>
      <c r="B471" s="19" t="s">
        <v>552</v>
      </c>
      <c r="C471" s="34" t="s">
        <v>33</v>
      </c>
      <c r="D471" s="7" t="s">
        <v>33</v>
      </c>
      <c r="E471" s="7" t="s">
        <v>339</v>
      </c>
      <c r="F471" s="7"/>
      <c r="G471" s="20">
        <f t="shared" ref="G471:H471" si="133">G472+G473</f>
        <v>500</v>
      </c>
      <c r="H471" s="20">
        <f t="shared" si="133"/>
        <v>500</v>
      </c>
      <c r="I471" s="20">
        <f t="shared" ref="I471" si="134">I472+I473</f>
        <v>500</v>
      </c>
    </row>
    <row r="472" spans="1:9" ht="18.75" customHeight="1" x14ac:dyDescent="0.2">
      <c r="A472" s="2" t="s">
        <v>73</v>
      </c>
      <c r="B472" s="19" t="s">
        <v>552</v>
      </c>
      <c r="C472" s="34" t="s">
        <v>33</v>
      </c>
      <c r="D472" s="7" t="s">
        <v>33</v>
      </c>
      <c r="E472" s="7" t="s">
        <v>339</v>
      </c>
      <c r="F472" s="7" t="s">
        <v>74</v>
      </c>
      <c r="G472" s="20">
        <v>0</v>
      </c>
      <c r="H472" s="20">
        <v>10</v>
      </c>
      <c r="I472" s="20">
        <v>10</v>
      </c>
    </row>
    <row r="473" spans="1:9" ht="24" customHeight="1" x14ac:dyDescent="0.2">
      <c r="A473" s="2" t="s">
        <v>182</v>
      </c>
      <c r="B473" s="19" t="s">
        <v>552</v>
      </c>
      <c r="C473" s="34" t="s">
        <v>33</v>
      </c>
      <c r="D473" s="7" t="s">
        <v>33</v>
      </c>
      <c r="E473" s="7" t="s">
        <v>339</v>
      </c>
      <c r="F473" s="7" t="s">
        <v>57</v>
      </c>
      <c r="G473" s="20">
        <v>500</v>
      </c>
      <c r="H473" s="20">
        <v>490</v>
      </c>
      <c r="I473" s="20">
        <v>490</v>
      </c>
    </row>
    <row r="474" spans="1:9" ht="18.600000000000001" customHeight="1" x14ac:dyDescent="0.2">
      <c r="A474" s="22" t="s">
        <v>36</v>
      </c>
      <c r="B474" s="15" t="s">
        <v>552</v>
      </c>
      <c r="C474" s="15" t="s">
        <v>33</v>
      </c>
      <c r="D474" s="16" t="s">
        <v>23</v>
      </c>
      <c r="E474" s="7"/>
      <c r="F474" s="7"/>
      <c r="G474" s="23">
        <f>G475+G484</f>
        <v>44545.7</v>
      </c>
      <c r="H474" s="23">
        <f>H475+H484</f>
        <v>46397.600000000006</v>
      </c>
      <c r="I474" s="23">
        <f>I475+I484</f>
        <v>48173.8</v>
      </c>
    </row>
    <row r="475" spans="1:9" ht="45" customHeight="1" x14ac:dyDescent="0.2">
      <c r="A475" s="2" t="s">
        <v>628</v>
      </c>
      <c r="B475" s="19" t="s">
        <v>552</v>
      </c>
      <c r="C475" s="34" t="s">
        <v>33</v>
      </c>
      <c r="D475" s="7" t="s">
        <v>23</v>
      </c>
      <c r="E475" s="7" t="s">
        <v>284</v>
      </c>
      <c r="F475" s="7"/>
      <c r="G475" s="20">
        <f t="shared" ref="G475:I476" si="135">G476</f>
        <v>44353.7</v>
      </c>
      <c r="H475" s="20">
        <f t="shared" si="135"/>
        <v>46061.600000000006</v>
      </c>
      <c r="I475" s="20">
        <f t="shared" si="135"/>
        <v>47837.8</v>
      </c>
    </row>
    <row r="476" spans="1:9" ht="16.899999999999999" customHeight="1" x14ac:dyDescent="0.2">
      <c r="A476" s="2" t="s">
        <v>340</v>
      </c>
      <c r="B476" s="19" t="s">
        <v>552</v>
      </c>
      <c r="C476" s="34" t="s">
        <v>33</v>
      </c>
      <c r="D476" s="7" t="s">
        <v>23</v>
      </c>
      <c r="E476" s="7" t="s">
        <v>341</v>
      </c>
      <c r="F476" s="7"/>
      <c r="G476" s="20">
        <f t="shared" si="135"/>
        <v>44353.7</v>
      </c>
      <c r="H476" s="20">
        <f t="shared" si="135"/>
        <v>46061.600000000006</v>
      </c>
      <c r="I476" s="20">
        <f t="shared" si="135"/>
        <v>47837.8</v>
      </c>
    </row>
    <row r="477" spans="1:9" ht="114" customHeight="1" x14ac:dyDescent="0.2">
      <c r="A477" s="2" t="s">
        <v>601</v>
      </c>
      <c r="B477" s="19" t="s">
        <v>552</v>
      </c>
      <c r="C477" s="34" t="s">
        <v>33</v>
      </c>
      <c r="D477" s="7" t="s">
        <v>23</v>
      </c>
      <c r="E477" s="7" t="s">
        <v>342</v>
      </c>
      <c r="F477" s="7"/>
      <c r="G477" s="20">
        <f>G478+G482</f>
        <v>44353.7</v>
      </c>
      <c r="H477" s="20">
        <f t="shared" ref="H477:I477" si="136">H478+H482</f>
        <v>46061.600000000006</v>
      </c>
      <c r="I477" s="20">
        <f t="shared" si="136"/>
        <v>47837.8</v>
      </c>
    </row>
    <row r="478" spans="1:9" ht="35.450000000000003" customHeight="1" x14ac:dyDescent="0.2">
      <c r="A478" s="2" t="s">
        <v>160</v>
      </c>
      <c r="B478" s="34" t="s">
        <v>552</v>
      </c>
      <c r="C478" s="34" t="s">
        <v>33</v>
      </c>
      <c r="D478" s="7" t="s">
        <v>23</v>
      </c>
      <c r="E478" s="7" t="s">
        <v>343</v>
      </c>
      <c r="F478" s="7"/>
      <c r="G478" s="20">
        <f>G479+G480+G481</f>
        <v>17865.3</v>
      </c>
      <c r="H478" s="20">
        <f t="shared" ref="H478:I478" si="137">H479+H480+H481</f>
        <v>20146.7</v>
      </c>
      <c r="I478" s="20">
        <f t="shared" si="137"/>
        <v>22685.1</v>
      </c>
    </row>
    <row r="479" spans="1:9" ht="25.15" customHeight="1" x14ac:dyDescent="0.2">
      <c r="A479" s="2" t="s">
        <v>73</v>
      </c>
      <c r="B479" s="34" t="s">
        <v>552</v>
      </c>
      <c r="C479" s="34" t="s">
        <v>33</v>
      </c>
      <c r="D479" s="7" t="s">
        <v>23</v>
      </c>
      <c r="E479" s="7" t="s">
        <v>343</v>
      </c>
      <c r="F479" s="7" t="s">
        <v>74</v>
      </c>
      <c r="G479" s="20">
        <v>16238.1</v>
      </c>
      <c r="H479" s="20">
        <v>18521.2</v>
      </c>
      <c r="I479" s="20">
        <v>21059.599999999999</v>
      </c>
    </row>
    <row r="480" spans="1:9" ht="37.5" customHeight="1" x14ac:dyDescent="0.2">
      <c r="A480" s="2" t="s">
        <v>182</v>
      </c>
      <c r="B480" s="34" t="s">
        <v>552</v>
      </c>
      <c r="C480" s="34" t="s">
        <v>33</v>
      </c>
      <c r="D480" s="7" t="s">
        <v>23</v>
      </c>
      <c r="E480" s="7" t="s">
        <v>343</v>
      </c>
      <c r="F480" s="7" t="s">
        <v>57</v>
      </c>
      <c r="G480" s="20">
        <v>1625.5</v>
      </c>
      <c r="H480" s="20">
        <v>1625.5</v>
      </c>
      <c r="I480" s="20">
        <v>1625.5</v>
      </c>
    </row>
    <row r="481" spans="1:9" ht="37.5" customHeight="1" x14ac:dyDescent="0.2">
      <c r="A481" s="138" t="s">
        <v>161</v>
      </c>
      <c r="B481" s="34" t="s">
        <v>552</v>
      </c>
      <c r="C481" s="34" t="s">
        <v>33</v>
      </c>
      <c r="D481" s="7" t="s">
        <v>23</v>
      </c>
      <c r="E481" s="7" t="s">
        <v>343</v>
      </c>
      <c r="F481" s="7" t="s">
        <v>92</v>
      </c>
      <c r="G481" s="20">
        <v>1.7</v>
      </c>
      <c r="H481" s="20">
        <v>0</v>
      </c>
      <c r="I481" s="20">
        <v>0</v>
      </c>
    </row>
    <row r="482" spans="1:9" ht="54.75" customHeight="1" x14ac:dyDescent="0.2">
      <c r="A482" s="2" t="s">
        <v>181</v>
      </c>
      <c r="B482" s="34" t="s">
        <v>552</v>
      </c>
      <c r="C482" s="34" t="s">
        <v>33</v>
      </c>
      <c r="D482" s="7" t="s">
        <v>23</v>
      </c>
      <c r="E482" s="7" t="s">
        <v>344</v>
      </c>
      <c r="F482" s="7"/>
      <c r="G482" s="20">
        <f>G483</f>
        <v>26488.400000000001</v>
      </c>
      <c r="H482" s="20">
        <f>H483</f>
        <v>25914.9</v>
      </c>
      <c r="I482" s="20">
        <f>I483</f>
        <v>25152.7</v>
      </c>
    </row>
    <row r="483" spans="1:9" ht="22.15" customHeight="1" x14ac:dyDescent="0.2">
      <c r="A483" s="2" t="s">
        <v>73</v>
      </c>
      <c r="B483" s="34" t="s">
        <v>552</v>
      </c>
      <c r="C483" s="34" t="s">
        <v>33</v>
      </c>
      <c r="D483" s="7" t="s">
        <v>23</v>
      </c>
      <c r="E483" s="7" t="s">
        <v>344</v>
      </c>
      <c r="F483" s="7" t="s">
        <v>74</v>
      </c>
      <c r="G483" s="20">
        <v>26488.400000000001</v>
      </c>
      <c r="H483" s="20">
        <v>25914.9</v>
      </c>
      <c r="I483" s="20">
        <v>25152.7</v>
      </c>
    </row>
    <row r="484" spans="1:9" ht="36" customHeight="1" x14ac:dyDescent="0.2">
      <c r="A484" s="201" t="s">
        <v>604</v>
      </c>
      <c r="B484" s="34" t="s">
        <v>552</v>
      </c>
      <c r="C484" s="187" t="s">
        <v>33</v>
      </c>
      <c r="D484" s="28" t="s">
        <v>23</v>
      </c>
      <c r="E484" s="28" t="s">
        <v>347</v>
      </c>
      <c r="F484" s="7"/>
      <c r="G484" s="24">
        <f t="shared" ref="G484:I486" si="138">G485</f>
        <v>192</v>
      </c>
      <c r="H484" s="24">
        <f t="shared" si="138"/>
        <v>336</v>
      </c>
      <c r="I484" s="24">
        <f t="shared" si="138"/>
        <v>336</v>
      </c>
    </row>
    <row r="485" spans="1:9" ht="48.75" customHeight="1" x14ac:dyDescent="0.2">
      <c r="A485" s="202" t="s">
        <v>158</v>
      </c>
      <c r="B485" s="34" t="s">
        <v>552</v>
      </c>
      <c r="C485" s="185" t="s">
        <v>33</v>
      </c>
      <c r="D485" s="29" t="s">
        <v>23</v>
      </c>
      <c r="E485" s="29" t="s">
        <v>348</v>
      </c>
      <c r="F485" s="7"/>
      <c r="G485" s="24">
        <f t="shared" si="138"/>
        <v>192</v>
      </c>
      <c r="H485" s="24">
        <f t="shared" si="138"/>
        <v>336</v>
      </c>
      <c r="I485" s="24">
        <f t="shared" si="138"/>
        <v>336</v>
      </c>
    </row>
    <row r="486" spans="1:9" ht="32.25" customHeight="1" x14ac:dyDescent="0.2">
      <c r="A486" s="202" t="s">
        <v>219</v>
      </c>
      <c r="B486" s="34" t="s">
        <v>552</v>
      </c>
      <c r="C486" s="185" t="s">
        <v>33</v>
      </c>
      <c r="D486" s="29" t="s">
        <v>23</v>
      </c>
      <c r="E486" s="29" t="s">
        <v>349</v>
      </c>
      <c r="F486" s="7"/>
      <c r="G486" s="24">
        <f t="shared" si="138"/>
        <v>192</v>
      </c>
      <c r="H486" s="24">
        <f t="shared" si="138"/>
        <v>336</v>
      </c>
      <c r="I486" s="24">
        <f t="shared" si="138"/>
        <v>336</v>
      </c>
    </row>
    <row r="487" spans="1:9" ht="17.45" customHeight="1" x14ac:dyDescent="0.2">
      <c r="A487" s="50" t="s">
        <v>176</v>
      </c>
      <c r="B487" s="34" t="s">
        <v>552</v>
      </c>
      <c r="C487" s="189" t="s">
        <v>33</v>
      </c>
      <c r="D487" s="57" t="s">
        <v>23</v>
      </c>
      <c r="E487" s="57" t="s">
        <v>349</v>
      </c>
      <c r="F487" s="7" t="s">
        <v>175</v>
      </c>
      <c r="G487" s="24">
        <v>192</v>
      </c>
      <c r="H487" s="24">
        <v>336</v>
      </c>
      <c r="I487" s="24">
        <v>336</v>
      </c>
    </row>
    <row r="488" spans="1:9" ht="19.899999999999999" customHeight="1" x14ac:dyDescent="0.25">
      <c r="A488" s="9" t="s">
        <v>108</v>
      </c>
      <c r="B488" s="10" t="s">
        <v>552</v>
      </c>
      <c r="C488" s="10" t="s">
        <v>37</v>
      </c>
      <c r="D488" s="11"/>
      <c r="E488" s="11"/>
      <c r="F488" s="11"/>
      <c r="G488" s="21">
        <f>G489+G527</f>
        <v>58863.5</v>
      </c>
      <c r="H488" s="21">
        <f>H489+H527</f>
        <v>53429.7</v>
      </c>
      <c r="I488" s="21">
        <f>I489+I527</f>
        <v>55727.7</v>
      </c>
    </row>
    <row r="489" spans="1:9" ht="18.600000000000001" customHeight="1" x14ac:dyDescent="0.2">
      <c r="A489" s="63" t="s">
        <v>38</v>
      </c>
      <c r="B489" s="15" t="s">
        <v>552</v>
      </c>
      <c r="C489" s="15" t="s">
        <v>37</v>
      </c>
      <c r="D489" s="16" t="s">
        <v>10</v>
      </c>
      <c r="E489" s="11"/>
      <c r="F489" s="11"/>
      <c r="G489" s="23">
        <f t="shared" ref="G489:I489" si="139">G490</f>
        <v>58061</v>
      </c>
      <c r="H489" s="23">
        <f t="shared" si="139"/>
        <v>52595.1</v>
      </c>
      <c r="I489" s="23">
        <f t="shared" si="139"/>
        <v>54859.7</v>
      </c>
    </row>
    <row r="490" spans="1:9" ht="45" customHeight="1" x14ac:dyDescent="0.2">
      <c r="A490" s="202" t="s">
        <v>594</v>
      </c>
      <c r="B490" s="34" t="s">
        <v>552</v>
      </c>
      <c r="C490" s="37" t="s">
        <v>37</v>
      </c>
      <c r="D490" s="38" t="s">
        <v>10</v>
      </c>
      <c r="E490" s="29" t="s">
        <v>350</v>
      </c>
      <c r="F490" s="53"/>
      <c r="G490" s="20">
        <f>G491+G523</f>
        <v>58061</v>
      </c>
      <c r="H490" s="20">
        <f>H491+H523</f>
        <v>52595.1</v>
      </c>
      <c r="I490" s="20">
        <f>I491+I523</f>
        <v>54859.7</v>
      </c>
    </row>
    <row r="491" spans="1:9" ht="41.45" customHeight="1" x14ac:dyDescent="0.2">
      <c r="A491" s="202" t="s">
        <v>595</v>
      </c>
      <c r="B491" s="34" t="s">
        <v>552</v>
      </c>
      <c r="C491" s="37" t="s">
        <v>37</v>
      </c>
      <c r="D491" s="38" t="s">
        <v>10</v>
      </c>
      <c r="E491" s="29" t="s">
        <v>351</v>
      </c>
      <c r="F491" s="53"/>
      <c r="G491" s="20">
        <f>G492+G506+G511+G518+G497</f>
        <v>57361</v>
      </c>
      <c r="H491" s="20">
        <f>H492+H506+H511+H518+H497</f>
        <v>51895.1</v>
      </c>
      <c r="I491" s="20">
        <f>I492+I506+I511+I518</f>
        <v>54159.7</v>
      </c>
    </row>
    <row r="492" spans="1:9" ht="25.9" customHeight="1" x14ac:dyDescent="0.2">
      <c r="A492" s="202" t="s">
        <v>352</v>
      </c>
      <c r="B492" s="34" t="s">
        <v>552</v>
      </c>
      <c r="C492" s="37" t="s">
        <v>37</v>
      </c>
      <c r="D492" s="38" t="s">
        <v>10</v>
      </c>
      <c r="E492" s="29" t="s">
        <v>353</v>
      </c>
      <c r="F492" s="53"/>
      <c r="G492" s="20">
        <f>G494+G496</f>
        <v>19931.7</v>
      </c>
      <c r="H492" s="20">
        <f>H494+H496</f>
        <v>20851</v>
      </c>
      <c r="I492" s="20">
        <f>I494+I496</f>
        <v>21796</v>
      </c>
    </row>
    <row r="493" spans="1:9" ht="25.9" customHeight="1" x14ac:dyDescent="0.2">
      <c r="A493" s="202" t="s">
        <v>98</v>
      </c>
      <c r="B493" s="34" t="s">
        <v>552</v>
      </c>
      <c r="C493" s="37" t="s">
        <v>37</v>
      </c>
      <c r="D493" s="38" t="s">
        <v>10</v>
      </c>
      <c r="E493" s="29" t="s">
        <v>354</v>
      </c>
      <c r="F493" s="53"/>
      <c r="G493" s="20">
        <f>G494</f>
        <v>14880.5</v>
      </c>
      <c r="H493" s="20">
        <f>H494</f>
        <v>14880.5</v>
      </c>
      <c r="I493" s="20">
        <f>I494</f>
        <v>14880.5</v>
      </c>
    </row>
    <row r="494" spans="1:9" ht="19.5" customHeight="1" x14ac:dyDescent="0.2">
      <c r="A494" s="2" t="s">
        <v>80</v>
      </c>
      <c r="B494" s="34" t="s">
        <v>552</v>
      </c>
      <c r="C494" s="19" t="s">
        <v>37</v>
      </c>
      <c r="D494" s="17" t="s">
        <v>10</v>
      </c>
      <c r="E494" s="29" t="s">
        <v>354</v>
      </c>
      <c r="F494" s="7" t="s">
        <v>81</v>
      </c>
      <c r="G494" s="20">
        <v>14880.5</v>
      </c>
      <c r="H494" s="20">
        <v>14880.5</v>
      </c>
      <c r="I494" s="20">
        <v>14880.5</v>
      </c>
    </row>
    <row r="495" spans="1:9" ht="45" customHeight="1" x14ac:dyDescent="0.2">
      <c r="A495" s="2" t="s">
        <v>181</v>
      </c>
      <c r="B495" s="34" t="s">
        <v>552</v>
      </c>
      <c r="C495" s="19" t="s">
        <v>37</v>
      </c>
      <c r="D495" s="17" t="s">
        <v>10</v>
      </c>
      <c r="E495" s="7" t="s">
        <v>355</v>
      </c>
      <c r="F495" s="7"/>
      <c r="G495" s="20">
        <f>G496</f>
        <v>5051.2</v>
      </c>
      <c r="H495" s="20">
        <f>H496</f>
        <v>5970.5</v>
      </c>
      <c r="I495" s="20">
        <f>I496</f>
        <v>6915.5</v>
      </c>
    </row>
    <row r="496" spans="1:9" ht="20.45" customHeight="1" x14ac:dyDescent="0.2">
      <c r="A496" s="2" t="s">
        <v>80</v>
      </c>
      <c r="B496" s="34" t="s">
        <v>552</v>
      </c>
      <c r="C496" s="19" t="s">
        <v>37</v>
      </c>
      <c r="D496" s="17" t="s">
        <v>10</v>
      </c>
      <c r="E496" s="7" t="s">
        <v>355</v>
      </c>
      <c r="F496" s="7" t="s">
        <v>81</v>
      </c>
      <c r="G496" s="20">
        <v>5051.2</v>
      </c>
      <c r="H496" s="20">
        <v>5970.5</v>
      </c>
      <c r="I496" s="20">
        <v>6915.5</v>
      </c>
    </row>
    <row r="497" spans="1:9" ht="54.6" customHeight="1" x14ac:dyDescent="0.2">
      <c r="A497" s="2" t="s">
        <v>419</v>
      </c>
      <c r="B497" s="34" t="s">
        <v>552</v>
      </c>
      <c r="C497" s="19" t="s">
        <v>37</v>
      </c>
      <c r="D497" s="17" t="s">
        <v>10</v>
      </c>
      <c r="E497" s="7" t="s">
        <v>420</v>
      </c>
      <c r="F497" s="7"/>
      <c r="G497" s="20">
        <f>G500+G498+G502+G504</f>
        <v>19740.600000000002</v>
      </c>
      <c r="H497" s="20">
        <f>H500+H498</f>
        <v>290</v>
      </c>
      <c r="I497" s="20">
        <v>0</v>
      </c>
    </row>
    <row r="498" spans="1:9" ht="22.15" customHeight="1" x14ac:dyDescent="0.2">
      <c r="A498" s="202" t="s">
        <v>98</v>
      </c>
      <c r="B498" s="34" t="s">
        <v>552</v>
      </c>
      <c r="C498" s="19" t="s">
        <v>37</v>
      </c>
      <c r="D498" s="17" t="s">
        <v>10</v>
      </c>
      <c r="E498" s="7" t="s">
        <v>492</v>
      </c>
      <c r="F498" s="7"/>
      <c r="G498" s="20">
        <f>G499</f>
        <v>620</v>
      </c>
      <c r="H498" s="20">
        <f>H499</f>
        <v>0</v>
      </c>
      <c r="I498" s="20">
        <f>I499</f>
        <v>0</v>
      </c>
    </row>
    <row r="499" spans="1:9" ht="24" customHeight="1" x14ac:dyDescent="0.2">
      <c r="A499" s="2" t="s">
        <v>80</v>
      </c>
      <c r="B499" s="34" t="s">
        <v>552</v>
      </c>
      <c r="C499" s="19" t="s">
        <v>37</v>
      </c>
      <c r="D499" s="17" t="s">
        <v>10</v>
      </c>
      <c r="E499" s="7" t="s">
        <v>492</v>
      </c>
      <c r="F499" s="7" t="s">
        <v>81</v>
      </c>
      <c r="G499" s="20">
        <v>620</v>
      </c>
      <c r="H499" s="20">
        <v>0</v>
      </c>
      <c r="I499" s="20">
        <v>0</v>
      </c>
    </row>
    <row r="500" spans="1:9" ht="42" customHeight="1" x14ac:dyDescent="0.2">
      <c r="A500" s="2" t="s">
        <v>701</v>
      </c>
      <c r="B500" s="34" t="s">
        <v>552</v>
      </c>
      <c r="C500" s="19" t="s">
        <v>37</v>
      </c>
      <c r="D500" s="17" t="s">
        <v>10</v>
      </c>
      <c r="E500" s="7" t="s">
        <v>461</v>
      </c>
      <c r="F500" s="7"/>
      <c r="G500" s="20">
        <f>G501</f>
        <v>0</v>
      </c>
      <c r="H500" s="20">
        <f>H501</f>
        <v>290</v>
      </c>
      <c r="I500" s="20">
        <v>0</v>
      </c>
    </row>
    <row r="501" spans="1:9" ht="18.600000000000001" customHeight="1" x14ac:dyDescent="0.2">
      <c r="A501" s="2" t="s">
        <v>80</v>
      </c>
      <c r="B501" s="34" t="s">
        <v>552</v>
      </c>
      <c r="C501" s="19" t="s">
        <v>37</v>
      </c>
      <c r="D501" s="17" t="s">
        <v>10</v>
      </c>
      <c r="E501" s="7" t="s">
        <v>461</v>
      </c>
      <c r="F501" s="7" t="s">
        <v>81</v>
      </c>
      <c r="G501" s="20">
        <v>0</v>
      </c>
      <c r="H501" s="20">
        <v>290</v>
      </c>
      <c r="I501" s="20">
        <v>0</v>
      </c>
    </row>
    <row r="502" spans="1:9" ht="18.600000000000001" customHeight="1" x14ac:dyDescent="0.2">
      <c r="A502" s="2" t="s">
        <v>700</v>
      </c>
      <c r="B502" s="34" t="s">
        <v>552</v>
      </c>
      <c r="C502" s="19" t="s">
        <v>37</v>
      </c>
      <c r="D502" s="17" t="s">
        <v>10</v>
      </c>
      <c r="E502" s="7" t="s">
        <v>651</v>
      </c>
      <c r="F502" s="7"/>
      <c r="G502" s="20">
        <f>G503</f>
        <v>18623.400000000001</v>
      </c>
      <c r="H502" s="20">
        <f>H503</f>
        <v>0</v>
      </c>
      <c r="I502" s="20">
        <f>I503</f>
        <v>0</v>
      </c>
    </row>
    <row r="503" spans="1:9" ht="18.600000000000001" customHeight="1" x14ac:dyDescent="0.2">
      <c r="A503" s="2" t="s">
        <v>80</v>
      </c>
      <c r="B503" s="34" t="s">
        <v>552</v>
      </c>
      <c r="C503" s="19" t="s">
        <v>37</v>
      </c>
      <c r="D503" s="17" t="s">
        <v>10</v>
      </c>
      <c r="E503" s="7" t="s">
        <v>651</v>
      </c>
      <c r="F503" s="7" t="s">
        <v>81</v>
      </c>
      <c r="G503" s="20">
        <v>18623.400000000001</v>
      </c>
      <c r="H503" s="20">
        <v>0</v>
      </c>
      <c r="I503" s="20">
        <v>0</v>
      </c>
    </row>
    <row r="504" spans="1:9" ht="30.6" customHeight="1" x14ac:dyDescent="0.2">
      <c r="A504" s="2" t="s">
        <v>710</v>
      </c>
      <c r="B504" s="34" t="s">
        <v>552</v>
      </c>
      <c r="C504" s="19" t="s">
        <v>37</v>
      </c>
      <c r="D504" s="17" t="s">
        <v>10</v>
      </c>
      <c r="E504" s="7" t="s">
        <v>711</v>
      </c>
      <c r="F504" s="7"/>
      <c r="G504" s="20">
        <v>497.2</v>
      </c>
      <c r="H504" s="20">
        <v>0</v>
      </c>
      <c r="I504" s="20">
        <v>0</v>
      </c>
    </row>
    <row r="505" spans="1:9" ht="18.600000000000001" customHeight="1" x14ac:dyDescent="0.2">
      <c r="A505" s="2" t="s">
        <v>80</v>
      </c>
      <c r="B505" s="34" t="s">
        <v>552</v>
      </c>
      <c r="C505" s="19" t="s">
        <v>37</v>
      </c>
      <c r="D505" s="17" t="s">
        <v>10</v>
      </c>
      <c r="E505" s="7" t="s">
        <v>711</v>
      </c>
      <c r="F505" s="7" t="s">
        <v>81</v>
      </c>
      <c r="G505" s="20">
        <v>497.2</v>
      </c>
      <c r="H505" s="20">
        <v>0</v>
      </c>
      <c r="I505" s="20">
        <v>0</v>
      </c>
    </row>
    <row r="506" spans="1:9" ht="29.45" customHeight="1" x14ac:dyDescent="0.2">
      <c r="A506" s="2" t="s">
        <v>356</v>
      </c>
      <c r="B506" s="34" t="s">
        <v>552</v>
      </c>
      <c r="C506" s="19" t="s">
        <v>37</v>
      </c>
      <c r="D506" s="17" t="s">
        <v>10</v>
      </c>
      <c r="E506" s="7" t="s">
        <v>357</v>
      </c>
      <c r="F506" s="7"/>
      <c r="G506" s="20">
        <f>G508+G510</f>
        <v>2838.3</v>
      </c>
      <c r="H506" s="20">
        <f>H508+H510</f>
        <v>2975.6000000000004</v>
      </c>
      <c r="I506" s="20">
        <f>I508+I510</f>
        <v>3116.6</v>
      </c>
    </row>
    <row r="507" spans="1:9" ht="13.15" customHeight="1" x14ac:dyDescent="0.2">
      <c r="A507" s="202" t="s">
        <v>97</v>
      </c>
      <c r="B507" s="34" t="s">
        <v>552</v>
      </c>
      <c r="C507" s="37" t="s">
        <v>37</v>
      </c>
      <c r="D507" s="38" t="s">
        <v>10</v>
      </c>
      <c r="E507" s="29" t="s">
        <v>358</v>
      </c>
      <c r="F507" s="53"/>
      <c r="G507" s="20">
        <f t="shared" ref="G507:I507" si="140">G508</f>
        <v>2084.4</v>
      </c>
      <c r="H507" s="20">
        <f t="shared" si="140"/>
        <v>2084.4</v>
      </c>
      <c r="I507" s="20">
        <f t="shared" si="140"/>
        <v>2084.5</v>
      </c>
    </row>
    <row r="508" spans="1:9" ht="19.5" customHeight="1" x14ac:dyDescent="0.2">
      <c r="A508" s="50" t="s">
        <v>80</v>
      </c>
      <c r="B508" s="34" t="s">
        <v>552</v>
      </c>
      <c r="C508" s="56" t="s">
        <v>37</v>
      </c>
      <c r="D508" s="155" t="s">
        <v>10</v>
      </c>
      <c r="E508" s="57" t="s">
        <v>358</v>
      </c>
      <c r="F508" s="115" t="s">
        <v>81</v>
      </c>
      <c r="G508" s="20">
        <v>2084.4</v>
      </c>
      <c r="H508" s="20">
        <v>2084.4</v>
      </c>
      <c r="I508" s="20">
        <v>2084.5</v>
      </c>
    </row>
    <row r="509" spans="1:9" ht="53.25" customHeight="1" x14ac:dyDescent="0.2">
      <c r="A509" s="2" t="s">
        <v>181</v>
      </c>
      <c r="B509" s="34" t="s">
        <v>552</v>
      </c>
      <c r="C509" s="19" t="s">
        <v>37</v>
      </c>
      <c r="D509" s="17" t="s">
        <v>10</v>
      </c>
      <c r="E509" s="7" t="s">
        <v>359</v>
      </c>
      <c r="F509" s="7"/>
      <c r="G509" s="20">
        <f>G510</f>
        <v>753.9</v>
      </c>
      <c r="H509" s="20">
        <f>H510</f>
        <v>891.2</v>
      </c>
      <c r="I509" s="20">
        <f>I510</f>
        <v>1032.0999999999999</v>
      </c>
    </row>
    <row r="510" spans="1:9" ht="25.9" customHeight="1" x14ac:dyDescent="0.2">
      <c r="A510" s="2" t="s">
        <v>80</v>
      </c>
      <c r="B510" s="34" t="s">
        <v>552</v>
      </c>
      <c r="C510" s="19" t="s">
        <v>37</v>
      </c>
      <c r="D510" s="17" t="s">
        <v>10</v>
      </c>
      <c r="E510" s="7" t="s">
        <v>359</v>
      </c>
      <c r="F510" s="7" t="s">
        <v>81</v>
      </c>
      <c r="G510" s="20">
        <v>753.9</v>
      </c>
      <c r="H510" s="20">
        <v>891.2</v>
      </c>
      <c r="I510" s="20">
        <v>1032.0999999999999</v>
      </c>
    </row>
    <row r="511" spans="1:9" ht="37.9" customHeight="1" x14ac:dyDescent="0.2">
      <c r="A511" s="2" t="s">
        <v>360</v>
      </c>
      <c r="B511" s="34" t="s">
        <v>552</v>
      </c>
      <c r="C511" s="19" t="s">
        <v>361</v>
      </c>
      <c r="D511" s="17" t="s">
        <v>10</v>
      </c>
      <c r="E511" s="7" t="s">
        <v>362</v>
      </c>
      <c r="F511" s="7"/>
      <c r="G511" s="20">
        <f>G512+G516</f>
        <v>14472.4</v>
      </c>
      <c r="H511" s="20">
        <f>H512+H516</f>
        <v>15350.599999999999</v>
      </c>
      <c r="I511" s="20">
        <f>I512+I516</f>
        <v>16253.3</v>
      </c>
    </row>
    <row r="512" spans="1:9" ht="25.9" customHeight="1" x14ac:dyDescent="0.2">
      <c r="A512" s="202" t="s">
        <v>72</v>
      </c>
      <c r="B512" s="34" t="s">
        <v>552</v>
      </c>
      <c r="C512" s="37" t="s">
        <v>37</v>
      </c>
      <c r="D512" s="38" t="s">
        <v>10</v>
      </c>
      <c r="E512" s="29" t="s">
        <v>363</v>
      </c>
      <c r="F512" s="53"/>
      <c r="G512" s="20">
        <f t="shared" ref="G512:H512" si="141">G515+G513+G514</f>
        <v>9647.4</v>
      </c>
      <c r="H512" s="20">
        <f t="shared" si="141"/>
        <v>9647.4</v>
      </c>
      <c r="I512" s="20">
        <f t="shared" ref="I512" si="142">I515+I513+I514</f>
        <v>9647.5</v>
      </c>
    </row>
    <row r="513" spans="1:9" ht="22.15" customHeight="1" x14ac:dyDescent="0.2">
      <c r="A513" s="202" t="s">
        <v>73</v>
      </c>
      <c r="B513" s="34" t="s">
        <v>552</v>
      </c>
      <c r="C513" s="37" t="s">
        <v>37</v>
      </c>
      <c r="D513" s="38" t="s">
        <v>10</v>
      </c>
      <c r="E513" s="29" t="s">
        <v>363</v>
      </c>
      <c r="F513" s="53" t="s">
        <v>74</v>
      </c>
      <c r="G513" s="20">
        <v>7460.2</v>
      </c>
      <c r="H513" s="20">
        <v>7460.2</v>
      </c>
      <c r="I513" s="20">
        <v>7460.3</v>
      </c>
    </row>
    <row r="514" spans="1:9" ht="28.15" customHeight="1" x14ac:dyDescent="0.2">
      <c r="A514" s="202" t="s">
        <v>182</v>
      </c>
      <c r="B514" s="34" t="s">
        <v>552</v>
      </c>
      <c r="C514" s="37" t="s">
        <v>37</v>
      </c>
      <c r="D514" s="38" t="s">
        <v>10</v>
      </c>
      <c r="E514" s="29" t="s">
        <v>363</v>
      </c>
      <c r="F514" s="53" t="s">
        <v>57</v>
      </c>
      <c r="G514" s="20">
        <v>2170</v>
      </c>
      <c r="H514" s="20">
        <v>2170</v>
      </c>
      <c r="I514" s="20">
        <v>2170</v>
      </c>
    </row>
    <row r="515" spans="1:9" ht="24" customHeight="1" x14ac:dyDescent="0.2">
      <c r="A515" s="50" t="s">
        <v>58</v>
      </c>
      <c r="B515" s="34" t="s">
        <v>552</v>
      </c>
      <c r="C515" s="39" t="s">
        <v>37</v>
      </c>
      <c r="D515" s="110" t="s">
        <v>10</v>
      </c>
      <c r="E515" s="29" t="s">
        <v>363</v>
      </c>
      <c r="F515" s="58" t="s">
        <v>59</v>
      </c>
      <c r="G515" s="20">
        <v>17.2</v>
      </c>
      <c r="H515" s="20">
        <v>17.2</v>
      </c>
      <c r="I515" s="20">
        <v>17.2</v>
      </c>
    </row>
    <row r="516" spans="1:9" ht="51.6" customHeight="1" x14ac:dyDescent="0.2">
      <c r="A516" s="2" t="s">
        <v>181</v>
      </c>
      <c r="B516" s="34" t="s">
        <v>552</v>
      </c>
      <c r="C516" s="19" t="s">
        <v>37</v>
      </c>
      <c r="D516" s="17" t="s">
        <v>10</v>
      </c>
      <c r="E516" s="7" t="s">
        <v>364</v>
      </c>
      <c r="F516" s="7"/>
      <c r="G516" s="20">
        <f>G517</f>
        <v>4825</v>
      </c>
      <c r="H516" s="20">
        <f>H517</f>
        <v>5703.2</v>
      </c>
      <c r="I516" s="20">
        <f>I517</f>
        <v>6605.8</v>
      </c>
    </row>
    <row r="517" spans="1:9" ht="21.6" customHeight="1" x14ac:dyDescent="0.2">
      <c r="A517" s="2" t="s">
        <v>73</v>
      </c>
      <c r="B517" s="34" t="s">
        <v>552</v>
      </c>
      <c r="C517" s="19" t="s">
        <v>37</v>
      </c>
      <c r="D517" s="17" t="s">
        <v>10</v>
      </c>
      <c r="E517" s="7" t="s">
        <v>364</v>
      </c>
      <c r="F517" s="7" t="s">
        <v>74</v>
      </c>
      <c r="G517" s="20">
        <v>4825</v>
      </c>
      <c r="H517" s="20">
        <v>5703.2</v>
      </c>
      <c r="I517" s="20">
        <v>6605.8</v>
      </c>
    </row>
    <row r="518" spans="1:9" ht="58.15" customHeight="1" x14ac:dyDescent="0.2">
      <c r="A518" s="2" t="s">
        <v>365</v>
      </c>
      <c r="B518" s="34" t="s">
        <v>552</v>
      </c>
      <c r="C518" s="19" t="s">
        <v>361</v>
      </c>
      <c r="D518" s="17" t="s">
        <v>10</v>
      </c>
      <c r="E518" s="7" t="s">
        <v>366</v>
      </c>
      <c r="F518" s="7"/>
      <c r="G518" s="20">
        <f>G521+G519</f>
        <v>378</v>
      </c>
      <c r="H518" s="20">
        <f t="shared" ref="H518:I518" si="143">H521+H519</f>
        <v>12427.9</v>
      </c>
      <c r="I518" s="20">
        <f t="shared" si="143"/>
        <v>12993.8</v>
      </c>
    </row>
    <row r="519" spans="1:9" ht="30" customHeight="1" x14ac:dyDescent="0.2">
      <c r="A519" s="202" t="s">
        <v>72</v>
      </c>
      <c r="B519" s="34" t="s">
        <v>552</v>
      </c>
      <c r="C519" s="19" t="s">
        <v>361</v>
      </c>
      <c r="D519" s="17" t="s">
        <v>10</v>
      </c>
      <c r="E519" s="7" t="s">
        <v>459</v>
      </c>
      <c r="F519" s="7"/>
      <c r="G519" s="20">
        <f>G520</f>
        <v>0</v>
      </c>
      <c r="H519" s="20">
        <f>H520</f>
        <v>12049.9</v>
      </c>
      <c r="I519" s="20">
        <f>I520</f>
        <v>12615.8</v>
      </c>
    </row>
    <row r="520" spans="1:9" ht="36" customHeight="1" x14ac:dyDescent="0.2">
      <c r="A520" s="202" t="s">
        <v>182</v>
      </c>
      <c r="B520" s="34" t="s">
        <v>552</v>
      </c>
      <c r="C520" s="19" t="s">
        <v>361</v>
      </c>
      <c r="D520" s="17" t="s">
        <v>10</v>
      </c>
      <c r="E520" s="7" t="s">
        <v>459</v>
      </c>
      <c r="F520" s="7" t="s">
        <v>57</v>
      </c>
      <c r="G520" s="20">
        <v>0</v>
      </c>
      <c r="H520" s="20">
        <v>12049.9</v>
      </c>
      <c r="I520" s="20">
        <v>12615.8</v>
      </c>
    </row>
    <row r="521" spans="1:9" ht="30.6" customHeight="1" x14ac:dyDescent="0.2">
      <c r="A521" s="2" t="s">
        <v>526</v>
      </c>
      <c r="B521" s="34" t="s">
        <v>552</v>
      </c>
      <c r="C521" s="19" t="s">
        <v>37</v>
      </c>
      <c r="D521" s="17" t="s">
        <v>10</v>
      </c>
      <c r="E521" s="7" t="s">
        <v>525</v>
      </c>
      <c r="F521" s="7"/>
      <c r="G521" s="20">
        <f>G522</f>
        <v>378</v>
      </c>
      <c r="H521" s="20">
        <f>H522</f>
        <v>378</v>
      </c>
      <c r="I521" s="20">
        <f>I522</f>
        <v>378</v>
      </c>
    </row>
    <row r="522" spans="1:9" ht="29.45" customHeight="1" x14ac:dyDescent="0.2">
      <c r="A522" s="2" t="s">
        <v>182</v>
      </c>
      <c r="B522" s="34" t="s">
        <v>552</v>
      </c>
      <c r="C522" s="19" t="s">
        <v>37</v>
      </c>
      <c r="D522" s="17" t="s">
        <v>10</v>
      </c>
      <c r="E522" s="7" t="s">
        <v>525</v>
      </c>
      <c r="F522" s="7" t="s">
        <v>57</v>
      </c>
      <c r="G522" s="20">
        <v>378</v>
      </c>
      <c r="H522" s="20">
        <v>378</v>
      </c>
      <c r="I522" s="20">
        <v>378</v>
      </c>
    </row>
    <row r="523" spans="1:9" ht="33" customHeight="1" x14ac:dyDescent="0.2">
      <c r="A523" s="2" t="s">
        <v>620</v>
      </c>
      <c r="B523" s="34" t="s">
        <v>552</v>
      </c>
      <c r="C523" s="19" t="s">
        <v>37</v>
      </c>
      <c r="D523" s="17" t="s">
        <v>10</v>
      </c>
      <c r="E523" s="7" t="s">
        <v>367</v>
      </c>
      <c r="F523" s="7"/>
      <c r="G523" s="20">
        <f t="shared" ref="G523:I525" si="144">G524</f>
        <v>700</v>
      </c>
      <c r="H523" s="20">
        <f t="shared" si="144"/>
        <v>700</v>
      </c>
      <c r="I523" s="20">
        <f t="shared" si="144"/>
        <v>700</v>
      </c>
    </row>
    <row r="524" spans="1:9" ht="21.6" customHeight="1" x14ac:dyDescent="0.2">
      <c r="A524" s="2" t="s">
        <v>368</v>
      </c>
      <c r="B524" s="34" t="s">
        <v>552</v>
      </c>
      <c r="C524" s="19" t="s">
        <v>361</v>
      </c>
      <c r="D524" s="17" t="s">
        <v>10</v>
      </c>
      <c r="E524" s="7" t="s">
        <v>369</v>
      </c>
      <c r="F524" s="7"/>
      <c r="G524" s="20">
        <f t="shared" si="144"/>
        <v>700</v>
      </c>
      <c r="H524" s="20">
        <f t="shared" si="144"/>
        <v>700</v>
      </c>
      <c r="I524" s="20">
        <f t="shared" si="144"/>
        <v>700</v>
      </c>
    </row>
    <row r="525" spans="1:9" ht="30" customHeight="1" x14ac:dyDescent="0.2">
      <c r="A525" s="2" t="s">
        <v>96</v>
      </c>
      <c r="B525" s="34" t="s">
        <v>552</v>
      </c>
      <c r="C525" s="19" t="s">
        <v>37</v>
      </c>
      <c r="D525" s="17" t="s">
        <v>10</v>
      </c>
      <c r="E525" s="7" t="s">
        <v>370</v>
      </c>
      <c r="F525" s="7"/>
      <c r="G525" s="20">
        <f t="shared" si="144"/>
        <v>700</v>
      </c>
      <c r="H525" s="20">
        <f t="shared" si="144"/>
        <v>700</v>
      </c>
      <c r="I525" s="20">
        <f t="shared" si="144"/>
        <v>700</v>
      </c>
    </row>
    <row r="526" spans="1:9" ht="28.15" customHeight="1" x14ac:dyDescent="0.2">
      <c r="A526" s="2" t="s">
        <v>182</v>
      </c>
      <c r="B526" s="34" t="s">
        <v>552</v>
      </c>
      <c r="C526" s="19" t="s">
        <v>37</v>
      </c>
      <c r="D526" s="17" t="s">
        <v>10</v>
      </c>
      <c r="E526" s="7" t="s">
        <v>370</v>
      </c>
      <c r="F526" s="7" t="s">
        <v>57</v>
      </c>
      <c r="G526" s="20">
        <v>700</v>
      </c>
      <c r="H526" s="20">
        <v>700</v>
      </c>
      <c r="I526" s="20">
        <v>700</v>
      </c>
    </row>
    <row r="527" spans="1:9" ht="28.15" customHeight="1" x14ac:dyDescent="0.2">
      <c r="A527" s="22" t="s">
        <v>554</v>
      </c>
      <c r="B527" s="15" t="s">
        <v>552</v>
      </c>
      <c r="C527" s="15" t="s">
        <v>37</v>
      </c>
      <c r="D527" s="16" t="s">
        <v>15</v>
      </c>
      <c r="E527" s="7"/>
      <c r="F527" s="7"/>
      <c r="G527" s="23">
        <f>G528</f>
        <v>802.5</v>
      </c>
      <c r="H527" s="23">
        <f t="shared" ref="H527:I529" si="145">H528</f>
        <v>834.6</v>
      </c>
      <c r="I527" s="23">
        <f t="shared" si="145"/>
        <v>868</v>
      </c>
    </row>
    <row r="528" spans="1:9" ht="47.25" customHeight="1" x14ac:dyDescent="0.2">
      <c r="A528" s="2" t="s">
        <v>594</v>
      </c>
      <c r="B528" s="34" t="s">
        <v>552</v>
      </c>
      <c r="C528" s="19" t="s">
        <v>37</v>
      </c>
      <c r="D528" s="17" t="s">
        <v>15</v>
      </c>
      <c r="E528" s="7" t="s">
        <v>350</v>
      </c>
      <c r="F528" s="7"/>
      <c r="G528" s="20">
        <f>G529</f>
        <v>802.5</v>
      </c>
      <c r="H528" s="20">
        <f t="shared" si="145"/>
        <v>834.6</v>
      </c>
      <c r="I528" s="20">
        <f t="shared" si="145"/>
        <v>868</v>
      </c>
    </row>
    <row r="529" spans="1:9" ht="28.15" customHeight="1" x14ac:dyDescent="0.2">
      <c r="A529" s="2" t="s">
        <v>201</v>
      </c>
      <c r="B529" s="34" t="s">
        <v>552</v>
      </c>
      <c r="C529" s="19" t="s">
        <v>37</v>
      </c>
      <c r="D529" s="17" t="s">
        <v>15</v>
      </c>
      <c r="E529" s="7" t="s">
        <v>371</v>
      </c>
      <c r="F529" s="7"/>
      <c r="G529" s="20">
        <f>G530</f>
        <v>802.5</v>
      </c>
      <c r="H529" s="20">
        <f t="shared" si="145"/>
        <v>834.6</v>
      </c>
      <c r="I529" s="20">
        <f t="shared" si="145"/>
        <v>868</v>
      </c>
    </row>
    <row r="530" spans="1:9" ht="48" customHeight="1" x14ac:dyDescent="0.2">
      <c r="A530" s="2" t="s">
        <v>596</v>
      </c>
      <c r="B530" s="34" t="s">
        <v>552</v>
      </c>
      <c r="C530" s="19" t="s">
        <v>37</v>
      </c>
      <c r="D530" s="17" t="s">
        <v>15</v>
      </c>
      <c r="E530" s="7" t="s">
        <v>486</v>
      </c>
      <c r="F530" s="7"/>
      <c r="G530" s="20">
        <f>G531+G533</f>
        <v>802.5</v>
      </c>
      <c r="H530" s="20">
        <f t="shared" ref="H530:I530" si="146">H531+H533</f>
        <v>834.6</v>
      </c>
      <c r="I530" s="20">
        <f t="shared" si="146"/>
        <v>868</v>
      </c>
    </row>
    <row r="531" spans="1:9" ht="28.15" customHeight="1" x14ac:dyDescent="0.2">
      <c r="A531" s="2" t="s">
        <v>72</v>
      </c>
      <c r="B531" s="34" t="s">
        <v>552</v>
      </c>
      <c r="C531" s="19" t="s">
        <v>37</v>
      </c>
      <c r="D531" s="17" t="s">
        <v>15</v>
      </c>
      <c r="E531" s="7" t="s">
        <v>487</v>
      </c>
      <c r="F531" s="7"/>
      <c r="G531" s="20">
        <f>G532</f>
        <v>407.7</v>
      </c>
      <c r="H531" s="20">
        <f t="shared" ref="H531:I531" si="147">H532</f>
        <v>407.6</v>
      </c>
      <c r="I531" s="20">
        <f t="shared" si="147"/>
        <v>407.6</v>
      </c>
    </row>
    <row r="532" spans="1:9" ht="28.15" customHeight="1" x14ac:dyDescent="0.2">
      <c r="A532" s="2" t="s">
        <v>73</v>
      </c>
      <c r="B532" s="34" t="s">
        <v>552</v>
      </c>
      <c r="C532" s="19" t="s">
        <v>37</v>
      </c>
      <c r="D532" s="17" t="s">
        <v>15</v>
      </c>
      <c r="E532" s="7" t="s">
        <v>487</v>
      </c>
      <c r="F532" s="7" t="s">
        <v>74</v>
      </c>
      <c r="G532" s="20">
        <v>407.7</v>
      </c>
      <c r="H532" s="20">
        <v>407.6</v>
      </c>
      <c r="I532" s="20">
        <v>407.6</v>
      </c>
    </row>
    <row r="533" spans="1:9" ht="63" customHeight="1" x14ac:dyDescent="0.2">
      <c r="A533" s="2" t="s">
        <v>181</v>
      </c>
      <c r="B533" s="34" t="s">
        <v>552</v>
      </c>
      <c r="C533" s="19" t="s">
        <v>37</v>
      </c>
      <c r="D533" s="17" t="s">
        <v>15</v>
      </c>
      <c r="E533" s="7" t="s">
        <v>488</v>
      </c>
      <c r="F533" s="7"/>
      <c r="G533" s="20">
        <f>G534</f>
        <v>394.8</v>
      </c>
      <c r="H533" s="20">
        <f t="shared" ref="H533:I533" si="148">H534</f>
        <v>427</v>
      </c>
      <c r="I533" s="20">
        <f t="shared" si="148"/>
        <v>460.4</v>
      </c>
    </row>
    <row r="534" spans="1:9" ht="28.15" customHeight="1" x14ac:dyDescent="0.2">
      <c r="A534" s="2" t="s">
        <v>73</v>
      </c>
      <c r="B534" s="34" t="s">
        <v>552</v>
      </c>
      <c r="C534" s="19" t="s">
        <v>37</v>
      </c>
      <c r="D534" s="17" t="s">
        <v>15</v>
      </c>
      <c r="E534" s="7" t="s">
        <v>488</v>
      </c>
      <c r="F534" s="7" t="s">
        <v>74</v>
      </c>
      <c r="G534" s="20">
        <v>394.8</v>
      </c>
      <c r="H534" s="20">
        <v>427</v>
      </c>
      <c r="I534" s="20">
        <v>460.4</v>
      </c>
    </row>
    <row r="535" spans="1:9" ht="24" customHeight="1" x14ac:dyDescent="0.25">
      <c r="A535" s="9" t="s">
        <v>39</v>
      </c>
      <c r="B535" s="10" t="s">
        <v>552</v>
      </c>
      <c r="C535" s="10" t="s">
        <v>23</v>
      </c>
      <c r="D535" s="17"/>
      <c r="E535" s="7"/>
      <c r="F535" s="7"/>
      <c r="G535" s="21">
        <f>G536+G540</f>
        <v>314.60000000000002</v>
      </c>
      <c r="H535" s="21">
        <f>H536+H540</f>
        <v>1401.1</v>
      </c>
      <c r="I535" s="21">
        <f>I536+I540</f>
        <v>410.6</v>
      </c>
    </row>
    <row r="536" spans="1:9" ht="15" customHeight="1" x14ac:dyDescent="0.2">
      <c r="A536" s="22" t="s">
        <v>40</v>
      </c>
      <c r="B536" s="15" t="s">
        <v>552</v>
      </c>
      <c r="C536" s="15" t="s">
        <v>23</v>
      </c>
      <c r="D536" s="16" t="s">
        <v>33</v>
      </c>
      <c r="E536" s="7"/>
      <c r="F536" s="7"/>
      <c r="G536" s="23">
        <f t="shared" ref="G536:I538" si="149">G537</f>
        <v>242.6</v>
      </c>
      <c r="H536" s="23">
        <f t="shared" si="149"/>
        <v>242.6</v>
      </c>
      <c r="I536" s="23">
        <f t="shared" si="149"/>
        <v>242.6</v>
      </c>
    </row>
    <row r="537" spans="1:9" ht="30" customHeight="1" x14ac:dyDescent="0.2">
      <c r="A537" s="2" t="s">
        <v>99</v>
      </c>
      <c r="B537" s="19" t="s">
        <v>552</v>
      </c>
      <c r="C537" s="19" t="s">
        <v>23</v>
      </c>
      <c r="D537" s="17" t="s">
        <v>33</v>
      </c>
      <c r="E537" s="7" t="s">
        <v>120</v>
      </c>
      <c r="F537" s="7"/>
      <c r="G537" s="24">
        <f t="shared" si="149"/>
        <v>242.6</v>
      </c>
      <c r="H537" s="24">
        <f t="shared" si="149"/>
        <v>242.6</v>
      </c>
      <c r="I537" s="24">
        <f t="shared" si="149"/>
        <v>242.6</v>
      </c>
    </row>
    <row r="538" spans="1:9" ht="91.15" customHeight="1" x14ac:dyDescent="0.2">
      <c r="A538" s="2" t="s">
        <v>200</v>
      </c>
      <c r="B538" s="19" t="s">
        <v>552</v>
      </c>
      <c r="C538" s="19" t="s">
        <v>23</v>
      </c>
      <c r="D538" s="17" t="s">
        <v>33</v>
      </c>
      <c r="E538" s="7" t="s">
        <v>119</v>
      </c>
      <c r="F538" s="7"/>
      <c r="G538" s="24">
        <f t="shared" si="149"/>
        <v>242.6</v>
      </c>
      <c r="H538" s="24">
        <f t="shared" si="149"/>
        <v>242.6</v>
      </c>
      <c r="I538" s="24">
        <f t="shared" si="149"/>
        <v>242.6</v>
      </c>
    </row>
    <row r="539" spans="1:9" ht="34.9" customHeight="1" x14ac:dyDescent="0.2">
      <c r="A539" s="2" t="s">
        <v>182</v>
      </c>
      <c r="B539" s="19" t="s">
        <v>552</v>
      </c>
      <c r="C539" s="19" t="s">
        <v>23</v>
      </c>
      <c r="D539" s="17" t="s">
        <v>33</v>
      </c>
      <c r="E539" s="7" t="s">
        <v>119</v>
      </c>
      <c r="F539" s="7" t="s">
        <v>57</v>
      </c>
      <c r="G539" s="24">
        <v>242.6</v>
      </c>
      <c r="H539" s="24">
        <v>242.6</v>
      </c>
      <c r="I539" s="24">
        <v>242.6</v>
      </c>
    </row>
    <row r="540" spans="1:9" ht="19.899999999999999" customHeight="1" x14ac:dyDescent="0.2">
      <c r="A540" s="22" t="s">
        <v>157</v>
      </c>
      <c r="B540" s="15" t="s">
        <v>552</v>
      </c>
      <c r="C540" s="15" t="s">
        <v>23</v>
      </c>
      <c r="D540" s="16" t="s">
        <v>23</v>
      </c>
      <c r="E540" s="16"/>
      <c r="F540" s="16"/>
      <c r="G540" s="23">
        <f t="shared" ref="G540:I543" si="150">G541</f>
        <v>72</v>
      </c>
      <c r="H540" s="23">
        <f t="shared" si="150"/>
        <v>1158.5</v>
      </c>
      <c r="I540" s="23">
        <f t="shared" si="150"/>
        <v>168</v>
      </c>
    </row>
    <row r="541" spans="1:9" s="25" customFormat="1" ht="28.15" customHeight="1" x14ac:dyDescent="0.2">
      <c r="A541" s="201" t="s">
        <v>604</v>
      </c>
      <c r="B541" s="34" t="s">
        <v>552</v>
      </c>
      <c r="C541" s="187" t="s">
        <v>23</v>
      </c>
      <c r="D541" s="28" t="s">
        <v>23</v>
      </c>
      <c r="E541" s="28" t="s">
        <v>347</v>
      </c>
      <c r="F541" s="7"/>
      <c r="G541" s="24">
        <f>G542+G545+G548</f>
        <v>72</v>
      </c>
      <c r="H541" s="24">
        <f>H542+H545+H548</f>
        <v>1158.5</v>
      </c>
      <c r="I541" s="24">
        <f>I542+I545+I548</f>
        <v>168</v>
      </c>
    </row>
    <row r="542" spans="1:9" ht="43.15" customHeight="1" x14ac:dyDescent="0.2">
      <c r="A542" s="202" t="s">
        <v>158</v>
      </c>
      <c r="B542" s="34" t="s">
        <v>552</v>
      </c>
      <c r="C542" s="185" t="s">
        <v>23</v>
      </c>
      <c r="D542" s="29" t="s">
        <v>23</v>
      </c>
      <c r="E542" s="29" t="s">
        <v>348</v>
      </c>
      <c r="F542" s="7"/>
      <c r="G542" s="24">
        <f t="shared" si="150"/>
        <v>0</v>
      </c>
      <c r="H542" s="24">
        <f t="shared" si="150"/>
        <v>96</v>
      </c>
      <c r="I542" s="24">
        <f t="shared" si="150"/>
        <v>96</v>
      </c>
    </row>
    <row r="543" spans="1:9" ht="28.9" customHeight="1" x14ac:dyDescent="0.2">
      <c r="A543" s="202" t="s">
        <v>159</v>
      </c>
      <c r="B543" s="34" t="s">
        <v>552</v>
      </c>
      <c r="C543" s="185" t="s">
        <v>23</v>
      </c>
      <c r="D543" s="29" t="s">
        <v>23</v>
      </c>
      <c r="E543" s="29" t="s">
        <v>372</v>
      </c>
      <c r="F543" s="7"/>
      <c r="G543" s="24">
        <f t="shared" si="150"/>
        <v>0</v>
      </c>
      <c r="H543" s="24">
        <f t="shared" si="150"/>
        <v>96</v>
      </c>
      <c r="I543" s="24">
        <f t="shared" si="150"/>
        <v>96</v>
      </c>
    </row>
    <row r="544" spans="1:9" ht="19.899999999999999" customHeight="1" x14ac:dyDescent="0.2">
      <c r="A544" s="50" t="s">
        <v>176</v>
      </c>
      <c r="B544" s="34" t="s">
        <v>552</v>
      </c>
      <c r="C544" s="189" t="s">
        <v>23</v>
      </c>
      <c r="D544" s="57" t="s">
        <v>23</v>
      </c>
      <c r="E544" s="57" t="s">
        <v>372</v>
      </c>
      <c r="F544" s="7" t="s">
        <v>175</v>
      </c>
      <c r="G544" s="24">
        <v>0</v>
      </c>
      <c r="H544" s="24">
        <v>96</v>
      </c>
      <c r="I544" s="24">
        <v>96</v>
      </c>
    </row>
    <row r="545" spans="1:9" ht="47.45" customHeight="1" x14ac:dyDescent="0.2">
      <c r="A545" s="168" t="s">
        <v>414</v>
      </c>
      <c r="B545" s="34" t="s">
        <v>552</v>
      </c>
      <c r="C545" s="34" t="s">
        <v>23</v>
      </c>
      <c r="D545" s="7" t="s">
        <v>23</v>
      </c>
      <c r="E545" s="7" t="s">
        <v>412</v>
      </c>
      <c r="F545" s="115"/>
      <c r="G545" s="254">
        <f>G547</f>
        <v>72</v>
      </c>
      <c r="H545" s="254">
        <f>H547</f>
        <v>72</v>
      </c>
      <c r="I545" s="254">
        <f>I547</f>
        <v>72</v>
      </c>
    </row>
    <row r="546" spans="1:9" ht="31.7" customHeight="1" x14ac:dyDescent="0.2">
      <c r="A546" s="199" t="s">
        <v>159</v>
      </c>
      <c r="B546" s="34" t="s">
        <v>552</v>
      </c>
      <c r="C546" s="34" t="s">
        <v>23</v>
      </c>
      <c r="D546" s="7" t="s">
        <v>23</v>
      </c>
      <c r="E546" s="7" t="s">
        <v>413</v>
      </c>
      <c r="F546" s="115"/>
      <c r="G546" s="254">
        <f>G547</f>
        <v>72</v>
      </c>
      <c r="H546" s="254">
        <f>H547</f>
        <v>72</v>
      </c>
      <c r="I546" s="254">
        <f>I547</f>
        <v>72</v>
      </c>
    </row>
    <row r="547" spans="1:9" ht="31.7" customHeight="1" x14ac:dyDescent="0.2">
      <c r="A547" s="200" t="s">
        <v>182</v>
      </c>
      <c r="B547" s="34" t="s">
        <v>552</v>
      </c>
      <c r="C547" s="34" t="s">
        <v>23</v>
      </c>
      <c r="D547" s="7" t="s">
        <v>23</v>
      </c>
      <c r="E547" s="7" t="s">
        <v>413</v>
      </c>
      <c r="F547" s="115" t="s">
        <v>57</v>
      </c>
      <c r="G547" s="254">
        <v>72</v>
      </c>
      <c r="H547" s="254">
        <v>72</v>
      </c>
      <c r="I547" s="254">
        <v>72</v>
      </c>
    </row>
    <row r="548" spans="1:9" ht="45" customHeight="1" x14ac:dyDescent="0.2">
      <c r="A548" s="168" t="s">
        <v>605</v>
      </c>
      <c r="B548" s="34" t="s">
        <v>552</v>
      </c>
      <c r="C548" s="34" t="s">
        <v>23</v>
      </c>
      <c r="D548" s="7" t="s">
        <v>23</v>
      </c>
      <c r="E548" s="7" t="s">
        <v>408</v>
      </c>
      <c r="F548" s="7"/>
      <c r="G548" s="24">
        <v>0</v>
      </c>
      <c r="H548" s="24">
        <f>H550</f>
        <v>990.5</v>
      </c>
      <c r="I548" s="24">
        <f>I550</f>
        <v>0</v>
      </c>
    </row>
    <row r="549" spans="1:9" ht="46.15" customHeight="1" x14ac:dyDescent="0.2">
      <c r="A549" s="168" t="s">
        <v>411</v>
      </c>
      <c r="B549" s="34" t="s">
        <v>552</v>
      </c>
      <c r="C549" s="34" t="s">
        <v>23</v>
      </c>
      <c r="D549" s="7" t="s">
        <v>23</v>
      </c>
      <c r="E549" s="7" t="s">
        <v>409</v>
      </c>
      <c r="F549" s="7"/>
      <c r="G549" s="24">
        <v>0</v>
      </c>
      <c r="H549" s="24">
        <f>H550</f>
        <v>990.5</v>
      </c>
      <c r="I549" s="24">
        <f>I550</f>
        <v>0</v>
      </c>
    </row>
    <row r="550" spans="1:9" ht="16.149999999999999" customHeight="1" x14ac:dyDescent="0.2">
      <c r="A550" s="168" t="s">
        <v>83</v>
      </c>
      <c r="B550" s="34" t="s">
        <v>552</v>
      </c>
      <c r="C550" s="34" t="s">
        <v>23</v>
      </c>
      <c r="D550" s="7" t="s">
        <v>23</v>
      </c>
      <c r="E550" s="7" t="s">
        <v>409</v>
      </c>
      <c r="F550" s="7" t="s">
        <v>142</v>
      </c>
      <c r="G550" s="24">
        <v>0</v>
      </c>
      <c r="H550" s="24">
        <v>990.5</v>
      </c>
      <c r="I550" s="24">
        <v>0</v>
      </c>
    </row>
    <row r="551" spans="1:9" ht="20.45" customHeight="1" x14ac:dyDescent="0.25">
      <c r="A551" s="65" t="s">
        <v>41</v>
      </c>
      <c r="B551" s="10" t="s">
        <v>552</v>
      </c>
      <c r="C551" s="10" t="s">
        <v>42</v>
      </c>
      <c r="D551" s="7"/>
      <c r="E551" s="7"/>
      <c r="F551" s="7"/>
      <c r="G551" s="18">
        <f>G573+G558+G552</f>
        <v>9409.7999999999993</v>
      </c>
      <c r="H551" s="18">
        <f>H573+H558+H552</f>
        <v>7303.2</v>
      </c>
      <c r="I551" s="18">
        <f>I573+I558+I552</f>
        <v>7009</v>
      </c>
    </row>
    <row r="552" spans="1:9" ht="12.75" customHeight="1" x14ac:dyDescent="0.2">
      <c r="A552" s="63" t="s">
        <v>171</v>
      </c>
      <c r="B552" s="15" t="s">
        <v>552</v>
      </c>
      <c r="C552" s="15" t="s">
        <v>42</v>
      </c>
      <c r="D552" s="16" t="s">
        <v>10</v>
      </c>
      <c r="E552" s="7"/>
      <c r="F552" s="7"/>
      <c r="G552" s="23">
        <f t="shared" ref="G552:I554" si="151">G553</f>
        <v>3204.3999999999996</v>
      </c>
      <c r="H552" s="23">
        <f t="shared" si="151"/>
        <v>3204.3999999999996</v>
      </c>
      <c r="I552" s="23">
        <f t="shared" si="151"/>
        <v>3204.3999999999996</v>
      </c>
    </row>
    <row r="553" spans="1:9" ht="34.15" customHeight="1" x14ac:dyDescent="0.2">
      <c r="A553" s="2" t="s">
        <v>228</v>
      </c>
      <c r="B553" s="19" t="s">
        <v>552</v>
      </c>
      <c r="C553" s="19" t="s">
        <v>42</v>
      </c>
      <c r="D553" s="17" t="s">
        <v>10</v>
      </c>
      <c r="E553" s="7" t="s">
        <v>229</v>
      </c>
      <c r="F553" s="7"/>
      <c r="G553" s="24">
        <f t="shared" si="151"/>
        <v>3204.3999999999996</v>
      </c>
      <c r="H553" s="24">
        <f t="shared" si="151"/>
        <v>3204.3999999999996</v>
      </c>
      <c r="I553" s="24">
        <f t="shared" si="151"/>
        <v>3204.3999999999996</v>
      </c>
    </row>
    <row r="554" spans="1:9" ht="57" customHeight="1" x14ac:dyDescent="0.2">
      <c r="A554" s="2" t="s">
        <v>614</v>
      </c>
      <c r="B554" s="19" t="s">
        <v>552</v>
      </c>
      <c r="C554" s="19" t="s">
        <v>42</v>
      </c>
      <c r="D554" s="17" t="s">
        <v>10</v>
      </c>
      <c r="E554" s="7" t="s">
        <v>373</v>
      </c>
      <c r="F554" s="7"/>
      <c r="G554" s="24">
        <f t="shared" si="151"/>
        <v>3204.3999999999996</v>
      </c>
      <c r="H554" s="24">
        <f t="shared" si="151"/>
        <v>3204.3999999999996</v>
      </c>
      <c r="I554" s="24">
        <f t="shared" si="151"/>
        <v>3204.3999999999996</v>
      </c>
    </row>
    <row r="555" spans="1:9" ht="24" customHeight="1" x14ac:dyDescent="0.2">
      <c r="A555" s="2" t="s">
        <v>183</v>
      </c>
      <c r="B555" s="19" t="s">
        <v>552</v>
      </c>
      <c r="C555" s="19" t="s">
        <v>42</v>
      </c>
      <c r="D555" s="17" t="s">
        <v>10</v>
      </c>
      <c r="E555" s="7" t="s">
        <v>374</v>
      </c>
      <c r="F555" s="7"/>
      <c r="G555" s="24">
        <f>G556+G557</f>
        <v>3204.3999999999996</v>
      </c>
      <c r="H555" s="24">
        <f>H556+H557</f>
        <v>3204.3999999999996</v>
      </c>
      <c r="I555" s="24">
        <f>I556+I557</f>
        <v>3204.3999999999996</v>
      </c>
    </row>
    <row r="556" spans="1:9" ht="24" customHeight="1" x14ac:dyDescent="0.2">
      <c r="A556" s="2" t="s">
        <v>182</v>
      </c>
      <c r="B556" s="19" t="s">
        <v>552</v>
      </c>
      <c r="C556" s="19" t="s">
        <v>42</v>
      </c>
      <c r="D556" s="17" t="s">
        <v>10</v>
      </c>
      <c r="E556" s="7" t="s">
        <v>374</v>
      </c>
      <c r="F556" s="7" t="s">
        <v>57</v>
      </c>
      <c r="G556" s="42">
        <v>31.7</v>
      </c>
      <c r="H556" s="42">
        <v>31.7</v>
      </c>
      <c r="I556" s="42">
        <v>31.7</v>
      </c>
    </row>
    <row r="557" spans="1:9" ht="20.45" customHeight="1" x14ac:dyDescent="0.2">
      <c r="A557" s="2" t="s">
        <v>162</v>
      </c>
      <c r="B557" s="19" t="s">
        <v>552</v>
      </c>
      <c r="C557" s="19" t="s">
        <v>42</v>
      </c>
      <c r="D557" s="17" t="s">
        <v>10</v>
      </c>
      <c r="E557" s="7" t="s">
        <v>374</v>
      </c>
      <c r="F557" s="7" t="s">
        <v>113</v>
      </c>
      <c r="G557" s="42">
        <v>3172.7</v>
      </c>
      <c r="H557" s="42">
        <v>3172.7</v>
      </c>
      <c r="I557" s="42">
        <v>3172.7</v>
      </c>
    </row>
    <row r="558" spans="1:9" ht="19.899999999999999" customHeight="1" x14ac:dyDescent="0.2">
      <c r="A558" s="22" t="s">
        <v>43</v>
      </c>
      <c r="B558" s="15" t="s">
        <v>552</v>
      </c>
      <c r="C558" s="15" t="s">
        <v>42</v>
      </c>
      <c r="D558" s="16" t="s">
        <v>14</v>
      </c>
      <c r="E558" s="7"/>
      <c r="F558" s="7"/>
      <c r="G558" s="23">
        <f>G559+G566+G563</f>
        <v>5516.7999999999993</v>
      </c>
      <c r="H558" s="23">
        <f>H559+H566</f>
        <v>3410.2</v>
      </c>
      <c r="I558" s="23">
        <f>I559+I566</f>
        <v>3116</v>
      </c>
    </row>
    <row r="559" spans="1:9" ht="46.5" customHeight="1" x14ac:dyDescent="0.2">
      <c r="A559" s="2" t="s">
        <v>531</v>
      </c>
      <c r="B559" s="19" t="s">
        <v>552</v>
      </c>
      <c r="C559" s="19" t="s">
        <v>42</v>
      </c>
      <c r="D559" s="17" t="s">
        <v>14</v>
      </c>
      <c r="E559" s="7" t="s">
        <v>209</v>
      </c>
      <c r="F559" s="7"/>
      <c r="G559" s="24">
        <f>G560</f>
        <v>2375.6999999999998</v>
      </c>
      <c r="H559" s="24">
        <f>H560</f>
        <v>294.2</v>
      </c>
      <c r="I559" s="24">
        <f>I560</f>
        <v>0</v>
      </c>
    </row>
    <row r="560" spans="1:9" ht="29.45" customHeight="1" x14ac:dyDescent="0.2">
      <c r="A560" s="2" t="s">
        <v>213</v>
      </c>
      <c r="B560" s="19" t="s">
        <v>552</v>
      </c>
      <c r="C560" s="19" t="s">
        <v>42</v>
      </c>
      <c r="D560" s="17" t="s">
        <v>14</v>
      </c>
      <c r="E560" s="7" t="s">
        <v>210</v>
      </c>
      <c r="F560" s="7"/>
      <c r="G560" s="24">
        <f t="shared" ref="G560:I561" si="152">G561</f>
        <v>2375.6999999999998</v>
      </c>
      <c r="H560" s="24">
        <f t="shared" si="152"/>
        <v>294.2</v>
      </c>
      <c r="I560" s="24">
        <f t="shared" si="152"/>
        <v>0</v>
      </c>
    </row>
    <row r="561" spans="1:9" ht="27" customHeight="1" x14ac:dyDescent="0.2">
      <c r="A561" s="202" t="s">
        <v>211</v>
      </c>
      <c r="B561" s="19" t="s">
        <v>552</v>
      </c>
      <c r="C561" s="19" t="s">
        <v>42</v>
      </c>
      <c r="D561" s="17" t="s">
        <v>14</v>
      </c>
      <c r="E561" s="7" t="s">
        <v>212</v>
      </c>
      <c r="F561" s="7"/>
      <c r="G561" s="24">
        <f t="shared" si="152"/>
        <v>2375.6999999999998</v>
      </c>
      <c r="H561" s="24">
        <f t="shared" si="152"/>
        <v>294.2</v>
      </c>
      <c r="I561" s="24">
        <f t="shared" si="152"/>
        <v>0</v>
      </c>
    </row>
    <row r="562" spans="1:9" ht="31.5" customHeight="1" x14ac:dyDescent="0.2">
      <c r="A562" s="2" t="s">
        <v>161</v>
      </c>
      <c r="B562" s="19" t="s">
        <v>552</v>
      </c>
      <c r="C562" s="19" t="s">
        <v>42</v>
      </c>
      <c r="D562" s="17" t="s">
        <v>14</v>
      </c>
      <c r="E562" s="7" t="s">
        <v>212</v>
      </c>
      <c r="F562" s="7" t="s">
        <v>92</v>
      </c>
      <c r="G562" s="254">
        <v>2375.6999999999998</v>
      </c>
      <c r="H562" s="24">
        <v>294.2</v>
      </c>
      <c r="I562" s="24">
        <v>0</v>
      </c>
    </row>
    <row r="563" spans="1:9" ht="19.149999999999999" customHeight="1" x14ac:dyDescent="0.2">
      <c r="A563" s="202" t="s">
        <v>18</v>
      </c>
      <c r="B563" s="19" t="s">
        <v>552</v>
      </c>
      <c r="C563" s="37" t="s">
        <v>42</v>
      </c>
      <c r="D563" s="38" t="s">
        <v>14</v>
      </c>
      <c r="E563" s="29" t="s">
        <v>124</v>
      </c>
      <c r="F563" s="7"/>
      <c r="G563" s="24">
        <f>G564</f>
        <v>25</v>
      </c>
      <c r="H563" s="24">
        <f t="shared" ref="H563:I564" si="153">H564</f>
        <v>0</v>
      </c>
      <c r="I563" s="24">
        <f t="shared" si="153"/>
        <v>0</v>
      </c>
    </row>
    <row r="564" spans="1:9" ht="18.600000000000001" customHeight="1" x14ac:dyDescent="0.2">
      <c r="A564" s="202" t="s">
        <v>63</v>
      </c>
      <c r="B564" s="19" t="s">
        <v>552</v>
      </c>
      <c r="C564" s="37" t="s">
        <v>42</v>
      </c>
      <c r="D564" s="38" t="s">
        <v>14</v>
      </c>
      <c r="E564" s="29" t="s">
        <v>125</v>
      </c>
      <c r="F564" s="7"/>
      <c r="G564" s="24">
        <f>G565</f>
        <v>25</v>
      </c>
      <c r="H564" s="24">
        <f t="shared" si="153"/>
        <v>0</v>
      </c>
      <c r="I564" s="24">
        <f t="shared" si="153"/>
        <v>0</v>
      </c>
    </row>
    <row r="565" spans="1:9" ht="22.9" customHeight="1" x14ac:dyDescent="0.2">
      <c r="A565" s="2" t="s">
        <v>184</v>
      </c>
      <c r="B565" s="19" t="s">
        <v>552</v>
      </c>
      <c r="C565" s="19" t="s">
        <v>42</v>
      </c>
      <c r="D565" s="17" t="s">
        <v>14</v>
      </c>
      <c r="E565" s="29" t="s">
        <v>125</v>
      </c>
      <c r="F565" s="7" t="s">
        <v>185</v>
      </c>
      <c r="G565" s="24">
        <v>25</v>
      </c>
      <c r="H565" s="24">
        <v>0</v>
      </c>
      <c r="I565" s="24">
        <v>0</v>
      </c>
    </row>
    <row r="566" spans="1:9" ht="26.45" customHeight="1" x14ac:dyDescent="0.2">
      <c r="A566" s="2" t="s">
        <v>139</v>
      </c>
      <c r="B566" s="19" t="s">
        <v>552</v>
      </c>
      <c r="C566" s="34" t="s">
        <v>42</v>
      </c>
      <c r="D566" s="7" t="s">
        <v>14</v>
      </c>
      <c r="E566" s="7" t="s">
        <v>140</v>
      </c>
      <c r="F566" s="7"/>
      <c r="G566" s="20">
        <f t="shared" ref="G566:H566" si="154">G567+G571</f>
        <v>3116.1</v>
      </c>
      <c r="H566" s="20">
        <f t="shared" si="154"/>
        <v>3116</v>
      </c>
      <c r="I566" s="20">
        <f t="shared" ref="I566" si="155">I567+I571</f>
        <v>3116</v>
      </c>
    </row>
    <row r="567" spans="1:9" ht="41.45" customHeight="1" x14ac:dyDescent="0.2">
      <c r="A567" s="2" t="s">
        <v>675</v>
      </c>
      <c r="B567" s="19" t="s">
        <v>552</v>
      </c>
      <c r="C567" s="34" t="s">
        <v>42</v>
      </c>
      <c r="D567" s="7" t="s">
        <v>14</v>
      </c>
      <c r="E567" s="7" t="s">
        <v>141</v>
      </c>
      <c r="F567" s="7"/>
      <c r="G567" s="20">
        <f>G568+G569</f>
        <v>2424</v>
      </c>
      <c r="H567" s="20">
        <f>H568+H569</f>
        <v>2424</v>
      </c>
      <c r="I567" s="20">
        <f>I568+I569</f>
        <v>2424</v>
      </c>
    </row>
    <row r="568" spans="1:9" ht="35.25" customHeight="1" x14ac:dyDescent="0.2">
      <c r="A568" s="2" t="s">
        <v>182</v>
      </c>
      <c r="B568" s="19" t="s">
        <v>552</v>
      </c>
      <c r="C568" s="34" t="s">
        <v>42</v>
      </c>
      <c r="D568" s="7" t="s">
        <v>14</v>
      </c>
      <c r="E568" s="7" t="s">
        <v>141</v>
      </c>
      <c r="F568" s="7" t="s">
        <v>57</v>
      </c>
      <c r="G568" s="20">
        <v>24</v>
      </c>
      <c r="H568" s="20">
        <v>24</v>
      </c>
      <c r="I568" s="20">
        <v>24</v>
      </c>
    </row>
    <row r="569" spans="1:9" ht="29.45" customHeight="1" x14ac:dyDescent="0.2">
      <c r="A569" s="2" t="s">
        <v>161</v>
      </c>
      <c r="B569" s="19" t="s">
        <v>552</v>
      </c>
      <c r="C569" s="34" t="s">
        <v>42</v>
      </c>
      <c r="D569" s="7" t="s">
        <v>14</v>
      </c>
      <c r="E569" s="7" t="s">
        <v>141</v>
      </c>
      <c r="F569" s="7" t="s">
        <v>92</v>
      </c>
      <c r="G569" s="253">
        <v>2400</v>
      </c>
      <c r="H569" s="253">
        <v>2400</v>
      </c>
      <c r="I569" s="253">
        <v>2400</v>
      </c>
    </row>
    <row r="570" spans="1:9" ht="71.45" customHeight="1" x14ac:dyDescent="0.2">
      <c r="A570" s="2" t="s">
        <v>191</v>
      </c>
      <c r="B570" s="19" t="s">
        <v>552</v>
      </c>
      <c r="C570" s="189" t="s">
        <v>42</v>
      </c>
      <c r="D570" s="57" t="s">
        <v>14</v>
      </c>
      <c r="E570" s="7" t="s">
        <v>190</v>
      </c>
      <c r="F570" s="7"/>
      <c r="G570" s="20">
        <f t="shared" ref="G570:I571" si="156">G571</f>
        <v>692.1</v>
      </c>
      <c r="H570" s="20">
        <f t="shared" si="156"/>
        <v>692</v>
      </c>
      <c r="I570" s="20">
        <f t="shared" si="156"/>
        <v>692</v>
      </c>
    </row>
    <row r="571" spans="1:9" ht="106.5" customHeight="1" x14ac:dyDescent="0.2">
      <c r="A571" s="2" t="s">
        <v>193</v>
      </c>
      <c r="B571" s="19" t="s">
        <v>552</v>
      </c>
      <c r="C571" s="34" t="s">
        <v>42</v>
      </c>
      <c r="D571" s="7" t="s">
        <v>14</v>
      </c>
      <c r="E571" s="17" t="s">
        <v>192</v>
      </c>
      <c r="F571" s="7"/>
      <c r="G571" s="20">
        <f t="shared" si="156"/>
        <v>692.1</v>
      </c>
      <c r="H571" s="20">
        <f t="shared" si="156"/>
        <v>692</v>
      </c>
      <c r="I571" s="20">
        <f t="shared" si="156"/>
        <v>692</v>
      </c>
    </row>
    <row r="572" spans="1:9" ht="31.9" customHeight="1" x14ac:dyDescent="0.2">
      <c r="A572" s="2" t="s">
        <v>161</v>
      </c>
      <c r="B572" s="19" t="s">
        <v>552</v>
      </c>
      <c r="C572" s="34" t="s">
        <v>42</v>
      </c>
      <c r="D572" s="7" t="s">
        <v>14</v>
      </c>
      <c r="E572" s="17" t="s">
        <v>192</v>
      </c>
      <c r="F572" s="17" t="s">
        <v>92</v>
      </c>
      <c r="G572" s="20">
        <v>692.1</v>
      </c>
      <c r="H572" s="20">
        <v>692</v>
      </c>
      <c r="I572" s="20">
        <v>692</v>
      </c>
    </row>
    <row r="573" spans="1:9" ht="21" customHeight="1" x14ac:dyDescent="0.2">
      <c r="A573" s="22" t="s">
        <v>44</v>
      </c>
      <c r="B573" s="15" t="s">
        <v>552</v>
      </c>
      <c r="C573" s="15" t="s">
        <v>42</v>
      </c>
      <c r="D573" s="16" t="s">
        <v>17</v>
      </c>
      <c r="E573" s="16"/>
      <c r="F573" s="16"/>
      <c r="G573" s="18">
        <f>G578+G574</f>
        <v>688.6</v>
      </c>
      <c r="H573" s="18">
        <f t="shared" ref="H573:I573" si="157">H578+H574</f>
        <v>688.6</v>
      </c>
      <c r="I573" s="18">
        <f t="shared" si="157"/>
        <v>688.6</v>
      </c>
    </row>
    <row r="574" spans="1:9" ht="44.45" customHeight="1" x14ac:dyDescent="0.2">
      <c r="A574" s="2" t="s">
        <v>538</v>
      </c>
      <c r="B574" s="19" t="s">
        <v>552</v>
      </c>
      <c r="C574" s="19" t="s">
        <v>42</v>
      </c>
      <c r="D574" s="17" t="s">
        <v>17</v>
      </c>
      <c r="E574" s="17" t="s">
        <v>539</v>
      </c>
      <c r="F574" s="17"/>
      <c r="G574" s="42">
        <f>G575</f>
        <v>664.6</v>
      </c>
      <c r="H574" s="42">
        <f t="shared" ref="H574:I576" si="158">H575</f>
        <v>664.6</v>
      </c>
      <c r="I574" s="42">
        <f t="shared" si="158"/>
        <v>664.6</v>
      </c>
    </row>
    <row r="575" spans="1:9" ht="33.6" customHeight="1" x14ac:dyDescent="0.2">
      <c r="A575" s="2" t="s">
        <v>541</v>
      </c>
      <c r="B575" s="19" t="s">
        <v>552</v>
      </c>
      <c r="C575" s="19" t="s">
        <v>42</v>
      </c>
      <c r="D575" s="17" t="s">
        <v>17</v>
      </c>
      <c r="E575" s="17" t="s">
        <v>540</v>
      </c>
      <c r="F575" s="16"/>
      <c r="G575" s="42">
        <f>G576</f>
        <v>664.6</v>
      </c>
      <c r="H575" s="42">
        <f t="shared" si="158"/>
        <v>664.6</v>
      </c>
      <c r="I575" s="42">
        <f t="shared" si="158"/>
        <v>664.6</v>
      </c>
    </row>
    <row r="576" spans="1:9" ht="21" customHeight="1" x14ac:dyDescent="0.2">
      <c r="A576" s="2" t="s">
        <v>115</v>
      </c>
      <c r="B576" s="19" t="s">
        <v>552</v>
      </c>
      <c r="C576" s="19" t="s">
        <v>42</v>
      </c>
      <c r="D576" s="17" t="s">
        <v>17</v>
      </c>
      <c r="E576" s="17" t="s">
        <v>542</v>
      </c>
      <c r="F576" s="16"/>
      <c r="G576" s="42">
        <f>G577</f>
        <v>664.6</v>
      </c>
      <c r="H576" s="42">
        <f t="shared" si="158"/>
        <v>664.6</v>
      </c>
      <c r="I576" s="42">
        <f t="shared" si="158"/>
        <v>664.6</v>
      </c>
    </row>
    <row r="577" spans="1:9" ht="31.15" customHeight="1" x14ac:dyDescent="0.2">
      <c r="A577" s="2" t="s">
        <v>116</v>
      </c>
      <c r="B577" s="19" t="s">
        <v>552</v>
      </c>
      <c r="C577" s="19" t="s">
        <v>42</v>
      </c>
      <c r="D577" s="17" t="s">
        <v>17</v>
      </c>
      <c r="E577" s="17" t="s">
        <v>542</v>
      </c>
      <c r="F577" s="7" t="s">
        <v>105</v>
      </c>
      <c r="G577" s="42">
        <v>664.6</v>
      </c>
      <c r="H577" s="42">
        <v>664.6</v>
      </c>
      <c r="I577" s="42">
        <v>664.6</v>
      </c>
    </row>
    <row r="578" spans="1:9" ht="36.75" customHeight="1" x14ac:dyDescent="0.2">
      <c r="A578" s="2" t="s">
        <v>104</v>
      </c>
      <c r="B578" s="19" t="s">
        <v>552</v>
      </c>
      <c r="C578" s="19" t="s">
        <v>42</v>
      </c>
      <c r="D578" s="17" t="s">
        <v>17</v>
      </c>
      <c r="E578" s="7" t="s">
        <v>101</v>
      </c>
      <c r="F578" s="7"/>
      <c r="G578" s="20">
        <f>G579</f>
        <v>24</v>
      </c>
      <c r="H578" s="20">
        <f t="shared" ref="H578:I578" si="159">H579</f>
        <v>24</v>
      </c>
      <c r="I578" s="20">
        <f t="shared" si="159"/>
        <v>24</v>
      </c>
    </row>
    <row r="579" spans="1:9" ht="26.45" customHeight="1" x14ac:dyDescent="0.2">
      <c r="A579" s="202" t="s">
        <v>674</v>
      </c>
      <c r="B579" s="19" t="s">
        <v>552</v>
      </c>
      <c r="C579" s="37" t="s">
        <v>42</v>
      </c>
      <c r="D579" s="38" t="s">
        <v>17</v>
      </c>
      <c r="E579" s="29" t="s">
        <v>500</v>
      </c>
      <c r="F579" s="53"/>
      <c r="G579" s="20">
        <f>G580</f>
        <v>24</v>
      </c>
      <c r="H579" s="20">
        <f t="shared" ref="H579:I579" si="160">H580</f>
        <v>24</v>
      </c>
      <c r="I579" s="20">
        <f t="shared" si="160"/>
        <v>24</v>
      </c>
    </row>
    <row r="580" spans="1:9" ht="34.15" customHeight="1" x14ac:dyDescent="0.2">
      <c r="A580" s="202" t="s">
        <v>502</v>
      </c>
      <c r="B580" s="19" t="s">
        <v>552</v>
      </c>
      <c r="C580" s="37" t="s">
        <v>42</v>
      </c>
      <c r="D580" s="38" t="s">
        <v>17</v>
      </c>
      <c r="E580" s="29" t="s">
        <v>500</v>
      </c>
      <c r="F580" s="53" t="s">
        <v>501</v>
      </c>
      <c r="G580" s="20">
        <v>24</v>
      </c>
      <c r="H580" s="20">
        <v>24</v>
      </c>
      <c r="I580" s="20">
        <v>24</v>
      </c>
    </row>
    <row r="581" spans="1:9" ht="20.45" customHeight="1" x14ac:dyDescent="0.25">
      <c r="A581" s="9" t="s">
        <v>45</v>
      </c>
      <c r="B581" s="10" t="s">
        <v>552</v>
      </c>
      <c r="C581" s="10" t="s">
        <v>19</v>
      </c>
      <c r="D581" s="11"/>
      <c r="E581" s="11"/>
      <c r="F581" s="11"/>
      <c r="G581" s="21">
        <f>G582+G592</f>
        <v>99232.5</v>
      </c>
      <c r="H581" s="21">
        <f>H582+H592</f>
        <v>1166.7</v>
      </c>
      <c r="I581" s="21">
        <f>I582+I592</f>
        <v>1166.7</v>
      </c>
    </row>
    <row r="582" spans="1:9" ht="18" customHeight="1" x14ac:dyDescent="0.2">
      <c r="A582" s="22" t="s">
        <v>46</v>
      </c>
      <c r="B582" s="15" t="s">
        <v>552</v>
      </c>
      <c r="C582" s="15" t="s">
        <v>19</v>
      </c>
      <c r="D582" s="16" t="s">
        <v>12</v>
      </c>
      <c r="E582" s="17"/>
      <c r="F582" s="17"/>
      <c r="G582" s="23">
        <f t="shared" ref="G582:I582" si="161">G583</f>
        <v>1301.7</v>
      </c>
      <c r="H582" s="23">
        <f t="shared" si="161"/>
        <v>1166.7</v>
      </c>
      <c r="I582" s="23">
        <f t="shared" si="161"/>
        <v>1166.7</v>
      </c>
    </row>
    <row r="583" spans="1:9" ht="48.75" customHeight="1" x14ac:dyDescent="0.2">
      <c r="A583" s="2" t="s">
        <v>623</v>
      </c>
      <c r="B583" s="19" t="s">
        <v>552</v>
      </c>
      <c r="C583" s="19" t="s">
        <v>19</v>
      </c>
      <c r="D583" s="17" t="s">
        <v>12</v>
      </c>
      <c r="E583" s="7" t="s">
        <v>380</v>
      </c>
      <c r="F583" s="17"/>
      <c r="G583" s="24">
        <f>G584</f>
        <v>1301.7</v>
      </c>
      <c r="H583" s="24">
        <f>H584</f>
        <v>1166.7</v>
      </c>
      <c r="I583" s="24">
        <f>I584</f>
        <v>1166.7</v>
      </c>
    </row>
    <row r="584" spans="1:9" ht="56.45" customHeight="1" x14ac:dyDescent="0.2">
      <c r="A584" s="2" t="s">
        <v>114</v>
      </c>
      <c r="B584" s="19" t="s">
        <v>552</v>
      </c>
      <c r="C584" s="19" t="s">
        <v>19</v>
      </c>
      <c r="D584" s="17" t="s">
        <v>12</v>
      </c>
      <c r="E584" s="7" t="s">
        <v>381</v>
      </c>
      <c r="F584" s="17"/>
      <c r="G584" s="24">
        <f>G585+G588+G590</f>
        <v>1301.7</v>
      </c>
      <c r="H584" s="24">
        <f t="shared" ref="H584:I584" si="162">H585+H588</f>
        <v>1166.7</v>
      </c>
      <c r="I584" s="24">
        <f t="shared" si="162"/>
        <v>1166.7</v>
      </c>
    </row>
    <row r="585" spans="1:9" ht="28.15" customHeight="1" x14ac:dyDescent="0.2">
      <c r="A585" s="2" t="s">
        <v>106</v>
      </c>
      <c r="B585" s="19" t="s">
        <v>552</v>
      </c>
      <c r="C585" s="19" t="s">
        <v>19</v>
      </c>
      <c r="D585" s="17" t="s">
        <v>12</v>
      </c>
      <c r="E585" s="7" t="s">
        <v>382</v>
      </c>
      <c r="F585" s="17"/>
      <c r="G585" s="24">
        <f t="shared" ref="G585:H585" si="163">G586+G587</f>
        <v>500</v>
      </c>
      <c r="H585" s="24">
        <f t="shared" si="163"/>
        <v>500</v>
      </c>
      <c r="I585" s="24">
        <f t="shared" ref="I585" si="164">I586+I587</f>
        <v>500</v>
      </c>
    </row>
    <row r="586" spans="1:9" ht="17.45" customHeight="1" x14ac:dyDescent="0.2">
      <c r="A586" s="2" t="s">
        <v>73</v>
      </c>
      <c r="B586" s="19" t="s">
        <v>552</v>
      </c>
      <c r="C586" s="19" t="s">
        <v>19</v>
      </c>
      <c r="D586" s="17" t="s">
        <v>12</v>
      </c>
      <c r="E586" s="7" t="s">
        <v>382</v>
      </c>
      <c r="F586" s="17" t="s">
        <v>74</v>
      </c>
      <c r="G586" s="24">
        <v>0</v>
      </c>
      <c r="H586" s="24">
        <v>100</v>
      </c>
      <c r="I586" s="24">
        <v>100</v>
      </c>
    </row>
    <row r="587" spans="1:9" ht="36.75" customHeight="1" x14ac:dyDescent="0.2">
      <c r="A587" s="2" t="s">
        <v>182</v>
      </c>
      <c r="B587" s="19" t="s">
        <v>552</v>
      </c>
      <c r="C587" s="19" t="s">
        <v>19</v>
      </c>
      <c r="D587" s="17" t="s">
        <v>12</v>
      </c>
      <c r="E587" s="7" t="s">
        <v>382</v>
      </c>
      <c r="F587" s="7" t="s">
        <v>57</v>
      </c>
      <c r="G587" s="24">
        <v>500</v>
      </c>
      <c r="H587" s="24">
        <v>400</v>
      </c>
      <c r="I587" s="24">
        <v>400</v>
      </c>
    </row>
    <row r="588" spans="1:9" ht="44.45" customHeight="1" x14ac:dyDescent="0.2">
      <c r="A588" s="2" t="s">
        <v>610</v>
      </c>
      <c r="B588" s="19" t="s">
        <v>552</v>
      </c>
      <c r="C588" s="19" t="s">
        <v>19</v>
      </c>
      <c r="D588" s="17" t="s">
        <v>12</v>
      </c>
      <c r="E588" s="61" t="s">
        <v>435</v>
      </c>
      <c r="F588" s="7"/>
      <c r="G588" s="24">
        <f>G589</f>
        <v>666.7</v>
      </c>
      <c r="H588" s="24">
        <f t="shared" ref="H588:I588" si="165">H589</f>
        <v>666.7</v>
      </c>
      <c r="I588" s="24">
        <f t="shared" si="165"/>
        <v>666.7</v>
      </c>
    </row>
    <row r="589" spans="1:9" ht="30.6" customHeight="1" x14ac:dyDescent="0.2">
      <c r="A589" s="50" t="s">
        <v>182</v>
      </c>
      <c r="B589" s="19" t="s">
        <v>552</v>
      </c>
      <c r="C589" s="19" t="s">
        <v>19</v>
      </c>
      <c r="D589" s="17" t="s">
        <v>12</v>
      </c>
      <c r="E589" s="61" t="s">
        <v>435</v>
      </c>
      <c r="F589" s="7" t="s">
        <v>57</v>
      </c>
      <c r="G589" s="24">
        <v>666.7</v>
      </c>
      <c r="H589" s="24">
        <v>666.7</v>
      </c>
      <c r="I589" s="24">
        <v>666.7</v>
      </c>
    </row>
    <row r="590" spans="1:9" ht="30.6" customHeight="1" x14ac:dyDescent="0.2">
      <c r="A590" s="138" t="s">
        <v>713</v>
      </c>
      <c r="B590" s="19" t="s">
        <v>552</v>
      </c>
      <c r="C590" s="19" t="s">
        <v>19</v>
      </c>
      <c r="D590" s="17" t="s">
        <v>12</v>
      </c>
      <c r="E590" s="7" t="s">
        <v>712</v>
      </c>
      <c r="F590" s="7"/>
      <c r="G590" s="24">
        <f>G591</f>
        <v>135</v>
      </c>
      <c r="H590" s="24">
        <v>0</v>
      </c>
      <c r="I590" s="24">
        <v>0</v>
      </c>
    </row>
    <row r="591" spans="1:9" ht="30.6" customHeight="1" x14ac:dyDescent="0.2">
      <c r="A591" s="2" t="s">
        <v>182</v>
      </c>
      <c r="B591" s="19" t="s">
        <v>552</v>
      </c>
      <c r="C591" s="19" t="s">
        <v>19</v>
      </c>
      <c r="D591" s="17" t="s">
        <v>12</v>
      </c>
      <c r="E591" s="7" t="s">
        <v>712</v>
      </c>
      <c r="F591" s="7" t="s">
        <v>57</v>
      </c>
      <c r="G591" s="24">
        <v>135</v>
      </c>
      <c r="H591" s="24">
        <v>0</v>
      </c>
      <c r="I591" s="24">
        <v>0</v>
      </c>
    </row>
    <row r="592" spans="1:9" ht="28.9" customHeight="1" x14ac:dyDescent="0.2">
      <c r="A592" s="22" t="s">
        <v>220</v>
      </c>
      <c r="B592" s="15" t="s">
        <v>552</v>
      </c>
      <c r="C592" s="15" t="s">
        <v>19</v>
      </c>
      <c r="D592" s="16" t="s">
        <v>28</v>
      </c>
      <c r="E592" s="218"/>
      <c r="F592" s="54"/>
      <c r="G592" s="23">
        <f>G593</f>
        <v>97930.8</v>
      </c>
      <c r="H592" s="23">
        <v>0</v>
      </c>
      <c r="I592" s="23">
        <v>0</v>
      </c>
    </row>
    <row r="593" spans="1:9" ht="39.75" customHeight="1" x14ac:dyDescent="0.2">
      <c r="A593" s="202" t="s">
        <v>623</v>
      </c>
      <c r="B593" s="19" t="s">
        <v>552</v>
      </c>
      <c r="C593" s="19" t="s">
        <v>19</v>
      </c>
      <c r="D593" s="17" t="s">
        <v>28</v>
      </c>
      <c r="E593" s="219" t="s">
        <v>380</v>
      </c>
      <c r="F593" s="53"/>
      <c r="G593" s="24">
        <f>G594</f>
        <v>97930.8</v>
      </c>
      <c r="H593" s="24">
        <v>0</v>
      </c>
      <c r="I593" s="24">
        <v>0</v>
      </c>
    </row>
    <row r="594" spans="1:9" ht="74.25" customHeight="1" x14ac:dyDescent="0.2">
      <c r="A594" s="2" t="s">
        <v>189</v>
      </c>
      <c r="B594" s="19" t="s">
        <v>552</v>
      </c>
      <c r="C594" s="19" t="s">
        <v>19</v>
      </c>
      <c r="D594" s="17" t="s">
        <v>28</v>
      </c>
      <c r="E594" s="219" t="s">
        <v>383</v>
      </c>
      <c r="F594" s="53"/>
      <c r="G594" s="24">
        <f>G595</f>
        <v>97930.8</v>
      </c>
      <c r="H594" s="24">
        <v>0</v>
      </c>
      <c r="I594" s="24">
        <v>0</v>
      </c>
    </row>
    <row r="595" spans="1:9" ht="56.45" customHeight="1" x14ac:dyDescent="0.2">
      <c r="A595" s="138" t="s">
        <v>669</v>
      </c>
      <c r="B595" s="19" t="s">
        <v>552</v>
      </c>
      <c r="C595" s="19" t="s">
        <v>19</v>
      </c>
      <c r="D595" s="17" t="s">
        <v>28</v>
      </c>
      <c r="E595" s="236" t="s">
        <v>434</v>
      </c>
      <c r="F595" s="58"/>
      <c r="G595" s="254">
        <f>G596</f>
        <v>97930.8</v>
      </c>
      <c r="H595" s="24">
        <v>0</v>
      </c>
      <c r="I595" s="24">
        <v>0</v>
      </c>
    </row>
    <row r="596" spans="1:9" ht="19.899999999999999" customHeight="1" x14ac:dyDescent="0.2">
      <c r="A596" s="2" t="s">
        <v>83</v>
      </c>
      <c r="B596" s="19" t="s">
        <v>552</v>
      </c>
      <c r="C596" s="19" t="s">
        <v>19</v>
      </c>
      <c r="D596" s="17" t="s">
        <v>28</v>
      </c>
      <c r="E596" s="61" t="s">
        <v>434</v>
      </c>
      <c r="F596" s="7" t="s">
        <v>142</v>
      </c>
      <c r="G596" s="24">
        <v>97930.8</v>
      </c>
      <c r="H596" s="24">
        <v>0</v>
      </c>
      <c r="I596" s="24">
        <v>0</v>
      </c>
    </row>
    <row r="597" spans="1:9" ht="34.15" customHeight="1" x14ac:dyDescent="0.25">
      <c r="A597" s="6" t="s">
        <v>551</v>
      </c>
      <c r="B597" s="256" t="s">
        <v>643</v>
      </c>
      <c r="C597" s="19"/>
      <c r="D597" s="17"/>
      <c r="E597" s="61"/>
      <c r="F597" s="7"/>
      <c r="G597" s="23">
        <f>G598</f>
        <v>1961.3</v>
      </c>
      <c r="H597" s="23">
        <f t="shared" ref="H597:I599" si="166">H598</f>
        <v>1872.5</v>
      </c>
      <c r="I597" s="23">
        <f t="shared" si="166"/>
        <v>1872.5</v>
      </c>
    </row>
    <row r="598" spans="1:9" ht="19.899999999999999" customHeight="1" x14ac:dyDescent="0.25">
      <c r="A598" s="9" t="s">
        <v>9</v>
      </c>
      <c r="B598" s="15" t="s">
        <v>643</v>
      </c>
      <c r="C598" s="15" t="s">
        <v>10</v>
      </c>
      <c r="D598" s="16"/>
      <c r="E598" s="246"/>
      <c r="F598" s="16"/>
      <c r="G598" s="23">
        <f>G599</f>
        <v>1961.3</v>
      </c>
      <c r="H598" s="23">
        <f t="shared" si="166"/>
        <v>1872.5</v>
      </c>
      <c r="I598" s="23">
        <f t="shared" si="166"/>
        <v>1872.5</v>
      </c>
    </row>
    <row r="599" spans="1:9" ht="42.6" customHeight="1" x14ac:dyDescent="0.2">
      <c r="A599" s="22" t="s">
        <v>16</v>
      </c>
      <c r="B599" s="15" t="s">
        <v>643</v>
      </c>
      <c r="C599" s="15" t="s">
        <v>10</v>
      </c>
      <c r="D599" s="16" t="s">
        <v>17</v>
      </c>
      <c r="E599" s="246"/>
      <c r="F599" s="16"/>
      <c r="G599" s="23">
        <f>G600</f>
        <v>1961.3</v>
      </c>
      <c r="H599" s="23">
        <f t="shared" si="166"/>
        <v>1872.5</v>
      </c>
      <c r="I599" s="23">
        <f t="shared" si="166"/>
        <v>1872.5</v>
      </c>
    </row>
    <row r="600" spans="1:9" ht="19.899999999999999" customHeight="1" x14ac:dyDescent="0.2">
      <c r="A600" s="201" t="s">
        <v>548</v>
      </c>
      <c r="B600" s="19" t="s">
        <v>643</v>
      </c>
      <c r="C600" s="37" t="s">
        <v>10</v>
      </c>
      <c r="D600" s="38" t="s">
        <v>17</v>
      </c>
      <c r="E600" s="28" t="s">
        <v>549</v>
      </c>
      <c r="F600" s="54"/>
      <c r="G600" s="252">
        <f>G601+G605</f>
        <v>1961.3</v>
      </c>
      <c r="H600" s="252">
        <f t="shared" ref="H600:I600" si="167">H601+H605</f>
        <v>1872.5</v>
      </c>
      <c r="I600" s="252">
        <f t="shared" si="167"/>
        <v>1872.5</v>
      </c>
    </row>
    <row r="601" spans="1:9" ht="31.9" customHeight="1" x14ac:dyDescent="0.2">
      <c r="A601" s="202" t="s">
        <v>53</v>
      </c>
      <c r="B601" s="19" t="s">
        <v>643</v>
      </c>
      <c r="C601" s="37" t="s">
        <v>10</v>
      </c>
      <c r="D601" s="38" t="s">
        <v>17</v>
      </c>
      <c r="E601" s="28" t="s">
        <v>547</v>
      </c>
      <c r="F601" s="54"/>
      <c r="G601" s="252">
        <f>G602+G603+G604</f>
        <v>1527.5</v>
      </c>
      <c r="H601" s="252">
        <f t="shared" ref="H601:I601" si="168">H602+H603+H604</f>
        <v>1438.7</v>
      </c>
      <c r="I601" s="252">
        <f t="shared" si="168"/>
        <v>1438.7</v>
      </c>
    </row>
    <row r="602" spans="1:9" ht="31.9" customHeight="1" x14ac:dyDescent="0.2">
      <c r="A602" s="202" t="s">
        <v>54</v>
      </c>
      <c r="B602" s="19" t="s">
        <v>643</v>
      </c>
      <c r="C602" s="37" t="s">
        <v>10</v>
      </c>
      <c r="D602" s="38" t="s">
        <v>17</v>
      </c>
      <c r="E602" s="28" t="s">
        <v>547</v>
      </c>
      <c r="F602" s="54" t="s">
        <v>55</v>
      </c>
      <c r="G602" s="252">
        <v>1144.7</v>
      </c>
      <c r="H602" s="252">
        <v>1144.7</v>
      </c>
      <c r="I602" s="252">
        <v>1144.7</v>
      </c>
    </row>
    <row r="603" spans="1:9" ht="28.9" customHeight="1" x14ac:dyDescent="0.2">
      <c r="A603" s="202" t="s">
        <v>182</v>
      </c>
      <c r="B603" s="19" t="s">
        <v>643</v>
      </c>
      <c r="C603" s="37" t="s">
        <v>10</v>
      </c>
      <c r="D603" s="38" t="s">
        <v>17</v>
      </c>
      <c r="E603" s="28" t="s">
        <v>547</v>
      </c>
      <c r="F603" s="54" t="s">
        <v>57</v>
      </c>
      <c r="G603" s="252">
        <v>381.8</v>
      </c>
      <c r="H603" s="252">
        <v>293</v>
      </c>
      <c r="I603" s="252">
        <v>293</v>
      </c>
    </row>
    <row r="604" spans="1:9" ht="19.899999999999999" customHeight="1" x14ac:dyDescent="0.2">
      <c r="A604" s="202" t="s">
        <v>58</v>
      </c>
      <c r="B604" s="19" t="s">
        <v>643</v>
      </c>
      <c r="C604" s="37" t="s">
        <v>10</v>
      </c>
      <c r="D604" s="38" t="s">
        <v>17</v>
      </c>
      <c r="E604" s="28" t="s">
        <v>547</v>
      </c>
      <c r="F604" s="54" t="s">
        <v>59</v>
      </c>
      <c r="G604" s="252">
        <v>1</v>
      </c>
      <c r="H604" s="252">
        <v>1</v>
      </c>
      <c r="I604" s="252">
        <v>1</v>
      </c>
    </row>
    <row r="605" spans="1:9" ht="48" customHeight="1" x14ac:dyDescent="0.2">
      <c r="A605" s="201" t="s">
        <v>181</v>
      </c>
      <c r="B605" s="19" t="s">
        <v>643</v>
      </c>
      <c r="C605" s="37" t="s">
        <v>10</v>
      </c>
      <c r="D605" s="38" t="s">
        <v>17</v>
      </c>
      <c r="E605" s="28" t="s">
        <v>550</v>
      </c>
      <c r="F605" s="54"/>
      <c r="G605" s="252">
        <f>G606</f>
        <v>433.8</v>
      </c>
      <c r="H605" s="252">
        <f t="shared" ref="H605:I605" si="169">H606</f>
        <v>433.8</v>
      </c>
      <c r="I605" s="252">
        <f t="shared" si="169"/>
        <v>433.8</v>
      </c>
    </row>
    <row r="606" spans="1:9" ht="33" customHeight="1" x14ac:dyDescent="0.2">
      <c r="A606" s="202" t="s">
        <v>54</v>
      </c>
      <c r="B606" s="19" t="s">
        <v>643</v>
      </c>
      <c r="C606" s="37" t="s">
        <v>10</v>
      </c>
      <c r="D606" s="38" t="s">
        <v>17</v>
      </c>
      <c r="E606" s="28" t="s">
        <v>550</v>
      </c>
      <c r="F606" s="54" t="s">
        <v>55</v>
      </c>
      <c r="G606" s="252">
        <v>433.8</v>
      </c>
      <c r="H606" s="252">
        <v>433.8</v>
      </c>
      <c r="I606" s="252">
        <v>433.8</v>
      </c>
    </row>
    <row r="607" spans="1:9" ht="48.6" customHeight="1" x14ac:dyDescent="0.25">
      <c r="A607" s="6" t="s">
        <v>581</v>
      </c>
      <c r="B607" s="256" t="s">
        <v>666</v>
      </c>
      <c r="C607" s="34"/>
      <c r="D607" s="7"/>
      <c r="E607" s="61"/>
      <c r="F607" s="7"/>
      <c r="G607" s="8">
        <f>G608</f>
        <v>10657.4</v>
      </c>
      <c r="H607" s="8">
        <f t="shared" ref="H607:I607" si="170">H608</f>
        <v>10180.299999999999</v>
      </c>
      <c r="I607" s="8">
        <f t="shared" si="170"/>
        <v>10180.299999999999</v>
      </c>
    </row>
    <row r="608" spans="1:9" ht="17.45" customHeight="1" x14ac:dyDescent="0.25">
      <c r="A608" s="9" t="s">
        <v>9</v>
      </c>
      <c r="B608" s="10" t="s">
        <v>666</v>
      </c>
      <c r="C608" s="190" t="s">
        <v>10</v>
      </c>
      <c r="D608" s="11"/>
      <c r="E608" s="7"/>
      <c r="F608" s="7"/>
      <c r="G608" s="13">
        <f>G619+G609</f>
        <v>10657.4</v>
      </c>
      <c r="H608" s="13">
        <f>H619+H609</f>
        <v>10180.299999999999</v>
      </c>
      <c r="I608" s="13">
        <f>I619+I609</f>
        <v>10180.299999999999</v>
      </c>
    </row>
    <row r="609" spans="1:9" ht="43.9" customHeight="1" x14ac:dyDescent="0.2">
      <c r="A609" s="22" t="s">
        <v>16</v>
      </c>
      <c r="B609" s="15" t="s">
        <v>666</v>
      </c>
      <c r="C609" s="15" t="s">
        <v>10</v>
      </c>
      <c r="D609" s="16" t="s">
        <v>17</v>
      </c>
      <c r="E609" s="16"/>
      <c r="F609" s="16"/>
      <c r="G609" s="18">
        <f t="shared" ref="G609:I611" si="171">G610</f>
        <v>10497.4</v>
      </c>
      <c r="H609" s="18">
        <f t="shared" si="171"/>
        <v>10020.299999999999</v>
      </c>
      <c r="I609" s="18">
        <f t="shared" si="171"/>
        <v>10020.299999999999</v>
      </c>
    </row>
    <row r="610" spans="1:9" ht="44.45" customHeight="1" x14ac:dyDescent="0.2">
      <c r="A610" s="2" t="s">
        <v>612</v>
      </c>
      <c r="B610" s="19" t="s">
        <v>666</v>
      </c>
      <c r="C610" s="19" t="s">
        <v>10</v>
      </c>
      <c r="D610" s="17" t="s">
        <v>17</v>
      </c>
      <c r="E610" s="7" t="s">
        <v>237</v>
      </c>
      <c r="F610" s="7"/>
      <c r="G610" s="20">
        <f t="shared" si="171"/>
        <v>10497.4</v>
      </c>
      <c r="H610" s="20">
        <f t="shared" si="171"/>
        <v>10020.299999999999</v>
      </c>
      <c r="I610" s="20">
        <f t="shared" si="171"/>
        <v>10020.299999999999</v>
      </c>
    </row>
    <row r="611" spans="1:9" ht="59.25" customHeight="1" x14ac:dyDescent="0.2">
      <c r="A611" s="2" t="s">
        <v>634</v>
      </c>
      <c r="B611" s="19" t="s">
        <v>666</v>
      </c>
      <c r="C611" s="19" t="s">
        <v>10</v>
      </c>
      <c r="D611" s="17" t="s">
        <v>17</v>
      </c>
      <c r="E611" s="7" t="s">
        <v>238</v>
      </c>
      <c r="F611" s="7"/>
      <c r="G611" s="20">
        <f t="shared" si="171"/>
        <v>10497.4</v>
      </c>
      <c r="H611" s="20">
        <f t="shared" si="171"/>
        <v>10020.299999999999</v>
      </c>
      <c r="I611" s="20">
        <f t="shared" si="171"/>
        <v>10020.299999999999</v>
      </c>
    </row>
    <row r="612" spans="1:9" ht="116.25" customHeight="1" x14ac:dyDescent="0.2">
      <c r="A612" s="2" t="s">
        <v>627</v>
      </c>
      <c r="B612" s="19" t="s">
        <v>666</v>
      </c>
      <c r="C612" s="34" t="s">
        <v>10</v>
      </c>
      <c r="D612" s="7" t="s">
        <v>17</v>
      </c>
      <c r="E612" s="7" t="s">
        <v>239</v>
      </c>
      <c r="F612" s="7"/>
      <c r="G612" s="20">
        <f>G613+G617</f>
        <v>10497.4</v>
      </c>
      <c r="H612" s="20">
        <f t="shared" ref="H612:I612" si="172">H613+H617</f>
        <v>10020.299999999999</v>
      </c>
      <c r="I612" s="20">
        <f t="shared" si="172"/>
        <v>10020.299999999999</v>
      </c>
    </row>
    <row r="613" spans="1:9" ht="35.25" customHeight="1" x14ac:dyDescent="0.2">
      <c r="A613" s="2" t="s">
        <v>53</v>
      </c>
      <c r="B613" s="19" t="s">
        <v>666</v>
      </c>
      <c r="C613" s="19" t="s">
        <v>10</v>
      </c>
      <c r="D613" s="17" t="s">
        <v>17</v>
      </c>
      <c r="E613" s="7" t="s">
        <v>240</v>
      </c>
      <c r="F613" s="7"/>
      <c r="G613" s="20">
        <f>G614+G615+G616</f>
        <v>7532.7</v>
      </c>
      <c r="H613" s="20">
        <f>H614+H615+H616</f>
        <v>7055.5999999999995</v>
      </c>
      <c r="I613" s="20">
        <f>I614+I615+I616</f>
        <v>7055.5999999999995</v>
      </c>
    </row>
    <row r="614" spans="1:9" ht="25.5" x14ac:dyDescent="0.2">
      <c r="A614" s="2" t="s">
        <v>54</v>
      </c>
      <c r="B614" s="19" t="s">
        <v>666</v>
      </c>
      <c r="C614" s="19" t="s">
        <v>10</v>
      </c>
      <c r="D614" s="17" t="s">
        <v>17</v>
      </c>
      <c r="E614" s="7" t="s">
        <v>240</v>
      </c>
      <c r="F614" s="7" t="s">
        <v>55</v>
      </c>
      <c r="G614" s="252">
        <v>6132.4</v>
      </c>
      <c r="H614" s="252">
        <v>6132.4</v>
      </c>
      <c r="I614" s="252">
        <v>6132.4</v>
      </c>
    </row>
    <row r="615" spans="1:9" ht="25.5" x14ac:dyDescent="0.2">
      <c r="A615" s="2" t="s">
        <v>182</v>
      </c>
      <c r="B615" s="19" t="s">
        <v>666</v>
      </c>
      <c r="C615" s="19" t="s">
        <v>10</v>
      </c>
      <c r="D615" s="17" t="s">
        <v>17</v>
      </c>
      <c r="E615" s="7" t="s">
        <v>240</v>
      </c>
      <c r="F615" s="7" t="s">
        <v>57</v>
      </c>
      <c r="G615" s="252">
        <v>1397.3</v>
      </c>
      <c r="H615" s="252">
        <v>920.2</v>
      </c>
      <c r="I615" s="252">
        <v>920.2</v>
      </c>
    </row>
    <row r="616" spans="1:9" x14ac:dyDescent="0.2">
      <c r="A616" s="2" t="s">
        <v>58</v>
      </c>
      <c r="B616" s="19" t="s">
        <v>666</v>
      </c>
      <c r="C616" s="19" t="s">
        <v>10</v>
      </c>
      <c r="D616" s="17" t="s">
        <v>17</v>
      </c>
      <c r="E616" s="7" t="s">
        <v>240</v>
      </c>
      <c r="F616" s="7" t="s">
        <v>59</v>
      </c>
      <c r="G616" s="252">
        <v>3</v>
      </c>
      <c r="H616" s="252">
        <v>3</v>
      </c>
      <c r="I616" s="252">
        <v>3</v>
      </c>
    </row>
    <row r="617" spans="1:9" ht="43.9" customHeight="1" x14ac:dyDescent="0.2">
      <c r="A617" s="201" t="s">
        <v>181</v>
      </c>
      <c r="B617" s="19" t="s">
        <v>666</v>
      </c>
      <c r="C617" s="37" t="s">
        <v>10</v>
      </c>
      <c r="D617" s="38" t="s">
        <v>17</v>
      </c>
      <c r="E617" s="28" t="s">
        <v>406</v>
      </c>
      <c r="F617" s="54"/>
      <c r="G617" s="252">
        <f>G618</f>
        <v>2964.7</v>
      </c>
      <c r="H617" s="252">
        <f>H618</f>
        <v>2964.7</v>
      </c>
      <c r="I617" s="252">
        <f>I618</f>
        <v>2964.7</v>
      </c>
    </row>
    <row r="618" spans="1:9" ht="25.5" x14ac:dyDescent="0.2">
      <c r="A618" s="202" t="s">
        <v>54</v>
      </c>
      <c r="B618" s="19" t="s">
        <v>666</v>
      </c>
      <c r="C618" s="37" t="s">
        <v>10</v>
      </c>
      <c r="D618" s="38" t="s">
        <v>17</v>
      </c>
      <c r="E618" s="28" t="s">
        <v>406</v>
      </c>
      <c r="F618" s="54" t="s">
        <v>55</v>
      </c>
      <c r="G618" s="252">
        <v>2964.7</v>
      </c>
      <c r="H618" s="252">
        <v>2964.7</v>
      </c>
      <c r="I618" s="252">
        <v>2964.7</v>
      </c>
    </row>
    <row r="619" spans="1:9" ht="15.75" customHeight="1" x14ac:dyDescent="0.2">
      <c r="A619" s="22" t="s">
        <v>20</v>
      </c>
      <c r="B619" s="15" t="s">
        <v>666</v>
      </c>
      <c r="C619" s="15" t="s">
        <v>10</v>
      </c>
      <c r="D619" s="16" t="s">
        <v>21</v>
      </c>
      <c r="E619" s="7"/>
      <c r="F619" s="7"/>
      <c r="G619" s="18">
        <f t="shared" ref="G619:I621" si="173">G620</f>
        <v>160</v>
      </c>
      <c r="H619" s="18">
        <f t="shared" si="173"/>
        <v>160</v>
      </c>
      <c r="I619" s="18">
        <f t="shared" si="173"/>
        <v>160</v>
      </c>
    </row>
    <row r="620" spans="1:9" ht="28.9" customHeight="1" x14ac:dyDescent="0.2">
      <c r="A620" s="2" t="s">
        <v>71</v>
      </c>
      <c r="B620" s="19" t="s">
        <v>666</v>
      </c>
      <c r="C620" s="19" t="s">
        <v>10</v>
      </c>
      <c r="D620" s="17" t="s">
        <v>21</v>
      </c>
      <c r="E620" s="7" t="s">
        <v>7</v>
      </c>
      <c r="F620" s="7"/>
      <c r="G620" s="42">
        <f t="shared" si="173"/>
        <v>160</v>
      </c>
      <c r="H620" s="42">
        <f t="shared" si="173"/>
        <v>160</v>
      </c>
      <c r="I620" s="42">
        <f t="shared" si="173"/>
        <v>160</v>
      </c>
    </row>
    <row r="621" spans="1:9" ht="13.9" customHeight="1" x14ac:dyDescent="0.2">
      <c r="A621" s="2" t="s">
        <v>217</v>
      </c>
      <c r="B621" s="19" t="s">
        <v>666</v>
      </c>
      <c r="C621" s="19" t="s">
        <v>10</v>
      </c>
      <c r="D621" s="17" t="s">
        <v>21</v>
      </c>
      <c r="E621" s="7" t="s">
        <v>8</v>
      </c>
      <c r="F621" s="7"/>
      <c r="G621" s="20">
        <f t="shared" si="173"/>
        <v>160</v>
      </c>
      <c r="H621" s="20">
        <f t="shared" si="173"/>
        <v>160</v>
      </c>
      <c r="I621" s="20">
        <f t="shared" si="173"/>
        <v>160</v>
      </c>
    </row>
    <row r="622" spans="1:9" ht="14.45" customHeight="1" x14ac:dyDescent="0.2">
      <c r="A622" s="2" t="s">
        <v>58</v>
      </c>
      <c r="B622" s="19" t="s">
        <v>666</v>
      </c>
      <c r="C622" s="19" t="s">
        <v>10</v>
      </c>
      <c r="D622" s="17" t="s">
        <v>21</v>
      </c>
      <c r="E622" s="7" t="s">
        <v>8</v>
      </c>
      <c r="F622" s="7" t="s">
        <v>59</v>
      </c>
      <c r="G622" s="20">
        <v>160</v>
      </c>
      <c r="H622" s="20">
        <v>160</v>
      </c>
      <c r="I622" s="20">
        <v>160</v>
      </c>
    </row>
    <row r="623" spans="1:9" ht="13.7" customHeight="1" x14ac:dyDescent="0.25">
      <c r="A623" s="66" t="s">
        <v>151</v>
      </c>
      <c r="B623" s="19"/>
      <c r="C623" s="34"/>
      <c r="D623" s="7"/>
      <c r="E623" s="7"/>
      <c r="F623" s="7"/>
      <c r="G623" s="8">
        <f>G18+G177+G187+G607+G597</f>
        <v>1170246.9999999998</v>
      </c>
      <c r="H623" s="8">
        <f>H18+H177+H187+H607+H597</f>
        <v>753317.09999999986</v>
      </c>
      <c r="I623" s="8">
        <f>I18+I177+I187+I607+I597</f>
        <v>587043.89999999991</v>
      </c>
    </row>
    <row r="624" spans="1:9" x14ac:dyDescent="0.2">
      <c r="A624" s="40" t="s">
        <v>152</v>
      </c>
      <c r="B624" s="40"/>
      <c r="C624" s="105"/>
      <c r="D624" s="40"/>
      <c r="E624" s="152"/>
      <c r="F624" s="40"/>
      <c r="G624" s="18"/>
      <c r="H624" s="18">
        <v>9600</v>
      </c>
      <c r="I624" s="18">
        <v>18700</v>
      </c>
    </row>
    <row r="625" spans="1:16" s="25" customFormat="1" ht="15.75" x14ac:dyDescent="0.25">
      <c r="A625" s="67" t="s">
        <v>153</v>
      </c>
      <c r="B625" s="67"/>
      <c r="C625" s="196"/>
      <c r="D625" s="67"/>
      <c r="E625" s="153"/>
      <c r="F625" s="67"/>
      <c r="G625" s="68">
        <f>G624+G623</f>
        <v>1170246.9999999998</v>
      </c>
      <c r="H625" s="68">
        <f>H624+H623</f>
        <v>762917.09999999986</v>
      </c>
      <c r="I625" s="68">
        <f>I624+I623</f>
        <v>605743.89999999991</v>
      </c>
    </row>
    <row r="626" spans="1:16" s="69" customFormat="1" ht="18" customHeight="1" x14ac:dyDescent="0.25">
      <c r="A626" s="240"/>
      <c r="B626" s="240"/>
      <c r="C626" s="290"/>
      <c r="D626" s="240"/>
      <c r="E626" s="241"/>
      <c r="F626" s="240"/>
      <c r="G626" s="240"/>
      <c r="H626" s="77"/>
      <c r="I626" s="77"/>
      <c r="J626" s="77"/>
      <c r="K626" s="77"/>
      <c r="L626" s="77"/>
      <c r="M626" s="77"/>
      <c r="N626" s="77"/>
      <c r="O626" s="77"/>
      <c r="P626" s="77"/>
    </row>
    <row r="628" spans="1:16" x14ac:dyDescent="0.2">
      <c r="J628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4"/>
  <sheetViews>
    <sheetView tabSelected="1" zoomScale="83" zoomScaleNormal="83" workbookViewId="0">
      <selection activeCell="A357" sqref="A357"/>
    </sheetView>
  </sheetViews>
  <sheetFormatPr defaultColWidth="8.85546875" defaultRowHeight="12.75" x14ac:dyDescent="0.2"/>
  <cols>
    <col min="1" max="1" width="44.140625" style="43" customWidth="1"/>
    <col min="2" max="3" width="0" style="240" hidden="1" customWidth="1"/>
    <col min="4" max="4" width="13.85546875" style="240" customWidth="1"/>
    <col min="5" max="5" width="7.7109375" style="240" customWidth="1"/>
    <col min="6" max="6" width="7.140625" style="240" customWidth="1"/>
    <col min="7" max="7" width="7.7109375" style="240" customWidth="1"/>
    <col min="8" max="8" width="8.85546875" style="240"/>
    <col min="9" max="9" width="14.140625" style="240" customWidth="1"/>
    <col min="10" max="10" width="12.28515625" style="240" customWidth="1"/>
    <col min="11" max="11" width="12.140625" style="240" customWidth="1"/>
    <col min="12" max="12" width="10.28515625" style="240" customWidth="1"/>
    <col min="13" max="16384" width="8.85546875" style="240"/>
  </cols>
  <sheetData>
    <row r="1" spans="1:11" x14ac:dyDescent="0.2">
      <c r="G1" s="317" t="s">
        <v>474</v>
      </c>
      <c r="H1" s="302"/>
      <c r="I1" s="302"/>
      <c r="J1" s="302"/>
    </row>
    <row r="2" spans="1:11" x14ac:dyDescent="0.2">
      <c r="G2" s="303" t="s">
        <v>716</v>
      </c>
      <c r="H2" s="327"/>
      <c r="I2" s="327"/>
      <c r="J2" s="327"/>
    </row>
    <row r="3" spans="1:11" x14ac:dyDescent="0.2">
      <c r="G3" s="327"/>
      <c r="H3" s="327"/>
      <c r="I3" s="327"/>
      <c r="J3" s="327"/>
    </row>
    <row r="4" spans="1:11" ht="31.9" customHeight="1" x14ac:dyDescent="0.2">
      <c r="G4" s="327"/>
      <c r="H4" s="327"/>
      <c r="I4" s="327"/>
      <c r="J4" s="327"/>
    </row>
    <row r="6" spans="1:11" ht="21.6" customHeight="1" x14ac:dyDescent="0.2">
      <c r="F6" s="5"/>
      <c r="G6" s="317" t="s">
        <v>474</v>
      </c>
      <c r="H6" s="302"/>
      <c r="I6" s="302"/>
      <c r="J6" s="302"/>
    </row>
    <row r="7" spans="1:11" ht="12.75" customHeight="1" x14ac:dyDescent="0.2">
      <c r="F7" s="5"/>
      <c r="G7" s="301" t="s">
        <v>679</v>
      </c>
      <c r="H7" s="302"/>
      <c r="I7" s="302"/>
      <c r="J7" s="302"/>
    </row>
    <row r="8" spans="1:11" x14ac:dyDescent="0.2">
      <c r="F8" s="5"/>
      <c r="G8" s="302"/>
      <c r="H8" s="302"/>
      <c r="I8" s="302"/>
      <c r="J8" s="302"/>
    </row>
    <row r="9" spans="1:11" ht="15.6" customHeight="1" x14ac:dyDescent="0.2">
      <c r="F9" s="5"/>
      <c r="G9" s="302"/>
      <c r="H9" s="302"/>
      <c r="I9" s="302"/>
      <c r="J9" s="302"/>
    </row>
    <row r="10" spans="1:11" ht="12.75" hidden="1" customHeight="1" x14ac:dyDescent="0.2">
      <c r="F10" s="5"/>
      <c r="G10" s="302"/>
      <c r="H10" s="302"/>
      <c r="I10" s="302"/>
      <c r="J10" s="302"/>
    </row>
    <row r="11" spans="1:11" ht="12.75" hidden="1" customHeight="1" x14ac:dyDescent="0.2">
      <c r="F11" s="5"/>
      <c r="G11" s="302"/>
      <c r="H11" s="302"/>
      <c r="I11" s="302"/>
      <c r="J11" s="302"/>
    </row>
    <row r="12" spans="1:11" x14ac:dyDescent="0.2">
      <c r="F12" s="5"/>
      <c r="G12" s="5"/>
      <c r="H12" s="5"/>
    </row>
    <row r="13" spans="1:11" x14ac:dyDescent="0.2">
      <c r="F13" s="123"/>
      <c r="G13" s="123"/>
      <c r="H13" s="123"/>
    </row>
    <row r="14" spans="1:11" ht="14.25" customHeight="1" x14ac:dyDescent="0.2">
      <c r="A14" s="328" t="s">
        <v>110</v>
      </c>
      <c r="B14" s="328"/>
      <c r="C14" s="328"/>
      <c r="D14" s="328"/>
      <c r="E14" s="328"/>
      <c r="F14" s="328"/>
      <c r="G14" s="328"/>
      <c r="H14" s="328"/>
      <c r="I14" s="328"/>
      <c r="J14" s="329"/>
      <c r="K14" s="297"/>
    </row>
    <row r="15" spans="1:11" ht="15" customHeight="1" x14ac:dyDescent="0.2">
      <c r="A15" s="339" t="s">
        <v>571</v>
      </c>
      <c r="B15" s="339"/>
      <c r="C15" s="339"/>
      <c r="D15" s="339"/>
      <c r="E15" s="339"/>
      <c r="F15" s="339"/>
      <c r="G15" s="339"/>
      <c r="H15" s="339"/>
      <c r="I15" s="339"/>
      <c r="J15" s="297"/>
      <c r="K15" s="297"/>
    </row>
    <row r="16" spans="1:11" ht="15.6" customHeight="1" x14ac:dyDescent="0.2">
      <c r="A16" s="339" t="s">
        <v>572</v>
      </c>
      <c r="B16" s="297"/>
      <c r="C16" s="297"/>
      <c r="D16" s="297"/>
      <c r="E16" s="297"/>
      <c r="F16" s="297"/>
      <c r="G16" s="297"/>
      <c r="H16" s="297"/>
      <c r="I16" s="297"/>
      <c r="J16" s="297"/>
      <c r="K16" s="297"/>
    </row>
    <row r="17" spans="1:11" x14ac:dyDescent="0.2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">
      <c r="A18" s="330" t="s">
        <v>226</v>
      </c>
      <c r="B18" s="331"/>
      <c r="C18" s="332"/>
      <c r="D18" s="336" t="s">
        <v>390</v>
      </c>
      <c r="E18" s="336" t="s">
        <v>197</v>
      </c>
      <c r="F18" s="337" t="s">
        <v>388</v>
      </c>
      <c r="G18" s="336" t="s">
        <v>389</v>
      </c>
      <c r="H18" s="336" t="s">
        <v>198</v>
      </c>
      <c r="I18" s="338" t="s">
        <v>227</v>
      </c>
      <c r="J18" s="338"/>
      <c r="K18" s="313"/>
    </row>
    <row r="19" spans="1:11" ht="16.149999999999999" customHeight="1" x14ac:dyDescent="0.2">
      <c r="A19" s="333"/>
      <c r="B19" s="334"/>
      <c r="C19" s="335"/>
      <c r="D19" s="320"/>
      <c r="E19" s="320"/>
      <c r="F19" s="326"/>
      <c r="G19" s="320"/>
      <c r="H19" s="320"/>
      <c r="I19" s="206" t="s">
        <v>387</v>
      </c>
      <c r="J19" s="206" t="s">
        <v>421</v>
      </c>
      <c r="K19" s="206" t="s">
        <v>505</v>
      </c>
    </row>
    <row r="20" spans="1:11" ht="14.25" customHeight="1" x14ac:dyDescent="0.2">
      <c r="A20" s="205">
        <v>1</v>
      </c>
      <c r="B20" s="205"/>
      <c r="C20" s="205"/>
      <c r="D20" s="205">
        <v>2</v>
      </c>
      <c r="E20" s="205">
        <v>3</v>
      </c>
      <c r="F20" s="282">
        <v>4</v>
      </c>
      <c r="G20" s="205">
        <v>5</v>
      </c>
      <c r="H20" s="205">
        <v>6</v>
      </c>
      <c r="I20" s="282">
        <v>7</v>
      </c>
      <c r="J20" s="282">
        <v>8</v>
      </c>
      <c r="K20" s="282">
        <v>9</v>
      </c>
    </row>
    <row r="21" spans="1:11" s="25" customFormat="1" ht="55.9" customHeight="1" x14ac:dyDescent="0.2">
      <c r="A21" s="22" t="s">
        <v>585</v>
      </c>
      <c r="B21" s="63"/>
      <c r="C21" s="63"/>
      <c r="D21" s="73" t="s">
        <v>177</v>
      </c>
      <c r="E21" s="124"/>
      <c r="F21" s="73"/>
      <c r="G21" s="73"/>
      <c r="H21" s="73"/>
      <c r="I21" s="158">
        <f>I22+I35+I25+I30+I40+I43</f>
        <v>357059.5</v>
      </c>
      <c r="J21" s="158">
        <f>J22+J35+J25+J30+J40+J43</f>
        <v>165337.80000000002</v>
      </c>
      <c r="K21" s="158">
        <f>K22+K35+K25+K30+K40+K43</f>
        <v>7929.1</v>
      </c>
    </row>
    <row r="22" spans="1:11" ht="54.75" customHeight="1" x14ac:dyDescent="0.2">
      <c r="A22" s="2" t="s">
        <v>587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1000</v>
      </c>
      <c r="J22" s="79">
        <f t="shared" si="0"/>
        <v>1000</v>
      </c>
      <c r="K22" s="79">
        <f t="shared" si="0"/>
        <v>1000</v>
      </c>
    </row>
    <row r="23" spans="1:11" ht="25.15" customHeight="1" x14ac:dyDescent="0.2">
      <c r="A23" s="2" t="s">
        <v>588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1000</v>
      </c>
      <c r="J23" s="79">
        <f t="shared" si="0"/>
        <v>1000</v>
      </c>
      <c r="K23" s="79">
        <f t="shared" si="0"/>
        <v>1000</v>
      </c>
    </row>
    <row r="24" spans="1:11" ht="25.9" customHeight="1" x14ac:dyDescent="0.2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1000</v>
      </c>
      <c r="J24" s="79">
        <v>1000</v>
      </c>
      <c r="K24" s="79">
        <v>1000</v>
      </c>
    </row>
    <row r="25" spans="1:11" ht="42.75" customHeight="1" x14ac:dyDescent="0.2">
      <c r="A25" s="2" t="s">
        <v>590</v>
      </c>
      <c r="B25" s="44"/>
      <c r="C25" s="44"/>
      <c r="D25" s="70" t="s">
        <v>451</v>
      </c>
      <c r="E25" s="129"/>
      <c r="F25" s="70"/>
      <c r="G25" s="70"/>
      <c r="H25" s="70"/>
      <c r="I25" s="79">
        <f>I26+I28</f>
        <v>1170</v>
      </c>
      <c r="J25" s="79">
        <f t="shared" ref="J25:K25" si="1">J26</f>
        <v>0</v>
      </c>
      <c r="K25" s="79">
        <f t="shared" si="1"/>
        <v>0</v>
      </c>
    </row>
    <row r="26" spans="1:11" ht="69" customHeight="1" x14ac:dyDescent="0.2">
      <c r="A26" s="2" t="s">
        <v>591</v>
      </c>
      <c r="B26" s="44"/>
      <c r="C26" s="44"/>
      <c r="D26" s="70" t="s">
        <v>452</v>
      </c>
      <c r="E26" s="129"/>
      <c r="F26" s="70"/>
      <c r="G26" s="70"/>
      <c r="H26" s="70"/>
      <c r="I26" s="79">
        <f>I27</f>
        <v>170</v>
      </c>
      <c r="J26" s="79">
        <v>0</v>
      </c>
      <c r="K26" s="79">
        <v>0</v>
      </c>
    </row>
    <row r="27" spans="1:11" ht="26.45" customHeight="1" x14ac:dyDescent="0.2">
      <c r="A27" s="2" t="s">
        <v>182</v>
      </c>
      <c r="B27" s="44"/>
      <c r="C27" s="44"/>
      <c r="D27" s="70" t="s">
        <v>452</v>
      </c>
      <c r="E27" s="129" t="s">
        <v>552</v>
      </c>
      <c r="F27" s="70" t="s">
        <v>15</v>
      </c>
      <c r="G27" s="70" t="s">
        <v>164</v>
      </c>
      <c r="H27" s="70" t="s">
        <v>57</v>
      </c>
      <c r="I27" s="79">
        <v>170</v>
      </c>
      <c r="J27" s="79">
        <v>0</v>
      </c>
      <c r="K27" s="79">
        <v>0</v>
      </c>
    </row>
    <row r="28" spans="1:11" ht="57.6" customHeight="1" x14ac:dyDescent="0.2">
      <c r="A28" s="2" t="s">
        <v>682</v>
      </c>
      <c r="B28" s="44"/>
      <c r="C28" s="44"/>
      <c r="D28" s="166" t="s">
        <v>683</v>
      </c>
      <c r="E28" s="129"/>
      <c r="F28" s="70"/>
      <c r="G28" s="70"/>
      <c r="H28" s="224"/>
      <c r="I28" s="257">
        <f>I29</f>
        <v>1000</v>
      </c>
      <c r="J28" s="79">
        <v>0</v>
      </c>
      <c r="K28" s="79">
        <v>0</v>
      </c>
    </row>
    <row r="29" spans="1:11" ht="55.15" customHeight="1" x14ac:dyDescent="0.2">
      <c r="A29" s="2" t="s">
        <v>145</v>
      </c>
      <c r="B29" s="44"/>
      <c r="C29" s="44"/>
      <c r="D29" s="166" t="s">
        <v>683</v>
      </c>
      <c r="E29" s="129" t="s">
        <v>552</v>
      </c>
      <c r="F29" s="70" t="s">
        <v>28</v>
      </c>
      <c r="G29" s="70" t="s">
        <v>12</v>
      </c>
      <c r="H29" s="224" t="s">
        <v>680</v>
      </c>
      <c r="I29" s="257">
        <v>1000</v>
      </c>
      <c r="J29" s="79">
        <v>0</v>
      </c>
      <c r="K29" s="79">
        <v>0</v>
      </c>
    </row>
    <row r="30" spans="1:11" ht="26.45" customHeight="1" x14ac:dyDescent="0.2">
      <c r="A30" s="2" t="s">
        <v>592</v>
      </c>
      <c r="B30" s="44"/>
      <c r="C30" s="44"/>
      <c r="D30" s="166" t="s">
        <v>453</v>
      </c>
      <c r="E30" s="129"/>
      <c r="F30" s="70"/>
      <c r="G30" s="70"/>
      <c r="H30" s="224"/>
      <c r="I30" s="257">
        <f>I32+I33</f>
        <v>3018.5</v>
      </c>
      <c r="J30" s="79">
        <f>J31</f>
        <v>2000</v>
      </c>
      <c r="K30" s="79">
        <f>K31</f>
        <v>2000</v>
      </c>
    </row>
    <row r="31" spans="1:11" ht="18" customHeight="1" x14ac:dyDescent="0.2">
      <c r="A31" s="2" t="s">
        <v>455</v>
      </c>
      <c r="B31" s="44"/>
      <c r="C31" s="44"/>
      <c r="D31" s="166" t="s">
        <v>454</v>
      </c>
      <c r="E31" s="129"/>
      <c r="F31" s="70"/>
      <c r="G31" s="70"/>
      <c r="H31" s="224"/>
      <c r="I31" s="257">
        <f>I32</f>
        <v>2000</v>
      </c>
      <c r="J31" s="79">
        <f>J32</f>
        <v>2000</v>
      </c>
      <c r="K31" s="79">
        <f>K32</f>
        <v>2000</v>
      </c>
    </row>
    <row r="32" spans="1:11" ht="26.45" customHeight="1" x14ac:dyDescent="0.2">
      <c r="A32" s="2" t="s">
        <v>182</v>
      </c>
      <c r="B32" s="44"/>
      <c r="C32" s="44"/>
      <c r="D32" s="166" t="s">
        <v>454</v>
      </c>
      <c r="E32" s="129" t="s">
        <v>552</v>
      </c>
      <c r="F32" s="70" t="s">
        <v>28</v>
      </c>
      <c r="G32" s="70" t="s">
        <v>12</v>
      </c>
      <c r="H32" s="224" t="s">
        <v>57</v>
      </c>
      <c r="I32" s="257">
        <v>2000</v>
      </c>
      <c r="J32" s="79">
        <v>2000</v>
      </c>
      <c r="K32" s="79">
        <v>2000</v>
      </c>
    </row>
    <row r="33" spans="1:11" ht="26.45" customHeight="1" x14ac:dyDescent="0.2">
      <c r="A33" s="2" t="s">
        <v>705</v>
      </c>
      <c r="B33" s="44"/>
      <c r="C33" s="44"/>
      <c r="D33" s="166" t="s">
        <v>704</v>
      </c>
      <c r="E33" s="129"/>
      <c r="F33" s="70"/>
      <c r="G33" s="70"/>
      <c r="H33" s="224"/>
      <c r="I33" s="257">
        <f>I34</f>
        <v>1018.5</v>
      </c>
      <c r="J33" s="79">
        <v>0</v>
      </c>
      <c r="K33" s="79">
        <v>0</v>
      </c>
    </row>
    <row r="34" spans="1:11" ht="26.45" customHeight="1" x14ac:dyDescent="0.2">
      <c r="A34" s="2" t="s">
        <v>182</v>
      </c>
      <c r="B34" s="44"/>
      <c r="C34" s="44"/>
      <c r="D34" s="166" t="s">
        <v>704</v>
      </c>
      <c r="E34" s="129" t="s">
        <v>552</v>
      </c>
      <c r="F34" s="70" t="s">
        <v>28</v>
      </c>
      <c r="G34" s="70" t="s">
        <v>12</v>
      </c>
      <c r="H34" s="224" t="s">
        <v>57</v>
      </c>
      <c r="I34" s="257">
        <v>1018.5</v>
      </c>
      <c r="J34" s="79">
        <v>0</v>
      </c>
      <c r="K34" s="79">
        <v>0</v>
      </c>
    </row>
    <row r="35" spans="1:11" ht="33.6" customHeight="1" x14ac:dyDescent="0.2">
      <c r="A35" s="2" t="s">
        <v>418</v>
      </c>
      <c r="B35" s="44"/>
      <c r="C35" s="44"/>
      <c r="D35" s="70" t="s">
        <v>417</v>
      </c>
      <c r="E35" s="129"/>
      <c r="F35" s="70"/>
      <c r="G35" s="70"/>
      <c r="H35" s="70"/>
      <c r="I35" s="79">
        <f>I36+I38</f>
        <v>350799.5</v>
      </c>
      <c r="J35" s="79">
        <f t="shared" ref="J35:K35" si="2">J36+J38</f>
        <v>157408.70000000001</v>
      </c>
      <c r="K35" s="79">
        <f t="shared" si="2"/>
        <v>0</v>
      </c>
    </row>
    <row r="36" spans="1:11" ht="61.9" customHeight="1" x14ac:dyDescent="0.2">
      <c r="A36" s="2" t="s">
        <v>656</v>
      </c>
      <c r="B36" s="44"/>
      <c r="C36" s="44"/>
      <c r="D36" s="70" t="s">
        <v>657</v>
      </c>
      <c r="E36" s="129"/>
      <c r="F36" s="70"/>
      <c r="G36" s="70"/>
      <c r="H36" s="70"/>
      <c r="I36" s="79">
        <f t="shared" ref="I36:K36" si="3">I37</f>
        <v>221669.2</v>
      </c>
      <c r="J36" s="79">
        <f t="shared" si="3"/>
        <v>99466.1</v>
      </c>
      <c r="K36" s="79">
        <f t="shared" si="3"/>
        <v>0</v>
      </c>
    </row>
    <row r="37" spans="1:11" ht="19.149999999999999" customHeight="1" x14ac:dyDescent="0.2">
      <c r="A37" s="2" t="s">
        <v>83</v>
      </c>
      <c r="B37" s="44"/>
      <c r="C37" s="44"/>
      <c r="D37" s="70" t="s">
        <v>657</v>
      </c>
      <c r="E37" s="129" t="s">
        <v>552</v>
      </c>
      <c r="F37" s="70" t="s">
        <v>28</v>
      </c>
      <c r="G37" s="70" t="s">
        <v>12</v>
      </c>
      <c r="H37" s="70" t="s">
        <v>142</v>
      </c>
      <c r="I37" s="79">
        <v>221669.2</v>
      </c>
      <c r="J37" s="79">
        <v>99466.1</v>
      </c>
      <c r="K37" s="79">
        <v>0</v>
      </c>
    </row>
    <row r="38" spans="1:11" ht="43.9" customHeight="1" x14ac:dyDescent="0.2">
      <c r="A38" s="2" t="s">
        <v>659</v>
      </c>
      <c r="B38" s="44"/>
      <c r="C38" s="44"/>
      <c r="D38" s="70" t="s">
        <v>658</v>
      </c>
      <c r="E38" s="129"/>
      <c r="F38" s="70"/>
      <c r="G38" s="70"/>
      <c r="H38" s="70"/>
      <c r="I38" s="79">
        <f>I39</f>
        <v>129130.3</v>
      </c>
      <c r="J38" s="79">
        <f>J39</f>
        <v>57942.6</v>
      </c>
      <c r="K38" s="79">
        <v>0</v>
      </c>
    </row>
    <row r="39" spans="1:11" ht="19.149999999999999" customHeight="1" x14ac:dyDescent="0.2">
      <c r="A39" s="2" t="s">
        <v>83</v>
      </c>
      <c r="B39" s="44"/>
      <c r="C39" s="44"/>
      <c r="D39" s="70" t="s">
        <v>658</v>
      </c>
      <c r="E39" s="129" t="s">
        <v>552</v>
      </c>
      <c r="F39" s="70" t="s">
        <v>28</v>
      </c>
      <c r="G39" s="70" t="s">
        <v>12</v>
      </c>
      <c r="H39" s="70" t="s">
        <v>142</v>
      </c>
      <c r="I39" s="79">
        <v>129130.3</v>
      </c>
      <c r="J39" s="79">
        <v>57942.6</v>
      </c>
      <c r="K39" s="79">
        <v>0</v>
      </c>
    </row>
    <row r="40" spans="1:11" ht="30" customHeight="1" x14ac:dyDescent="0.2">
      <c r="A40" s="2" t="s">
        <v>457</v>
      </c>
      <c r="B40" s="44"/>
      <c r="C40" s="44"/>
      <c r="D40" s="70" t="s">
        <v>458</v>
      </c>
      <c r="E40" s="129"/>
      <c r="F40" s="70"/>
      <c r="G40" s="70"/>
      <c r="H40" s="70"/>
      <c r="I40" s="79">
        <f>I41</f>
        <v>71.5</v>
      </c>
      <c r="J40" s="79">
        <f t="shared" ref="J40:K40" si="4">J41</f>
        <v>3929.1</v>
      </c>
      <c r="K40" s="79">
        <f t="shared" si="4"/>
        <v>3929.1</v>
      </c>
    </row>
    <row r="41" spans="1:11" ht="30" customHeight="1" x14ac:dyDescent="0.2">
      <c r="A41" s="2" t="s">
        <v>477</v>
      </c>
      <c r="B41" s="44"/>
      <c r="C41" s="44"/>
      <c r="D41" s="70" t="s">
        <v>478</v>
      </c>
      <c r="E41" s="129"/>
      <c r="F41" s="70"/>
      <c r="G41" s="70"/>
      <c r="H41" s="70"/>
      <c r="I41" s="79">
        <f>I42</f>
        <v>71.5</v>
      </c>
      <c r="J41" s="79">
        <f t="shared" ref="J41:K41" si="5">J42</f>
        <v>3929.1</v>
      </c>
      <c r="K41" s="79">
        <f t="shared" si="5"/>
        <v>3929.1</v>
      </c>
    </row>
    <row r="42" spans="1:11" ht="30" customHeight="1" x14ac:dyDescent="0.2">
      <c r="A42" s="2" t="s">
        <v>182</v>
      </c>
      <c r="B42" s="44"/>
      <c r="C42" s="44"/>
      <c r="D42" s="70" t="s">
        <v>478</v>
      </c>
      <c r="E42" s="129" t="s">
        <v>552</v>
      </c>
      <c r="F42" s="70" t="s">
        <v>28</v>
      </c>
      <c r="G42" s="70" t="s">
        <v>12</v>
      </c>
      <c r="H42" s="70" t="s">
        <v>57</v>
      </c>
      <c r="I42" s="79">
        <v>71.5</v>
      </c>
      <c r="J42" s="79">
        <v>3929.1</v>
      </c>
      <c r="K42" s="79">
        <v>3929.1</v>
      </c>
    </row>
    <row r="43" spans="1:11" ht="25.15" customHeight="1" x14ac:dyDescent="0.2">
      <c r="A43" s="2" t="s">
        <v>491</v>
      </c>
      <c r="B43" s="44"/>
      <c r="C43" s="44"/>
      <c r="D43" s="70" t="s">
        <v>489</v>
      </c>
      <c r="E43" s="129"/>
      <c r="F43" s="70"/>
      <c r="G43" s="70"/>
      <c r="H43" s="70"/>
      <c r="I43" s="79">
        <f>I44</f>
        <v>1000</v>
      </c>
      <c r="J43" s="79">
        <f t="shared" ref="J43:K44" si="6">J44</f>
        <v>1000</v>
      </c>
      <c r="K43" s="79">
        <f t="shared" si="6"/>
        <v>1000</v>
      </c>
    </row>
    <row r="44" spans="1:11" ht="25.9" customHeight="1" x14ac:dyDescent="0.2">
      <c r="A44" s="2" t="s">
        <v>589</v>
      </c>
      <c r="B44" s="44"/>
      <c r="C44" s="44"/>
      <c r="D44" s="70" t="s">
        <v>490</v>
      </c>
      <c r="E44" s="129"/>
      <c r="F44" s="70"/>
      <c r="G44" s="70"/>
      <c r="H44" s="70"/>
      <c r="I44" s="79">
        <f>I45</f>
        <v>1000</v>
      </c>
      <c r="J44" s="79">
        <f t="shared" si="6"/>
        <v>1000</v>
      </c>
      <c r="K44" s="79">
        <f t="shared" si="6"/>
        <v>1000</v>
      </c>
    </row>
    <row r="45" spans="1:11" ht="30" customHeight="1" x14ac:dyDescent="0.2">
      <c r="A45" s="2" t="s">
        <v>182</v>
      </c>
      <c r="B45" s="44"/>
      <c r="C45" s="44"/>
      <c r="D45" s="70" t="s">
        <v>490</v>
      </c>
      <c r="E45" s="129" t="s">
        <v>552</v>
      </c>
      <c r="F45" s="70" t="s">
        <v>28</v>
      </c>
      <c r="G45" s="70" t="s">
        <v>12</v>
      </c>
      <c r="H45" s="70" t="s">
        <v>57</v>
      </c>
      <c r="I45" s="79">
        <v>1000</v>
      </c>
      <c r="J45" s="79">
        <v>1000</v>
      </c>
      <c r="K45" s="79">
        <v>1000</v>
      </c>
    </row>
    <row r="46" spans="1:11" ht="54.75" customHeight="1" x14ac:dyDescent="0.2">
      <c r="A46" s="22" t="s">
        <v>586</v>
      </c>
      <c r="B46" s="63"/>
      <c r="C46" s="63"/>
      <c r="D46" s="73" t="s">
        <v>168</v>
      </c>
      <c r="E46" s="124"/>
      <c r="F46" s="73"/>
      <c r="G46" s="73"/>
      <c r="H46" s="73"/>
      <c r="I46" s="158">
        <f>I64+I50+I47+I61</f>
        <v>18580.3</v>
      </c>
      <c r="J46" s="158">
        <f t="shared" ref="J46:K46" si="7">J64</f>
        <v>1169.7</v>
      </c>
      <c r="K46" s="158">
        <f t="shared" si="7"/>
        <v>0</v>
      </c>
    </row>
    <row r="47" spans="1:11" ht="36.6" customHeight="1" x14ac:dyDescent="0.2">
      <c r="A47" s="2" t="s">
        <v>684</v>
      </c>
      <c r="B47" s="63"/>
      <c r="C47" s="63"/>
      <c r="D47" s="70" t="s">
        <v>685</v>
      </c>
      <c r="E47" s="129"/>
      <c r="F47" s="70"/>
      <c r="G47" s="70"/>
      <c r="H47" s="70"/>
      <c r="I47" s="79">
        <f>I48</f>
        <v>20</v>
      </c>
      <c r="J47" s="79">
        <v>0</v>
      </c>
      <c r="K47" s="79">
        <v>0</v>
      </c>
    </row>
    <row r="48" spans="1:11" ht="40.15" customHeight="1" x14ac:dyDescent="0.2">
      <c r="A48" s="2" t="s">
        <v>686</v>
      </c>
      <c r="B48" s="63"/>
      <c r="C48" s="63"/>
      <c r="D48" s="70" t="s">
        <v>687</v>
      </c>
      <c r="E48" s="129"/>
      <c r="F48" s="70"/>
      <c r="G48" s="70"/>
      <c r="H48" s="70"/>
      <c r="I48" s="79">
        <f>I49</f>
        <v>20</v>
      </c>
      <c r="J48" s="79">
        <v>0</v>
      </c>
      <c r="K48" s="79">
        <v>0</v>
      </c>
    </row>
    <row r="49" spans="1:11" ht="26.45" customHeight="1" x14ac:dyDescent="0.2">
      <c r="A49" s="2" t="s">
        <v>182</v>
      </c>
      <c r="B49" s="63"/>
      <c r="C49" s="63"/>
      <c r="D49" s="70" t="s">
        <v>687</v>
      </c>
      <c r="E49" s="129" t="s">
        <v>552</v>
      </c>
      <c r="F49" s="70" t="s">
        <v>28</v>
      </c>
      <c r="G49" s="70" t="s">
        <v>14</v>
      </c>
      <c r="H49" s="70" t="s">
        <v>57</v>
      </c>
      <c r="I49" s="79">
        <v>20</v>
      </c>
      <c r="J49" s="79">
        <v>0</v>
      </c>
      <c r="K49" s="79">
        <v>0</v>
      </c>
    </row>
    <row r="50" spans="1:11" ht="26.25" customHeight="1" x14ac:dyDescent="0.2">
      <c r="A50" s="2" t="s">
        <v>479</v>
      </c>
      <c r="B50" s="63"/>
      <c r="C50" s="63"/>
      <c r="D50" s="70" t="s">
        <v>480</v>
      </c>
      <c r="E50" s="129"/>
      <c r="F50" s="70"/>
      <c r="G50" s="70"/>
      <c r="H50" s="70"/>
      <c r="I50" s="79">
        <f>I51+I57+I55+I53+I59</f>
        <v>12661</v>
      </c>
      <c r="J50" s="79">
        <f t="shared" ref="J50:K50" si="8">J51</f>
        <v>0</v>
      </c>
      <c r="K50" s="79">
        <f t="shared" si="8"/>
        <v>0</v>
      </c>
    </row>
    <row r="51" spans="1:11" ht="26.25" customHeight="1" x14ac:dyDescent="0.2">
      <c r="A51" s="2" t="s">
        <v>641</v>
      </c>
      <c r="B51" s="63"/>
      <c r="C51" s="63"/>
      <c r="D51" s="70" t="s">
        <v>640</v>
      </c>
      <c r="E51" s="129"/>
      <c r="F51" s="70"/>
      <c r="G51" s="70"/>
      <c r="H51" s="70"/>
      <c r="I51" s="79">
        <f>I52</f>
        <v>5</v>
      </c>
      <c r="J51" s="79">
        <v>0</v>
      </c>
      <c r="K51" s="79">
        <v>0</v>
      </c>
    </row>
    <row r="52" spans="1:11" ht="26.25" customHeight="1" x14ac:dyDescent="0.2">
      <c r="A52" s="2" t="s">
        <v>182</v>
      </c>
      <c r="B52" s="63"/>
      <c r="C52" s="63"/>
      <c r="D52" s="70" t="s">
        <v>640</v>
      </c>
      <c r="E52" s="129" t="s">
        <v>552</v>
      </c>
      <c r="F52" s="70" t="s">
        <v>28</v>
      </c>
      <c r="G52" s="70" t="s">
        <v>14</v>
      </c>
      <c r="H52" s="70" t="s">
        <v>57</v>
      </c>
      <c r="I52" s="79">
        <v>5</v>
      </c>
      <c r="J52" s="79">
        <v>0</v>
      </c>
      <c r="K52" s="79">
        <v>0</v>
      </c>
    </row>
    <row r="53" spans="1:11" ht="26.25" customHeight="1" x14ac:dyDescent="0.2">
      <c r="A53" s="2" t="s">
        <v>689</v>
      </c>
      <c r="B53" s="63"/>
      <c r="C53" s="63"/>
      <c r="D53" s="70" t="s">
        <v>688</v>
      </c>
      <c r="E53" s="129"/>
      <c r="F53" s="70"/>
      <c r="G53" s="70"/>
      <c r="H53" s="70"/>
      <c r="I53" s="79">
        <f>I54</f>
        <v>500</v>
      </c>
      <c r="J53" s="79">
        <v>0</v>
      </c>
      <c r="K53" s="79">
        <v>0</v>
      </c>
    </row>
    <row r="54" spans="1:11" ht="26.25" customHeight="1" x14ac:dyDescent="0.2">
      <c r="A54" s="2" t="s">
        <v>182</v>
      </c>
      <c r="B54" s="63"/>
      <c r="C54" s="63"/>
      <c r="D54" s="70" t="s">
        <v>688</v>
      </c>
      <c r="E54" s="129" t="s">
        <v>552</v>
      </c>
      <c r="F54" s="70" t="s">
        <v>28</v>
      </c>
      <c r="G54" s="70" t="s">
        <v>14</v>
      </c>
      <c r="H54" s="70" t="s">
        <v>57</v>
      </c>
      <c r="I54" s="79">
        <v>500</v>
      </c>
      <c r="J54" s="79">
        <v>0</v>
      </c>
      <c r="K54" s="79">
        <v>0</v>
      </c>
    </row>
    <row r="55" spans="1:11" ht="26.25" customHeight="1" x14ac:dyDescent="0.2">
      <c r="A55" s="2" t="s">
        <v>456</v>
      </c>
      <c r="B55" s="63"/>
      <c r="C55" s="63"/>
      <c r="D55" s="70" t="s">
        <v>639</v>
      </c>
      <c r="E55" s="129"/>
      <c r="F55" s="70"/>
      <c r="G55" s="70"/>
      <c r="H55" s="70"/>
      <c r="I55" s="79">
        <f>I56</f>
        <v>15</v>
      </c>
      <c r="J55" s="79">
        <v>0</v>
      </c>
      <c r="K55" s="79">
        <v>0</v>
      </c>
    </row>
    <row r="56" spans="1:11" ht="26.25" customHeight="1" x14ac:dyDescent="0.2">
      <c r="A56" s="2" t="s">
        <v>182</v>
      </c>
      <c r="B56" s="63"/>
      <c r="C56" s="63"/>
      <c r="D56" s="70" t="s">
        <v>639</v>
      </c>
      <c r="E56" s="129" t="s">
        <v>552</v>
      </c>
      <c r="F56" s="70" t="s">
        <v>28</v>
      </c>
      <c r="G56" s="70" t="s">
        <v>14</v>
      </c>
      <c r="H56" s="70" t="s">
        <v>57</v>
      </c>
      <c r="I56" s="79">
        <v>15</v>
      </c>
      <c r="J56" s="79">
        <v>0</v>
      </c>
      <c r="K56" s="79">
        <v>0</v>
      </c>
    </row>
    <row r="57" spans="1:11" ht="33" customHeight="1" x14ac:dyDescent="0.2">
      <c r="A57" s="2" t="s">
        <v>567</v>
      </c>
      <c r="B57" s="63"/>
      <c r="C57" s="63"/>
      <c r="D57" s="70" t="s">
        <v>566</v>
      </c>
      <c r="E57" s="129"/>
      <c r="F57" s="70"/>
      <c r="G57" s="70"/>
      <c r="H57" s="70"/>
      <c r="I57" s="79">
        <f>I58</f>
        <v>12121</v>
      </c>
      <c r="J57" s="79">
        <v>0</v>
      </c>
      <c r="K57" s="79">
        <v>0</v>
      </c>
    </row>
    <row r="58" spans="1:11" ht="26.25" customHeight="1" x14ac:dyDescent="0.2">
      <c r="A58" s="2" t="s">
        <v>182</v>
      </c>
      <c r="B58" s="63"/>
      <c r="C58" s="63"/>
      <c r="D58" s="70" t="s">
        <v>566</v>
      </c>
      <c r="E58" s="129" t="s">
        <v>552</v>
      </c>
      <c r="F58" s="70" t="s">
        <v>28</v>
      </c>
      <c r="G58" s="70" t="s">
        <v>14</v>
      </c>
      <c r="H58" s="70" t="s">
        <v>57</v>
      </c>
      <c r="I58" s="79">
        <v>12121</v>
      </c>
      <c r="J58" s="79">
        <v>0</v>
      </c>
      <c r="K58" s="79">
        <v>0</v>
      </c>
    </row>
    <row r="59" spans="1:11" ht="39.6" customHeight="1" x14ac:dyDescent="0.2">
      <c r="A59" s="2" t="s">
        <v>691</v>
      </c>
      <c r="B59" s="63"/>
      <c r="C59" s="63"/>
      <c r="D59" s="70" t="s">
        <v>690</v>
      </c>
      <c r="E59" s="129"/>
      <c r="F59" s="70"/>
      <c r="G59" s="70"/>
      <c r="H59" s="70"/>
      <c r="I59" s="79">
        <f>I60</f>
        <v>20</v>
      </c>
      <c r="J59" s="79">
        <v>0</v>
      </c>
      <c r="K59" s="79">
        <v>0</v>
      </c>
    </row>
    <row r="60" spans="1:11" ht="26.25" customHeight="1" x14ac:dyDescent="0.2">
      <c r="A60" s="2" t="s">
        <v>182</v>
      </c>
      <c r="B60" s="63"/>
      <c r="C60" s="63"/>
      <c r="D60" s="70" t="s">
        <v>690</v>
      </c>
      <c r="E60" s="129" t="s">
        <v>552</v>
      </c>
      <c r="F60" s="70" t="s">
        <v>28</v>
      </c>
      <c r="G60" s="70" t="s">
        <v>14</v>
      </c>
      <c r="H60" s="70" t="s">
        <v>57</v>
      </c>
      <c r="I60" s="79">
        <v>20</v>
      </c>
      <c r="J60" s="79">
        <v>0</v>
      </c>
      <c r="K60" s="79">
        <v>0</v>
      </c>
    </row>
    <row r="61" spans="1:11" ht="26.25" customHeight="1" x14ac:dyDescent="0.2">
      <c r="A61" s="2" t="s">
        <v>692</v>
      </c>
      <c r="B61" s="63"/>
      <c r="C61" s="63"/>
      <c r="D61" s="70" t="s">
        <v>693</v>
      </c>
      <c r="E61" s="129"/>
      <c r="F61" s="70"/>
      <c r="G61" s="70"/>
      <c r="H61" s="70"/>
      <c r="I61" s="257">
        <f>I62</f>
        <v>3500</v>
      </c>
      <c r="J61" s="257">
        <v>0</v>
      </c>
      <c r="K61" s="257">
        <v>0</v>
      </c>
    </row>
    <row r="62" spans="1:11" ht="22.9" customHeight="1" x14ac:dyDescent="0.2">
      <c r="A62" s="2" t="s">
        <v>695</v>
      </c>
      <c r="B62" s="63"/>
      <c r="C62" s="63"/>
      <c r="D62" s="70" t="s">
        <v>694</v>
      </c>
      <c r="E62" s="129"/>
      <c r="F62" s="70"/>
      <c r="G62" s="70"/>
      <c r="H62" s="70"/>
      <c r="I62" s="257">
        <f>I63</f>
        <v>3500</v>
      </c>
      <c r="J62" s="257">
        <v>0</v>
      </c>
      <c r="K62" s="257">
        <v>0</v>
      </c>
    </row>
    <row r="63" spans="1:11" ht="40.15" customHeight="1" x14ac:dyDescent="0.2">
      <c r="A63" s="2" t="s">
        <v>182</v>
      </c>
      <c r="B63" s="63"/>
      <c r="C63" s="63"/>
      <c r="D63" s="70" t="s">
        <v>694</v>
      </c>
      <c r="E63" s="129" t="s">
        <v>552</v>
      </c>
      <c r="F63" s="70" t="s">
        <v>28</v>
      </c>
      <c r="G63" s="70" t="s">
        <v>14</v>
      </c>
      <c r="H63" s="70" t="s">
        <v>57</v>
      </c>
      <c r="I63" s="257">
        <v>3500</v>
      </c>
      <c r="J63" s="257">
        <v>0</v>
      </c>
      <c r="K63" s="257">
        <v>0</v>
      </c>
    </row>
    <row r="64" spans="1:11" ht="42.75" customHeight="1" x14ac:dyDescent="0.2">
      <c r="A64" s="2" t="s">
        <v>206</v>
      </c>
      <c r="B64" s="44"/>
      <c r="C64" s="44"/>
      <c r="D64" s="70" t="s">
        <v>186</v>
      </c>
      <c r="E64" s="129"/>
      <c r="F64" s="70"/>
      <c r="G64" s="70"/>
      <c r="H64" s="70"/>
      <c r="I64" s="79">
        <f>I65+I67</f>
        <v>2399.3000000000002</v>
      </c>
      <c r="J64" s="79">
        <f t="shared" ref="I64:K65" si="9">J65</f>
        <v>1169.7</v>
      </c>
      <c r="K64" s="79">
        <f t="shared" si="9"/>
        <v>0</v>
      </c>
    </row>
    <row r="65" spans="1:11" ht="31.5" customHeight="1" x14ac:dyDescent="0.2">
      <c r="A65" s="163" t="s">
        <v>187</v>
      </c>
      <c r="B65" s="237"/>
      <c r="C65" s="237"/>
      <c r="D65" s="238" t="s">
        <v>188</v>
      </c>
      <c r="E65" s="239"/>
      <c r="F65" s="238"/>
      <c r="G65" s="70"/>
      <c r="H65" s="70"/>
      <c r="I65" s="257">
        <f t="shared" si="9"/>
        <v>1090</v>
      </c>
      <c r="J65" s="257">
        <f t="shared" si="9"/>
        <v>1169.7</v>
      </c>
      <c r="K65" s="257">
        <f t="shared" si="9"/>
        <v>0</v>
      </c>
    </row>
    <row r="66" spans="1:11" ht="38.25" customHeight="1" x14ac:dyDescent="0.2">
      <c r="A66" s="60" t="s">
        <v>182</v>
      </c>
      <c r="B66" s="44"/>
      <c r="C66" s="44"/>
      <c r="D66" s="70" t="s">
        <v>188</v>
      </c>
      <c r="E66" s="129" t="s">
        <v>552</v>
      </c>
      <c r="F66" s="70" t="s">
        <v>28</v>
      </c>
      <c r="G66" s="70" t="s">
        <v>14</v>
      </c>
      <c r="H66" s="70" t="s">
        <v>57</v>
      </c>
      <c r="I66" s="257">
        <v>1090</v>
      </c>
      <c r="J66" s="257">
        <v>1169.7</v>
      </c>
      <c r="K66" s="257">
        <v>0</v>
      </c>
    </row>
    <row r="67" spans="1:11" ht="33" customHeight="1" x14ac:dyDescent="0.2">
      <c r="A67" s="2" t="s">
        <v>514</v>
      </c>
      <c r="B67" s="44"/>
      <c r="C67" s="44"/>
      <c r="D67" s="70" t="s">
        <v>513</v>
      </c>
      <c r="E67" s="129"/>
      <c r="F67" s="70"/>
      <c r="G67" s="70"/>
      <c r="H67" s="70"/>
      <c r="I67" s="257">
        <f>I68</f>
        <v>1309.3</v>
      </c>
      <c r="J67" s="257">
        <f t="shared" ref="J67:K67" si="10">J68</f>
        <v>0</v>
      </c>
      <c r="K67" s="257">
        <f t="shared" si="10"/>
        <v>0</v>
      </c>
    </row>
    <row r="68" spans="1:11" ht="40.5" customHeight="1" x14ac:dyDescent="0.2">
      <c r="A68" s="2" t="s">
        <v>182</v>
      </c>
      <c r="B68" s="44"/>
      <c r="C68" s="44"/>
      <c r="D68" s="70" t="s">
        <v>513</v>
      </c>
      <c r="E68" s="129" t="s">
        <v>552</v>
      </c>
      <c r="F68" s="70" t="s">
        <v>28</v>
      </c>
      <c r="G68" s="70" t="s">
        <v>12</v>
      </c>
      <c r="H68" s="70" t="s">
        <v>57</v>
      </c>
      <c r="I68" s="257">
        <v>1309.3</v>
      </c>
      <c r="J68" s="257">
        <v>0</v>
      </c>
      <c r="K68" s="257">
        <v>0</v>
      </c>
    </row>
    <row r="69" spans="1:11" ht="44.25" customHeight="1" x14ac:dyDescent="0.2">
      <c r="A69" s="22" t="s">
        <v>531</v>
      </c>
      <c r="B69" s="44"/>
      <c r="C69" s="44"/>
      <c r="D69" s="73" t="s">
        <v>209</v>
      </c>
      <c r="E69" s="124"/>
      <c r="F69" s="73"/>
      <c r="G69" s="73"/>
      <c r="H69" s="73"/>
      <c r="I69" s="158">
        <f>I70+I80+I73</f>
        <v>12333.1</v>
      </c>
      <c r="J69" s="158">
        <f t="shared" ref="J69:K69" si="11">J70+J80+J73</f>
        <v>2684.6</v>
      </c>
      <c r="K69" s="158">
        <f t="shared" si="11"/>
        <v>2390.4</v>
      </c>
    </row>
    <row r="70" spans="1:11" ht="29.25" customHeight="1" x14ac:dyDescent="0.2">
      <c r="A70" s="2" t="s">
        <v>213</v>
      </c>
      <c r="B70" s="44"/>
      <c r="C70" s="44"/>
      <c r="D70" s="70" t="s">
        <v>210</v>
      </c>
      <c r="E70" s="129"/>
      <c r="F70" s="70"/>
      <c r="G70" s="70"/>
      <c r="H70" s="70"/>
      <c r="I70" s="79">
        <f t="shared" ref="I70:K71" si="12">I71</f>
        <v>2375.6999999999998</v>
      </c>
      <c r="J70" s="79">
        <f t="shared" si="12"/>
        <v>294.2</v>
      </c>
      <c r="K70" s="79">
        <f t="shared" si="12"/>
        <v>0</v>
      </c>
    </row>
    <row r="71" spans="1:11" ht="28.5" customHeight="1" x14ac:dyDescent="0.2">
      <c r="A71" s="202" t="s">
        <v>211</v>
      </c>
      <c r="B71" s="44"/>
      <c r="C71" s="44"/>
      <c r="D71" s="70" t="s">
        <v>212</v>
      </c>
      <c r="E71" s="129"/>
      <c r="F71" s="70"/>
      <c r="G71" s="70"/>
      <c r="H71" s="70"/>
      <c r="I71" s="79">
        <f t="shared" si="12"/>
        <v>2375.6999999999998</v>
      </c>
      <c r="J71" s="79">
        <f t="shared" si="12"/>
        <v>294.2</v>
      </c>
      <c r="K71" s="79">
        <f t="shared" si="12"/>
        <v>0</v>
      </c>
    </row>
    <row r="72" spans="1:11" ht="28.5" customHeight="1" x14ac:dyDescent="0.2">
      <c r="A72" s="2" t="s">
        <v>161</v>
      </c>
      <c r="B72" s="44"/>
      <c r="C72" s="44"/>
      <c r="D72" s="70" t="s">
        <v>212</v>
      </c>
      <c r="E72" s="129" t="s">
        <v>552</v>
      </c>
      <c r="F72" s="70" t="s">
        <v>42</v>
      </c>
      <c r="G72" s="70" t="s">
        <v>14</v>
      </c>
      <c r="H72" s="70" t="s">
        <v>92</v>
      </c>
      <c r="I72" s="257">
        <v>2375.6999999999998</v>
      </c>
      <c r="J72" s="79">
        <v>294.2</v>
      </c>
      <c r="K72" s="79">
        <v>0</v>
      </c>
    </row>
    <row r="73" spans="1:11" ht="28.5" customHeight="1" x14ac:dyDescent="0.2">
      <c r="A73" s="2" t="s">
        <v>532</v>
      </c>
      <c r="B73" s="44"/>
      <c r="C73" s="44"/>
      <c r="D73" s="70" t="s">
        <v>535</v>
      </c>
      <c r="E73" s="129"/>
      <c r="F73" s="70"/>
      <c r="G73" s="70"/>
      <c r="H73" s="70"/>
      <c r="I73" s="257">
        <f>I74+I76+I78</f>
        <v>8736.7000000000007</v>
      </c>
      <c r="J73" s="257">
        <f t="shared" ref="J73:K73" si="13">J74+J76</f>
        <v>2390.4</v>
      </c>
      <c r="K73" s="257">
        <f t="shared" si="13"/>
        <v>2390.4</v>
      </c>
    </row>
    <row r="74" spans="1:11" ht="17.45" customHeight="1" x14ac:dyDescent="0.2">
      <c r="A74" s="2" t="s">
        <v>533</v>
      </c>
      <c r="B74" s="44"/>
      <c r="C74" s="44"/>
      <c r="D74" s="70" t="s">
        <v>536</v>
      </c>
      <c r="E74" s="129"/>
      <c r="F74" s="70"/>
      <c r="G74" s="70"/>
      <c r="H74" s="70"/>
      <c r="I74" s="257">
        <f>I75</f>
        <v>300</v>
      </c>
      <c r="J74" s="257">
        <f t="shared" ref="J74:K74" si="14">J75</f>
        <v>300</v>
      </c>
      <c r="K74" s="257">
        <f t="shared" si="14"/>
        <v>300</v>
      </c>
    </row>
    <row r="75" spans="1:11" ht="28.5" customHeight="1" x14ac:dyDescent="0.2">
      <c r="A75" s="2" t="s">
        <v>182</v>
      </c>
      <c r="B75" s="44"/>
      <c r="C75" s="44"/>
      <c r="D75" s="70" t="s">
        <v>536</v>
      </c>
      <c r="E75" s="129" t="s">
        <v>552</v>
      </c>
      <c r="F75" s="70" t="s">
        <v>28</v>
      </c>
      <c r="G75" s="70" t="s">
        <v>14</v>
      </c>
      <c r="H75" s="70" t="s">
        <v>57</v>
      </c>
      <c r="I75" s="257">
        <v>300</v>
      </c>
      <c r="J75" s="257">
        <v>300</v>
      </c>
      <c r="K75" s="257">
        <v>300</v>
      </c>
    </row>
    <row r="76" spans="1:11" ht="28.5" customHeight="1" x14ac:dyDescent="0.2">
      <c r="A76" s="2" t="s">
        <v>534</v>
      </c>
      <c r="B76" s="44"/>
      <c r="C76" s="44"/>
      <c r="D76" s="70" t="s">
        <v>537</v>
      </c>
      <c r="E76" s="129"/>
      <c r="F76" s="70"/>
      <c r="G76" s="70"/>
      <c r="H76" s="70"/>
      <c r="I76" s="257">
        <f>I77</f>
        <v>2090.4</v>
      </c>
      <c r="J76" s="257">
        <f>J77</f>
        <v>2090.4</v>
      </c>
      <c r="K76" s="257">
        <f>K77</f>
        <v>2090.4</v>
      </c>
    </row>
    <row r="77" spans="1:11" ht="28.5" customHeight="1" x14ac:dyDescent="0.2">
      <c r="A77" s="2" t="s">
        <v>182</v>
      </c>
      <c r="B77" s="44"/>
      <c r="C77" s="44"/>
      <c r="D77" s="70" t="s">
        <v>537</v>
      </c>
      <c r="E77" s="129" t="s">
        <v>552</v>
      </c>
      <c r="F77" s="70" t="s">
        <v>28</v>
      </c>
      <c r="G77" s="70" t="s">
        <v>14</v>
      </c>
      <c r="H77" s="70" t="s">
        <v>57</v>
      </c>
      <c r="I77" s="257">
        <v>2090.4</v>
      </c>
      <c r="J77" s="257">
        <v>2090.4</v>
      </c>
      <c r="K77" s="257">
        <v>2090.4</v>
      </c>
    </row>
    <row r="78" spans="1:11" ht="30.6" customHeight="1" x14ac:dyDescent="0.2">
      <c r="A78" s="2" t="s">
        <v>707</v>
      </c>
      <c r="B78" s="44"/>
      <c r="C78" s="44"/>
      <c r="D78" s="70" t="s">
        <v>706</v>
      </c>
      <c r="E78" s="129"/>
      <c r="F78" s="70"/>
      <c r="G78" s="70"/>
      <c r="H78" s="70"/>
      <c r="I78" s="257">
        <f>I79</f>
        <v>6346.3</v>
      </c>
      <c r="J78" s="257">
        <v>0</v>
      </c>
      <c r="K78" s="257">
        <v>0</v>
      </c>
    </row>
    <row r="79" spans="1:11" ht="28.5" customHeight="1" x14ac:dyDescent="0.2">
      <c r="A79" s="2" t="s">
        <v>182</v>
      </c>
      <c r="B79" s="44"/>
      <c r="C79" s="44"/>
      <c r="D79" s="70" t="s">
        <v>706</v>
      </c>
      <c r="E79" s="129" t="s">
        <v>552</v>
      </c>
      <c r="F79" s="70" t="s">
        <v>28</v>
      </c>
      <c r="G79" s="70" t="s">
        <v>14</v>
      </c>
      <c r="H79" s="70" t="s">
        <v>57</v>
      </c>
      <c r="I79" s="257">
        <v>6346.3</v>
      </c>
      <c r="J79" s="257">
        <v>0</v>
      </c>
      <c r="K79" s="257">
        <v>0</v>
      </c>
    </row>
    <row r="80" spans="1:11" ht="43.15" customHeight="1" x14ac:dyDescent="0.2">
      <c r="A80" s="2" t="s">
        <v>507</v>
      </c>
      <c r="B80" s="44"/>
      <c r="C80" s="44"/>
      <c r="D80" s="70" t="s">
        <v>506</v>
      </c>
      <c r="E80" s="129"/>
      <c r="F80" s="70"/>
      <c r="G80" s="70"/>
      <c r="H80" s="70"/>
      <c r="I80" s="79">
        <f>I81</f>
        <v>1220.7</v>
      </c>
      <c r="J80" s="79">
        <v>0</v>
      </c>
      <c r="K80" s="79">
        <v>0</v>
      </c>
    </row>
    <row r="81" spans="1:11" ht="43.15" customHeight="1" x14ac:dyDescent="0.2">
      <c r="A81" s="201" t="s">
        <v>509</v>
      </c>
      <c r="B81" s="237"/>
      <c r="C81" s="237"/>
      <c r="D81" s="164" t="s">
        <v>508</v>
      </c>
      <c r="E81" s="129"/>
      <c r="F81" s="70"/>
      <c r="G81" s="70"/>
      <c r="H81" s="70"/>
      <c r="I81" s="79">
        <f>I82</f>
        <v>1220.7</v>
      </c>
      <c r="J81" s="79">
        <v>0</v>
      </c>
      <c r="K81" s="79">
        <v>0</v>
      </c>
    </row>
    <row r="82" spans="1:11" ht="28.5" customHeight="1" x14ac:dyDescent="0.2">
      <c r="A82" s="202" t="s">
        <v>182</v>
      </c>
      <c r="B82" s="44"/>
      <c r="C82" s="44"/>
      <c r="D82" s="135" t="s">
        <v>508</v>
      </c>
      <c r="E82" s="129" t="s">
        <v>552</v>
      </c>
      <c r="F82" s="70" t="s">
        <v>15</v>
      </c>
      <c r="G82" s="70" t="s">
        <v>28</v>
      </c>
      <c r="H82" s="70" t="s">
        <v>57</v>
      </c>
      <c r="I82" s="79">
        <v>1220.7</v>
      </c>
      <c r="J82" s="79">
        <v>0</v>
      </c>
      <c r="K82" s="79">
        <v>0</v>
      </c>
    </row>
    <row r="83" spans="1:11" ht="43.15" customHeight="1" x14ac:dyDescent="0.2">
      <c r="A83" s="22" t="s">
        <v>593</v>
      </c>
      <c r="B83" s="2" t="s">
        <v>597</v>
      </c>
      <c r="C83" s="2" t="s">
        <v>597</v>
      </c>
      <c r="D83" s="73" t="s">
        <v>284</v>
      </c>
      <c r="E83" s="124"/>
      <c r="F83" s="282"/>
      <c r="G83" s="205"/>
      <c r="H83" s="225"/>
      <c r="I83" s="158">
        <f>I84+I104+I180</f>
        <v>381851.89999999991</v>
      </c>
      <c r="J83" s="158">
        <f t="shared" ref="J83:K83" si="15">J84+J104+J180</f>
        <v>373854.5</v>
      </c>
      <c r="K83" s="158">
        <f t="shared" si="15"/>
        <v>379324.1</v>
      </c>
    </row>
    <row r="84" spans="1:11" ht="44.45" customHeight="1" x14ac:dyDescent="0.25">
      <c r="A84" s="9" t="s">
        <v>484</v>
      </c>
      <c r="B84" s="2"/>
      <c r="C84" s="2"/>
      <c r="D84" s="125" t="s">
        <v>285</v>
      </c>
      <c r="E84" s="126"/>
      <c r="F84" s="127"/>
      <c r="G84" s="128"/>
      <c r="H84" s="226"/>
      <c r="I84" s="79">
        <f>I93+I85+I97</f>
        <v>86903.8</v>
      </c>
      <c r="J84" s="79">
        <f>J93+J85+J97</f>
        <v>80214</v>
      </c>
      <c r="K84" s="79">
        <f>K93+K85+K97</f>
        <v>84352.5</v>
      </c>
    </row>
    <row r="85" spans="1:11" ht="45" customHeight="1" x14ac:dyDescent="0.2">
      <c r="A85" s="2" t="s">
        <v>384</v>
      </c>
      <c r="B85" s="2"/>
      <c r="C85" s="2"/>
      <c r="D85" s="70" t="s">
        <v>287</v>
      </c>
      <c r="E85" s="129"/>
      <c r="F85" s="130"/>
      <c r="G85" s="131"/>
      <c r="H85" s="129"/>
      <c r="I85" s="79">
        <f>I86+I88+I90</f>
        <v>67731.8</v>
      </c>
      <c r="J85" s="79">
        <f>J86+J88+J90</f>
        <v>70393.3</v>
      </c>
      <c r="K85" s="79">
        <f>K86+K88+K90</f>
        <v>73073.5</v>
      </c>
    </row>
    <row r="86" spans="1:11" ht="16.5" customHeight="1" x14ac:dyDescent="0.2">
      <c r="A86" s="2" t="s">
        <v>79</v>
      </c>
      <c r="B86" s="2"/>
      <c r="C86" s="2"/>
      <c r="D86" s="70" t="s">
        <v>288</v>
      </c>
      <c r="E86" s="129"/>
      <c r="F86" s="130"/>
      <c r="G86" s="131"/>
      <c r="H86" s="129"/>
      <c r="I86" s="79">
        <f t="shared" ref="I86:K86" si="16">I87</f>
        <v>11409.9</v>
      </c>
      <c r="J86" s="79">
        <f t="shared" si="16"/>
        <v>11409.9</v>
      </c>
      <c r="K86" s="79">
        <f t="shared" si="16"/>
        <v>11409.9</v>
      </c>
    </row>
    <row r="87" spans="1:11" ht="16.5" customHeight="1" x14ac:dyDescent="0.2">
      <c r="A87" s="2" t="s">
        <v>80</v>
      </c>
      <c r="B87" s="2"/>
      <c r="C87" s="2"/>
      <c r="D87" s="70" t="s">
        <v>288</v>
      </c>
      <c r="E87" s="129" t="s">
        <v>648</v>
      </c>
      <c r="F87" s="130" t="s">
        <v>33</v>
      </c>
      <c r="G87" s="131" t="s">
        <v>10</v>
      </c>
      <c r="H87" s="129" t="s">
        <v>81</v>
      </c>
      <c r="I87" s="79">
        <v>11409.9</v>
      </c>
      <c r="J87" s="79">
        <v>11409.9</v>
      </c>
      <c r="K87" s="79">
        <v>11409.9</v>
      </c>
    </row>
    <row r="88" spans="1:11" ht="58.9" customHeight="1" x14ac:dyDescent="0.2">
      <c r="A88" s="2" t="s">
        <v>181</v>
      </c>
      <c r="B88" s="2"/>
      <c r="C88" s="2"/>
      <c r="D88" s="70" t="s">
        <v>289</v>
      </c>
      <c r="E88" s="129"/>
      <c r="F88" s="130"/>
      <c r="G88" s="131"/>
      <c r="H88" s="129"/>
      <c r="I88" s="79">
        <f>I89</f>
        <v>1191.7</v>
      </c>
      <c r="J88" s="79">
        <f t="shared" ref="J88:K88" si="17">J89</f>
        <v>1288.5999999999999</v>
      </c>
      <c r="K88" s="79">
        <f t="shared" si="17"/>
        <v>1389.4</v>
      </c>
    </row>
    <row r="89" spans="1:11" ht="16.5" customHeight="1" x14ac:dyDescent="0.2">
      <c r="A89" s="2" t="s">
        <v>80</v>
      </c>
      <c r="B89" s="2"/>
      <c r="C89" s="2"/>
      <c r="D89" s="70" t="s">
        <v>289</v>
      </c>
      <c r="E89" s="129" t="s">
        <v>648</v>
      </c>
      <c r="F89" s="130" t="s">
        <v>33</v>
      </c>
      <c r="G89" s="131" t="s">
        <v>10</v>
      </c>
      <c r="H89" s="129" t="s">
        <v>81</v>
      </c>
      <c r="I89" s="79">
        <v>1191.7</v>
      </c>
      <c r="J89" s="79">
        <v>1288.5999999999999</v>
      </c>
      <c r="K89" s="79">
        <v>1389.4</v>
      </c>
    </row>
    <row r="90" spans="1:11" ht="41.25" customHeight="1" x14ac:dyDescent="0.25">
      <c r="A90" s="2" t="s">
        <v>82</v>
      </c>
      <c r="B90" s="2"/>
      <c r="C90" s="2"/>
      <c r="D90" s="70" t="s">
        <v>290</v>
      </c>
      <c r="E90" s="126"/>
      <c r="F90" s="127"/>
      <c r="G90" s="128"/>
      <c r="H90" s="226"/>
      <c r="I90" s="79">
        <f>I91+I92</f>
        <v>55130.2</v>
      </c>
      <c r="J90" s="79">
        <f>J91+J92</f>
        <v>57694.8</v>
      </c>
      <c r="K90" s="79">
        <f>K91+K92</f>
        <v>60274.2</v>
      </c>
    </row>
    <row r="91" spans="1:11" ht="16.5" customHeight="1" x14ac:dyDescent="0.2">
      <c r="A91" s="2" t="s">
        <v>80</v>
      </c>
      <c r="B91" s="2"/>
      <c r="C91" s="2"/>
      <c r="D91" s="70" t="s">
        <v>290</v>
      </c>
      <c r="E91" s="129" t="s">
        <v>648</v>
      </c>
      <c r="F91" s="130" t="s">
        <v>33</v>
      </c>
      <c r="G91" s="131" t="s">
        <v>10</v>
      </c>
      <c r="H91" s="129" t="s">
        <v>81</v>
      </c>
      <c r="I91" s="79">
        <v>42877.4</v>
      </c>
      <c r="J91" s="79">
        <v>45118</v>
      </c>
      <c r="K91" s="79">
        <v>47360.4</v>
      </c>
    </row>
    <row r="92" spans="1:11" ht="16.5" customHeight="1" x14ac:dyDescent="0.2">
      <c r="A92" s="2" t="s">
        <v>80</v>
      </c>
      <c r="B92" s="2"/>
      <c r="C92" s="2"/>
      <c r="D92" s="70" t="s">
        <v>290</v>
      </c>
      <c r="E92" s="129" t="s">
        <v>648</v>
      </c>
      <c r="F92" s="130" t="s">
        <v>33</v>
      </c>
      <c r="G92" s="131" t="s">
        <v>12</v>
      </c>
      <c r="H92" s="129" t="s">
        <v>81</v>
      </c>
      <c r="I92" s="79">
        <v>12252.8</v>
      </c>
      <c r="J92" s="79">
        <v>12576.8</v>
      </c>
      <c r="K92" s="79">
        <v>12913.8</v>
      </c>
    </row>
    <row r="93" spans="1:11" ht="54.6" customHeight="1" x14ac:dyDescent="0.2">
      <c r="A93" s="2" t="s">
        <v>481</v>
      </c>
      <c r="B93" s="2"/>
      <c r="C93" s="2"/>
      <c r="D93" s="70" t="s">
        <v>378</v>
      </c>
      <c r="E93" s="129"/>
      <c r="F93" s="130"/>
      <c r="G93" s="131"/>
      <c r="H93" s="129"/>
      <c r="I93" s="79">
        <f>I94</f>
        <v>0</v>
      </c>
      <c r="J93" s="79">
        <f>J94</f>
        <v>0</v>
      </c>
      <c r="K93" s="79">
        <f>K94</f>
        <v>0</v>
      </c>
    </row>
    <row r="94" spans="1:11" ht="82.15" customHeight="1" x14ac:dyDescent="0.2">
      <c r="A94" s="27" t="s">
        <v>90</v>
      </c>
      <c r="B94" s="2"/>
      <c r="C94" s="2"/>
      <c r="D94" s="70" t="s">
        <v>379</v>
      </c>
      <c r="E94" s="129"/>
      <c r="F94" s="130"/>
      <c r="G94" s="131"/>
      <c r="H94" s="129"/>
      <c r="I94" s="79">
        <f>I95+I96</f>
        <v>0</v>
      </c>
      <c r="J94" s="79">
        <f>J95+J96</f>
        <v>0</v>
      </c>
      <c r="K94" s="79">
        <f>K95+K96</f>
        <v>0</v>
      </c>
    </row>
    <row r="95" spans="1:11" ht="27" customHeight="1" x14ac:dyDescent="0.2">
      <c r="A95" s="2" t="s">
        <v>182</v>
      </c>
      <c r="B95" s="2"/>
      <c r="C95" s="2"/>
      <c r="D95" s="70" t="s">
        <v>379</v>
      </c>
      <c r="E95" s="129" t="s">
        <v>648</v>
      </c>
      <c r="F95" s="130" t="s">
        <v>42</v>
      </c>
      <c r="G95" s="131" t="s">
        <v>15</v>
      </c>
      <c r="H95" s="129" t="s">
        <v>57</v>
      </c>
      <c r="I95" s="79">
        <v>0</v>
      </c>
      <c r="J95" s="79">
        <v>0</v>
      </c>
      <c r="K95" s="79">
        <v>0</v>
      </c>
    </row>
    <row r="96" spans="1:11" ht="26.45" customHeight="1" x14ac:dyDescent="0.2">
      <c r="A96" s="2" t="s">
        <v>161</v>
      </c>
      <c r="B96" s="2"/>
      <c r="C96" s="2"/>
      <c r="D96" s="70" t="s">
        <v>379</v>
      </c>
      <c r="E96" s="129" t="s">
        <v>648</v>
      </c>
      <c r="F96" s="130" t="s">
        <v>42</v>
      </c>
      <c r="G96" s="131" t="s">
        <v>15</v>
      </c>
      <c r="H96" s="129" t="s">
        <v>92</v>
      </c>
      <c r="I96" s="79">
        <v>0</v>
      </c>
      <c r="J96" s="79">
        <v>0</v>
      </c>
      <c r="K96" s="79">
        <v>0</v>
      </c>
    </row>
    <row r="97" spans="1:11" ht="26.45" customHeight="1" x14ac:dyDescent="0.2">
      <c r="A97" s="2" t="s">
        <v>291</v>
      </c>
      <c r="B97" s="2"/>
      <c r="C97" s="2"/>
      <c r="D97" s="70" t="s">
        <v>292</v>
      </c>
      <c r="E97" s="129"/>
      <c r="F97" s="130"/>
      <c r="G97" s="131"/>
      <c r="H97" s="129"/>
      <c r="I97" s="79">
        <f>I98+I102+I100</f>
        <v>19172</v>
      </c>
      <c r="J97" s="79">
        <f>J98+J102</f>
        <v>9820.7000000000007</v>
      </c>
      <c r="K97" s="79">
        <f>K98+K102</f>
        <v>11279</v>
      </c>
    </row>
    <row r="98" spans="1:11" ht="42" customHeight="1" x14ac:dyDescent="0.2">
      <c r="A98" s="2" t="s">
        <v>202</v>
      </c>
      <c r="B98" s="2"/>
      <c r="C98" s="2"/>
      <c r="D98" s="70" t="s">
        <v>385</v>
      </c>
      <c r="E98" s="129"/>
      <c r="F98" s="130"/>
      <c r="G98" s="131"/>
      <c r="H98" s="129"/>
      <c r="I98" s="79">
        <f>I99</f>
        <v>814</v>
      </c>
      <c r="J98" s="79">
        <f>J99</f>
        <v>1122</v>
      </c>
      <c r="K98" s="79">
        <f>K99</f>
        <v>1122</v>
      </c>
    </row>
    <row r="99" spans="1:11" ht="20.45" customHeight="1" x14ac:dyDescent="0.2">
      <c r="A99" s="2" t="s">
        <v>80</v>
      </c>
      <c r="B99" s="2"/>
      <c r="C99" s="2"/>
      <c r="D99" s="70" t="s">
        <v>385</v>
      </c>
      <c r="E99" s="129" t="s">
        <v>648</v>
      </c>
      <c r="F99" s="130" t="s">
        <v>33</v>
      </c>
      <c r="G99" s="131" t="s">
        <v>10</v>
      </c>
      <c r="H99" s="129" t="s">
        <v>81</v>
      </c>
      <c r="I99" s="79">
        <v>814</v>
      </c>
      <c r="J99" s="79">
        <v>1122</v>
      </c>
      <c r="K99" s="79">
        <v>1122</v>
      </c>
    </row>
    <row r="100" spans="1:11" ht="48.6" customHeight="1" x14ac:dyDescent="0.2">
      <c r="A100" s="2" t="s">
        <v>696</v>
      </c>
      <c r="B100" s="2"/>
      <c r="C100" s="2"/>
      <c r="D100" s="70" t="s">
        <v>697</v>
      </c>
      <c r="E100" s="129"/>
      <c r="F100" s="130"/>
      <c r="G100" s="131"/>
      <c r="H100" s="129"/>
      <c r="I100" s="79">
        <f>I101</f>
        <v>15788</v>
      </c>
      <c r="J100" s="79">
        <v>0</v>
      </c>
      <c r="K100" s="79">
        <v>0</v>
      </c>
    </row>
    <row r="101" spans="1:11" ht="20.45" customHeight="1" x14ac:dyDescent="0.2">
      <c r="A101" s="2" t="s">
        <v>80</v>
      </c>
      <c r="B101" s="2"/>
      <c r="C101" s="2"/>
      <c r="D101" s="70" t="s">
        <v>697</v>
      </c>
      <c r="E101" s="129" t="s">
        <v>648</v>
      </c>
      <c r="F101" s="130" t="s">
        <v>33</v>
      </c>
      <c r="G101" s="131" t="s">
        <v>10</v>
      </c>
      <c r="H101" s="129" t="s">
        <v>81</v>
      </c>
      <c r="I101" s="79">
        <v>15788</v>
      </c>
      <c r="J101" s="79">
        <v>0</v>
      </c>
      <c r="K101" s="79">
        <v>0</v>
      </c>
    </row>
    <row r="102" spans="1:11" ht="15" customHeight="1" x14ac:dyDescent="0.2">
      <c r="A102" s="2" t="s">
        <v>79</v>
      </c>
      <c r="B102" s="2"/>
      <c r="C102" s="2"/>
      <c r="D102" s="70" t="s">
        <v>294</v>
      </c>
      <c r="E102" s="129"/>
      <c r="F102" s="130"/>
      <c r="G102" s="131"/>
      <c r="H102" s="129"/>
      <c r="I102" s="79">
        <f>I103</f>
        <v>2570</v>
      </c>
      <c r="J102" s="79">
        <f>J103</f>
        <v>8698.7000000000007</v>
      </c>
      <c r="K102" s="79">
        <f>K103</f>
        <v>10157</v>
      </c>
    </row>
    <row r="103" spans="1:11" ht="18" customHeight="1" x14ac:dyDescent="0.2">
      <c r="A103" s="2" t="s">
        <v>80</v>
      </c>
      <c r="B103" s="2"/>
      <c r="C103" s="2"/>
      <c r="D103" s="70" t="s">
        <v>294</v>
      </c>
      <c r="E103" s="129" t="s">
        <v>648</v>
      </c>
      <c r="F103" s="130" t="s">
        <v>33</v>
      </c>
      <c r="G103" s="131" t="s">
        <v>10</v>
      </c>
      <c r="H103" s="129" t="s">
        <v>81</v>
      </c>
      <c r="I103" s="79">
        <v>2570</v>
      </c>
      <c r="J103" s="79">
        <v>8698.7000000000007</v>
      </c>
      <c r="K103" s="79">
        <v>10157</v>
      </c>
    </row>
    <row r="104" spans="1:11" ht="30.6" customHeight="1" x14ac:dyDescent="0.25">
      <c r="A104" s="9" t="s">
        <v>295</v>
      </c>
      <c r="B104" s="2" t="s">
        <v>598</v>
      </c>
      <c r="C104" s="2" t="s">
        <v>598</v>
      </c>
      <c r="D104" s="125" t="s">
        <v>296</v>
      </c>
      <c r="E104" s="126"/>
      <c r="F104" s="282"/>
      <c r="G104" s="205"/>
      <c r="H104" s="225"/>
      <c r="I104" s="132">
        <f>I105+I114+I119+I128+I131+I134+I141+I154+I157+I160+I166+I172+I177+I169</f>
        <v>244177.69999999992</v>
      </c>
      <c r="J104" s="132">
        <f>J105+J114+J119+J128+J131+J134+J141+J154+J157+J160+J166+J172+J177+J169+J163</f>
        <v>241489.59999999998</v>
      </c>
      <c r="K104" s="132">
        <f t="shared" ref="K104" si="18">K105+K114+K119+K128+K131+K134+K141+K154+K157+K160+K166+K172+K177+K169</f>
        <v>241044.49999999997</v>
      </c>
    </row>
    <row r="105" spans="1:11" ht="71.25" customHeight="1" x14ac:dyDescent="0.25">
      <c r="A105" s="2" t="s">
        <v>297</v>
      </c>
      <c r="B105" s="2"/>
      <c r="C105" s="2"/>
      <c r="D105" s="70" t="s">
        <v>298</v>
      </c>
      <c r="E105" s="126"/>
      <c r="F105" s="282"/>
      <c r="G105" s="205"/>
      <c r="H105" s="225"/>
      <c r="I105" s="79">
        <f>I108+I110+I112+I106</f>
        <v>173426.59999999998</v>
      </c>
      <c r="J105" s="79">
        <f>J108+J110+J112+J106</f>
        <v>180907.3</v>
      </c>
      <c r="K105" s="79">
        <f>K108+K110+K112+K106</f>
        <v>187065.3</v>
      </c>
    </row>
    <row r="106" spans="1:11" ht="137.44999999999999" customHeight="1" x14ac:dyDescent="0.25">
      <c r="A106" s="2" t="s">
        <v>222</v>
      </c>
      <c r="B106" s="2"/>
      <c r="C106" s="2"/>
      <c r="D106" s="70" t="s">
        <v>301</v>
      </c>
      <c r="E106" s="126"/>
      <c r="F106" s="282"/>
      <c r="G106" s="205"/>
      <c r="H106" s="225"/>
      <c r="I106" s="79">
        <f>I107</f>
        <v>8714.2999999999993</v>
      </c>
      <c r="J106" s="79">
        <f>J107</f>
        <v>8714.2999999999993</v>
      </c>
      <c r="K106" s="79">
        <f>K107</f>
        <v>8714.2999999999993</v>
      </c>
    </row>
    <row r="107" spans="1:11" ht="26.45" customHeight="1" x14ac:dyDescent="0.2">
      <c r="A107" s="2" t="s">
        <v>80</v>
      </c>
      <c r="B107" s="2"/>
      <c r="C107" s="2"/>
      <c r="D107" s="70" t="s">
        <v>301</v>
      </c>
      <c r="E107" s="129" t="s">
        <v>648</v>
      </c>
      <c r="F107" s="130" t="s">
        <v>33</v>
      </c>
      <c r="G107" s="131" t="s">
        <v>12</v>
      </c>
      <c r="H107" s="129" t="s">
        <v>81</v>
      </c>
      <c r="I107" s="79">
        <v>8714.2999999999993</v>
      </c>
      <c r="J107" s="79">
        <v>8714.2999999999993</v>
      </c>
      <c r="K107" s="79">
        <v>8714.2999999999993</v>
      </c>
    </row>
    <row r="108" spans="1:11" ht="45" customHeight="1" x14ac:dyDescent="0.2">
      <c r="A108" s="2" t="s">
        <v>87</v>
      </c>
      <c r="B108" s="2"/>
      <c r="C108" s="2"/>
      <c r="D108" s="70" t="s">
        <v>302</v>
      </c>
      <c r="E108" s="129"/>
      <c r="F108" s="130"/>
      <c r="G108" s="131"/>
      <c r="H108" s="129"/>
      <c r="I108" s="79">
        <f t="shared" ref="I108:K108" si="19">I109</f>
        <v>119531.9</v>
      </c>
      <c r="J108" s="79">
        <f t="shared" si="19"/>
        <v>126808.3</v>
      </c>
      <c r="K108" s="79">
        <f t="shared" si="19"/>
        <v>132753.79999999999</v>
      </c>
    </row>
    <row r="109" spans="1:11" ht="17.45" customHeight="1" x14ac:dyDescent="0.2">
      <c r="A109" s="2" t="s">
        <v>80</v>
      </c>
      <c r="B109" s="2"/>
      <c r="C109" s="2"/>
      <c r="D109" s="70" t="s">
        <v>302</v>
      </c>
      <c r="E109" s="129" t="s">
        <v>648</v>
      </c>
      <c r="F109" s="130" t="s">
        <v>33</v>
      </c>
      <c r="G109" s="131" t="s">
        <v>12</v>
      </c>
      <c r="H109" s="129" t="s">
        <v>81</v>
      </c>
      <c r="I109" s="79">
        <v>119531.9</v>
      </c>
      <c r="J109" s="79">
        <v>126808.3</v>
      </c>
      <c r="K109" s="79">
        <v>132753.79999999999</v>
      </c>
    </row>
    <row r="110" spans="1:11" ht="25.5" customHeight="1" x14ac:dyDescent="0.2">
      <c r="A110" s="2" t="s">
        <v>84</v>
      </c>
      <c r="B110" s="2"/>
      <c r="C110" s="2"/>
      <c r="D110" s="70" t="s">
        <v>299</v>
      </c>
      <c r="E110" s="129"/>
      <c r="F110" s="130"/>
      <c r="G110" s="131"/>
      <c r="H110" s="129"/>
      <c r="I110" s="79">
        <f t="shared" ref="I110:K110" si="20">I111</f>
        <v>42103</v>
      </c>
      <c r="J110" s="79">
        <f t="shared" si="20"/>
        <v>42103</v>
      </c>
      <c r="K110" s="79">
        <f t="shared" si="20"/>
        <v>42103</v>
      </c>
    </row>
    <row r="111" spans="1:11" ht="15.75" customHeight="1" x14ac:dyDescent="0.2">
      <c r="A111" s="2" t="s">
        <v>80</v>
      </c>
      <c r="B111" s="2"/>
      <c r="C111" s="2"/>
      <c r="D111" s="70" t="s">
        <v>299</v>
      </c>
      <c r="E111" s="129" t="s">
        <v>648</v>
      </c>
      <c r="F111" s="130" t="s">
        <v>33</v>
      </c>
      <c r="G111" s="131" t="s">
        <v>12</v>
      </c>
      <c r="H111" s="129" t="s">
        <v>81</v>
      </c>
      <c r="I111" s="79">
        <v>42103</v>
      </c>
      <c r="J111" s="79">
        <v>42103</v>
      </c>
      <c r="K111" s="79">
        <v>42103</v>
      </c>
    </row>
    <row r="112" spans="1:11" ht="67.150000000000006" customHeight="1" x14ac:dyDescent="0.2">
      <c r="A112" s="2" t="s">
        <v>181</v>
      </c>
      <c r="B112" s="2"/>
      <c r="C112" s="2"/>
      <c r="D112" s="70" t="s">
        <v>303</v>
      </c>
      <c r="E112" s="129"/>
      <c r="F112" s="130"/>
      <c r="G112" s="131"/>
      <c r="H112" s="129"/>
      <c r="I112" s="79">
        <f t="shared" ref="I112:K112" si="21">I113</f>
        <v>3077.4</v>
      </c>
      <c r="J112" s="79">
        <f t="shared" si="21"/>
        <v>3281.7</v>
      </c>
      <c r="K112" s="79">
        <f t="shared" si="21"/>
        <v>3494.2</v>
      </c>
    </row>
    <row r="113" spans="1:11" ht="15.75" customHeight="1" x14ac:dyDescent="0.2">
      <c r="A113" s="2" t="s">
        <v>80</v>
      </c>
      <c r="B113" s="2"/>
      <c r="C113" s="2"/>
      <c r="D113" s="70" t="s">
        <v>303</v>
      </c>
      <c r="E113" s="129" t="s">
        <v>648</v>
      </c>
      <c r="F113" s="130" t="s">
        <v>33</v>
      </c>
      <c r="G113" s="131" t="s">
        <v>12</v>
      </c>
      <c r="H113" s="129" t="s">
        <v>81</v>
      </c>
      <c r="I113" s="79">
        <v>3077.4</v>
      </c>
      <c r="J113" s="79">
        <v>3281.7</v>
      </c>
      <c r="K113" s="79">
        <v>3494.2</v>
      </c>
    </row>
    <row r="114" spans="1:11" ht="42.6" customHeight="1" x14ac:dyDescent="0.2">
      <c r="A114" s="2" t="s">
        <v>304</v>
      </c>
      <c r="B114" s="2"/>
      <c r="C114" s="2"/>
      <c r="D114" s="70" t="s">
        <v>305</v>
      </c>
      <c r="E114" s="129"/>
      <c r="F114" s="130"/>
      <c r="G114" s="131"/>
      <c r="H114" s="129"/>
      <c r="I114" s="79">
        <f>I115+I117</f>
        <v>13264.3</v>
      </c>
      <c r="J114" s="79">
        <f>J115+J117</f>
        <v>13264.3</v>
      </c>
      <c r="K114" s="79">
        <f>K115+K117</f>
        <v>13188.900000000001</v>
      </c>
    </row>
    <row r="115" spans="1:11" ht="93.75" customHeight="1" x14ac:dyDescent="0.2">
      <c r="A115" s="27" t="s">
        <v>90</v>
      </c>
      <c r="B115" s="2"/>
      <c r="C115" s="2"/>
      <c r="D115" s="70" t="s">
        <v>306</v>
      </c>
      <c r="E115" s="129"/>
      <c r="F115" s="130"/>
      <c r="G115" s="131"/>
      <c r="H115" s="129"/>
      <c r="I115" s="79">
        <f t="shared" ref="I115:K115" si="22">I116</f>
        <v>5753.3</v>
      </c>
      <c r="J115" s="79">
        <f t="shared" si="22"/>
        <v>5753.3</v>
      </c>
      <c r="K115" s="79">
        <f t="shared" si="22"/>
        <v>5753.3</v>
      </c>
    </row>
    <row r="116" spans="1:11" ht="15.75" customHeight="1" x14ac:dyDescent="0.2">
      <c r="A116" s="2" t="s">
        <v>80</v>
      </c>
      <c r="B116" s="2"/>
      <c r="C116" s="2"/>
      <c r="D116" s="70" t="s">
        <v>306</v>
      </c>
      <c r="E116" s="129" t="s">
        <v>648</v>
      </c>
      <c r="F116" s="130" t="s">
        <v>33</v>
      </c>
      <c r="G116" s="131" t="s">
        <v>12</v>
      </c>
      <c r="H116" s="129" t="s">
        <v>81</v>
      </c>
      <c r="I116" s="79">
        <v>5753.3</v>
      </c>
      <c r="J116" s="79">
        <v>5753.3</v>
      </c>
      <c r="K116" s="79">
        <v>5753.3</v>
      </c>
    </row>
    <row r="117" spans="1:11" ht="55.15" customHeight="1" x14ac:dyDescent="0.2">
      <c r="A117" s="2" t="s">
        <v>221</v>
      </c>
      <c r="B117" s="2"/>
      <c r="C117" s="2"/>
      <c r="D117" s="70" t="s">
        <v>402</v>
      </c>
      <c r="E117" s="129"/>
      <c r="F117" s="130"/>
      <c r="G117" s="131"/>
      <c r="H117" s="129"/>
      <c r="I117" s="79">
        <f>I118</f>
        <v>7511</v>
      </c>
      <c r="J117" s="79">
        <f>J118</f>
        <v>7511</v>
      </c>
      <c r="K117" s="79">
        <f>K118</f>
        <v>7435.6</v>
      </c>
    </row>
    <row r="118" spans="1:11" ht="15.75" customHeight="1" x14ac:dyDescent="0.2">
      <c r="A118" s="2" t="s">
        <v>80</v>
      </c>
      <c r="B118" s="2"/>
      <c r="C118" s="2"/>
      <c r="D118" s="70" t="s">
        <v>402</v>
      </c>
      <c r="E118" s="129" t="s">
        <v>648</v>
      </c>
      <c r="F118" s="130" t="s">
        <v>33</v>
      </c>
      <c r="G118" s="131" t="s">
        <v>12</v>
      </c>
      <c r="H118" s="129" t="s">
        <v>81</v>
      </c>
      <c r="I118" s="79">
        <v>7511</v>
      </c>
      <c r="J118" s="79">
        <v>7511</v>
      </c>
      <c r="K118" s="79">
        <v>7435.6</v>
      </c>
    </row>
    <row r="119" spans="1:11" ht="67.150000000000006" customHeight="1" x14ac:dyDescent="0.2">
      <c r="A119" s="2" t="s">
        <v>307</v>
      </c>
      <c r="B119" s="2"/>
      <c r="C119" s="2"/>
      <c r="D119" s="70" t="s">
        <v>308</v>
      </c>
      <c r="E119" s="129"/>
      <c r="F119" s="130"/>
      <c r="G119" s="131"/>
      <c r="H119" s="129"/>
      <c r="I119" s="79">
        <f>I124+I120</f>
        <v>1536.4</v>
      </c>
      <c r="J119" s="79">
        <f t="shared" ref="J119:K119" si="23">J124+J120</f>
        <v>1536.4</v>
      </c>
      <c r="K119" s="79">
        <f t="shared" si="23"/>
        <v>1536.4</v>
      </c>
    </row>
    <row r="120" spans="1:11" ht="72" customHeight="1" x14ac:dyDescent="0.2">
      <c r="A120" s="2" t="s">
        <v>523</v>
      </c>
      <c r="B120" s="2"/>
      <c r="C120" s="2"/>
      <c r="D120" s="70" t="s">
        <v>524</v>
      </c>
      <c r="E120" s="129"/>
      <c r="F120" s="130"/>
      <c r="G120" s="131"/>
      <c r="H120" s="129"/>
      <c r="I120" s="79">
        <f>I121+I122+I123</f>
        <v>1117.8</v>
      </c>
      <c r="J120" s="79">
        <f t="shared" ref="J120:K120" si="24">J121+J122+J123</f>
        <v>1117.8</v>
      </c>
      <c r="K120" s="79">
        <f t="shared" si="24"/>
        <v>1117.8</v>
      </c>
    </row>
    <row r="121" spans="1:11" ht="29.45" customHeight="1" x14ac:dyDescent="0.2">
      <c r="A121" s="2" t="s">
        <v>182</v>
      </c>
      <c r="B121" s="2"/>
      <c r="C121" s="2"/>
      <c r="D121" s="70" t="s">
        <v>524</v>
      </c>
      <c r="E121" s="129" t="s">
        <v>648</v>
      </c>
      <c r="F121" s="130" t="s">
        <v>33</v>
      </c>
      <c r="G121" s="131" t="s">
        <v>12</v>
      </c>
      <c r="H121" s="244" t="s">
        <v>57</v>
      </c>
      <c r="I121" s="79">
        <v>1</v>
      </c>
      <c r="J121" s="79">
        <v>1</v>
      </c>
      <c r="K121" s="79">
        <v>1</v>
      </c>
    </row>
    <row r="122" spans="1:11" ht="30.6" customHeight="1" x14ac:dyDescent="0.2">
      <c r="A122" s="2" t="s">
        <v>161</v>
      </c>
      <c r="B122" s="2"/>
      <c r="C122" s="2"/>
      <c r="D122" s="70" t="s">
        <v>524</v>
      </c>
      <c r="E122" s="129" t="s">
        <v>648</v>
      </c>
      <c r="F122" s="130" t="s">
        <v>33</v>
      </c>
      <c r="G122" s="131" t="s">
        <v>12</v>
      </c>
      <c r="H122" s="244" t="s">
        <v>92</v>
      </c>
      <c r="I122" s="79">
        <v>100</v>
      </c>
      <c r="J122" s="79">
        <v>100</v>
      </c>
      <c r="K122" s="79">
        <v>100</v>
      </c>
    </row>
    <row r="123" spans="1:11" ht="24.6" customHeight="1" x14ac:dyDescent="0.2">
      <c r="A123" s="2" t="s">
        <v>80</v>
      </c>
      <c r="B123" s="2"/>
      <c r="C123" s="2"/>
      <c r="D123" s="70" t="s">
        <v>524</v>
      </c>
      <c r="E123" s="129" t="s">
        <v>648</v>
      </c>
      <c r="F123" s="130" t="s">
        <v>33</v>
      </c>
      <c r="G123" s="131" t="s">
        <v>12</v>
      </c>
      <c r="H123" s="70" t="s">
        <v>81</v>
      </c>
      <c r="I123" s="79">
        <v>1016.8</v>
      </c>
      <c r="J123" s="79">
        <v>1016.8</v>
      </c>
      <c r="K123" s="79">
        <v>1016.8</v>
      </c>
    </row>
    <row r="124" spans="1:11" ht="90.6" customHeight="1" x14ac:dyDescent="0.2">
      <c r="A124" s="27" t="s">
        <v>90</v>
      </c>
      <c r="B124" s="2"/>
      <c r="C124" s="2"/>
      <c r="D124" s="70" t="s">
        <v>309</v>
      </c>
      <c r="E124" s="129"/>
      <c r="F124" s="130"/>
      <c r="G124" s="131"/>
      <c r="H124" s="129"/>
      <c r="I124" s="79">
        <f>I127+I125+I126</f>
        <v>418.6</v>
      </c>
      <c r="J124" s="79">
        <f>J127+J125+J126</f>
        <v>418.6</v>
      </c>
      <c r="K124" s="79">
        <f>K127+K125+K126</f>
        <v>418.6</v>
      </c>
    </row>
    <row r="125" spans="1:11" ht="31.9" customHeight="1" x14ac:dyDescent="0.2">
      <c r="A125" s="2" t="s">
        <v>182</v>
      </c>
      <c r="B125" s="2"/>
      <c r="C125" s="2"/>
      <c r="D125" s="70" t="s">
        <v>309</v>
      </c>
      <c r="E125" s="129" t="s">
        <v>648</v>
      </c>
      <c r="F125" s="130" t="s">
        <v>33</v>
      </c>
      <c r="G125" s="131" t="s">
        <v>12</v>
      </c>
      <c r="H125" s="129" t="s">
        <v>57</v>
      </c>
      <c r="I125" s="79">
        <v>0</v>
      </c>
      <c r="J125" s="79">
        <v>0</v>
      </c>
      <c r="K125" s="79">
        <v>0</v>
      </c>
    </row>
    <row r="126" spans="1:11" ht="28.15" customHeight="1" x14ac:dyDescent="0.2">
      <c r="A126" s="2" t="s">
        <v>161</v>
      </c>
      <c r="B126" s="2"/>
      <c r="C126" s="2"/>
      <c r="D126" s="70" t="s">
        <v>309</v>
      </c>
      <c r="E126" s="129" t="s">
        <v>648</v>
      </c>
      <c r="F126" s="130" t="s">
        <v>33</v>
      </c>
      <c r="G126" s="131" t="s">
        <v>12</v>
      </c>
      <c r="H126" s="129" t="s">
        <v>92</v>
      </c>
      <c r="I126" s="79">
        <v>0</v>
      </c>
      <c r="J126" s="79">
        <v>0</v>
      </c>
      <c r="K126" s="79">
        <v>0</v>
      </c>
    </row>
    <row r="127" spans="1:11" ht="15.75" customHeight="1" x14ac:dyDescent="0.2">
      <c r="A127" s="2" t="s">
        <v>80</v>
      </c>
      <c r="B127" s="2"/>
      <c r="C127" s="2"/>
      <c r="D127" s="70" t="s">
        <v>309</v>
      </c>
      <c r="E127" s="129" t="s">
        <v>648</v>
      </c>
      <c r="F127" s="130" t="s">
        <v>33</v>
      </c>
      <c r="G127" s="131" t="s">
        <v>12</v>
      </c>
      <c r="H127" s="129" t="s">
        <v>81</v>
      </c>
      <c r="I127" s="79">
        <v>418.6</v>
      </c>
      <c r="J127" s="79">
        <v>418.6</v>
      </c>
      <c r="K127" s="79">
        <v>418.6</v>
      </c>
    </row>
    <row r="128" spans="1:11" ht="90.6" customHeight="1" x14ac:dyDescent="0.2">
      <c r="A128" s="2" t="s">
        <v>375</v>
      </c>
      <c r="B128" s="2" t="s">
        <v>111</v>
      </c>
      <c r="C128" s="2" t="s">
        <v>111</v>
      </c>
      <c r="D128" s="70" t="s">
        <v>376</v>
      </c>
      <c r="E128" s="129"/>
      <c r="F128" s="130"/>
      <c r="G128" s="131"/>
      <c r="H128" s="129"/>
      <c r="I128" s="79">
        <f>I130</f>
        <v>2518.6</v>
      </c>
      <c r="J128" s="79">
        <f>J130</f>
        <v>2518.6</v>
      </c>
      <c r="K128" s="79">
        <f>K130</f>
        <v>2518.6</v>
      </c>
    </row>
    <row r="129" spans="1:11" ht="90" customHeight="1" x14ac:dyDescent="0.2">
      <c r="A129" s="27" t="s">
        <v>90</v>
      </c>
      <c r="B129" s="2"/>
      <c r="C129" s="2"/>
      <c r="D129" s="70" t="s">
        <v>377</v>
      </c>
      <c r="E129" s="129"/>
      <c r="F129" s="130"/>
      <c r="G129" s="131"/>
      <c r="H129" s="129"/>
      <c r="I129" s="79">
        <f>I130</f>
        <v>2518.6</v>
      </c>
      <c r="J129" s="79">
        <f>J130</f>
        <v>2518.6</v>
      </c>
      <c r="K129" s="79">
        <f>K130</f>
        <v>2518.6</v>
      </c>
    </row>
    <row r="130" spans="1:11" ht="13.7" customHeight="1" x14ac:dyDescent="0.2">
      <c r="A130" s="2" t="s">
        <v>80</v>
      </c>
      <c r="B130" s="2"/>
      <c r="C130" s="2"/>
      <c r="D130" s="70" t="s">
        <v>377</v>
      </c>
      <c r="E130" s="129" t="s">
        <v>648</v>
      </c>
      <c r="F130" s="130" t="s">
        <v>42</v>
      </c>
      <c r="G130" s="131" t="s">
        <v>14</v>
      </c>
      <c r="H130" s="129" t="s">
        <v>81</v>
      </c>
      <c r="I130" s="79">
        <v>2518.6</v>
      </c>
      <c r="J130" s="79">
        <v>2518.6</v>
      </c>
      <c r="K130" s="79">
        <v>2518.6</v>
      </c>
    </row>
    <row r="131" spans="1:11" ht="42.6" customHeight="1" x14ac:dyDescent="0.2">
      <c r="A131" s="2" t="s">
        <v>310</v>
      </c>
      <c r="B131" s="2"/>
      <c r="C131" s="2"/>
      <c r="D131" s="70" t="s">
        <v>311</v>
      </c>
      <c r="E131" s="129"/>
      <c r="F131" s="130"/>
      <c r="G131" s="131"/>
      <c r="H131" s="129"/>
      <c r="I131" s="79">
        <f t="shared" ref="I131:K132" si="25">I132</f>
        <v>0</v>
      </c>
      <c r="J131" s="79">
        <f t="shared" si="25"/>
        <v>0</v>
      </c>
      <c r="K131" s="79">
        <f t="shared" si="25"/>
        <v>0</v>
      </c>
    </row>
    <row r="132" spans="1:11" ht="87" customHeight="1" x14ac:dyDescent="0.2">
      <c r="A132" s="2" t="s">
        <v>90</v>
      </c>
      <c r="B132" s="2"/>
      <c r="C132" s="2"/>
      <c r="D132" s="70" t="s">
        <v>312</v>
      </c>
      <c r="E132" s="129"/>
      <c r="F132" s="130"/>
      <c r="G132" s="131"/>
      <c r="H132" s="129"/>
      <c r="I132" s="79">
        <f t="shared" si="25"/>
        <v>0</v>
      </c>
      <c r="J132" s="79">
        <f t="shared" si="25"/>
        <v>0</v>
      </c>
      <c r="K132" s="79">
        <f t="shared" si="25"/>
        <v>0</v>
      </c>
    </row>
    <row r="133" spans="1:11" ht="26.45" customHeight="1" x14ac:dyDescent="0.2">
      <c r="A133" s="2" t="s">
        <v>161</v>
      </c>
      <c r="B133" s="2"/>
      <c r="C133" s="2"/>
      <c r="D133" s="70" t="s">
        <v>312</v>
      </c>
      <c r="E133" s="129" t="s">
        <v>648</v>
      </c>
      <c r="F133" s="130" t="s">
        <v>33</v>
      </c>
      <c r="G133" s="131" t="s">
        <v>12</v>
      </c>
      <c r="H133" s="129" t="s">
        <v>92</v>
      </c>
      <c r="I133" s="79">
        <v>0</v>
      </c>
      <c r="J133" s="79">
        <v>0</v>
      </c>
      <c r="K133" s="79">
        <v>0</v>
      </c>
    </row>
    <row r="134" spans="1:11" ht="45.6" customHeight="1" x14ac:dyDescent="0.2">
      <c r="A134" s="2" t="s">
        <v>599</v>
      </c>
      <c r="B134" s="2"/>
      <c r="C134" s="2"/>
      <c r="D134" s="70" t="s">
        <v>320</v>
      </c>
      <c r="E134" s="129"/>
      <c r="F134" s="130"/>
      <c r="G134" s="131"/>
      <c r="H134" s="129"/>
      <c r="I134" s="79">
        <f>I135+I137+I139</f>
        <v>5331.2999999999993</v>
      </c>
      <c r="J134" s="79">
        <f>J135+J137+J139</f>
        <v>5667.2000000000007</v>
      </c>
      <c r="K134" s="79">
        <f>K135+K137+K139</f>
        <v>6012.5</v>
      </c>
    </row>
    <row r="135" spans="1:11" ht="25.5" customHeight="1" x14ac:dyDescent="0.2">
      <c r="A135" s="2" t="s">
        <v>85</v>
      </c>
      <c r="B135" s="2"/>
      <c r="C135" s="2"/>
      <c r="D135" s="70" t="s">
        <v>322</v>
      </c>
      <c r="E135" s="129"/>
      <c r="F135" s="130"/>
      <c r="G135" s="131"/>
      <c r="H135" s="129"/>
      <c r="I135" s="79">
        <f t="shared" ref="I135:K135" si="26">I136</f>
        <v>2504.6</v>
      </c>
      <c r="J135" s="79">
        <f t="shared" si="26"/>
        <v>2557.4</v>
      </c>
      <c r="K135" s="79">
        <f t="shared" si="26"/>
        <v>2443.3000000000002</v>
      </c>
    </row>
    <row r="136" spans="1:11" ht="15.75" customHeight="1" x14ac:dyDescent="0.2">
      <c r="A136" s="2" t="s">
        <v>80</v>
      </c>
      <c r="B136" s="2"/>
      <c r="C136" s="2"/>
      <c r="D136" s="70" t="s">
        <v>322</v>
      </c>
      <c r="E136" s="129" t="s">
        <v>648</v>
      </c>
      <c r="F136" s="130" t="s">
        <v>33</v>
      </c>
      <c r="G136" s="131" t="s">
        <v>14</v>
      </c>
      <c r="H136" s="129" t="s">
        <v>81</v>
      </c>
      <c r="I136" s="79">
        <v>2504.6</v>
      </c>
      <c r="J136" s="79">
        <v>2557.4</v>
      </c>
      <c r="K136" s="79">
        <v>2443.3000000000002</v>
      </c>
    </row>
    <row r="137" spans="1:11" ht="66.400000000000006" customHeight="1" x14ac:dyDescent="0.2">
      <c r="A137" s="2" t="s">
        <v>181</v>
      </c>
      <c r="B137" s="2"/>
      <c r="C137" s="2"/>
      <c r="D137" s="70" t="s">
        <v>323</v>
      </c>
      <c r="E137" s="129"/>
      <c r="F137" s="130"/>
      <c r="G137" s="131"/>
      <c r="H137" s="129"/>
      <c r="I137" s="79">
        <f>I138</f>
        <v>2676.7</v>
      </c>
      <c r="J137" s="79">
        <f>J138</f>
        <v>2959.8</v>
      </c>
      <c r="K137" s="79">
        <f>K138</f>
        <v>3419.2</v>
      </c>
    </row>
    <row r="138" spans="1:11" ht="15.75" customHeight="1" x14ac:dyDescent="0.2">
      <c r="A138" s="2" t="s">
        <v>80</v>
      </c>
      <c r="B138" s="2"/>
      <c r="C138" s="2"/>
      <c r="D138" s="70" t="s">
        <v>323</v>
      </c>
      <c r="E138" s="129" t="s">
        <v>648</v>
      </c>
      <c r="F138" s="130" t="s">
        <v>33</v>
      </c>
      <c r="G138" s="131" t="s">
        <v>14</v>
      </c>
      <c r="H138" s="129" t="s">
        <v>81</v>
      </c>
      <c r="I138" s="79">
        <v>2676.7</v>
      </c>
      <c r="J138" s="79">
        <v>2959.8</v>
      </c>
      <c r="K138" s="79">
        <v>3419.2</v>
      </c>
    </row>
    <row r="139" spans="1:11" ht="28.15" customHeight="1" x14ac:dyDescent="0.2">
      <c r="A139" s="2" t="s">
        <v>386</v>
      </c>
      <c r="B139" s="2"/>
      <c r="C139" s="2"/>
      <c r="D139" s="70" t="s">
        <v>321</v>
      </c>
      <c r="E139" s="129"/>
      <c r="F139" s="130"/>
      <c r="G139" s="131"/>
      <c r="H139" s="129"/>
      <c r="I139" s="79">
        <f>I140</f>
        <v>150</v>
      </c>
      <c r="J139" s="79">
        <f>J140</f>
        <v>150</v>
      </c>
      <c r="K139" s="79">
        <f>K140</f>
        <v>150</v>
      </c>
    </row>
    <row r="140" spans="1:11" ht="15.75" customHeight="1" x14ac:dyDescent="0.2">
      <c r="A140" s="2" t="s">
        <v>80</v>
      </c>
      <c r="B140" s="2"/>
      <c r="C140" s="2"/>
      <c r="D140" s="70" t="s">
        <v>321</v>
      </c>
      <c r="E140" s="129" t="s">
        <v>648</v>
      </c>
      <c r="F140" s="130" t="s">
        <v>33</v>
      </c>
      <c r="G140" s="131" t="s">
        <v>14</v>
      </c>
      <c r="H140" s="129" t="s">
        <v>81</v>
      </c>
      <c r="I140" s="79">
        <v>150</v>
      </c>
      <c r="J140" s="79">
        <v>150</v>
      </c>
      <c r="K140" s="79">
        <v>150</v>
      </c>
    </row>
    <row r="141" spans="1:11" ht="26.45" customHeight="1" x14ac:dyDescent="0.2">
      <c r="A141" s="2" t="s">
        <v>313</v>
      </c>
      <c r="B141" s="2"/>
      <c r="C141" s="2"/>
      <c r="D141" s="70" t="s">
        <v>314</v>
      </c>
      <c r="E141" s="129"/>
      <c r="F141" s="130"/>
      <c r="G141" s="131"/>
      <c r="H141" s="129"/>
      <c r="I141" s="79">
        <f>I142+I144+I148+I146+I150+I152</f>
        <v>32044.400000000001</v>
      </c>
      <c r="J141" s="79">
        <f>J142+J144+J148+J146</f>
        <v>32496.5</v>
      </c>
      <c r="K141" s="79">
        <f>K142+K144+K148+K146</f>
        <v>26980.400000000001</v>
      </c>
    </row>
    <row r="142" spans="1:11" ht="31.15" customHeight="1" x14ac:dyDescent="0.25">
      <c r="A142" s="2" t="s">
        <v>84</v>
      </c>
      <c r="B142" s="2"/>
      <c r="C142" s="2"/>
      <c r="D142" s="70" t="s">
        <v>315</v>
      </c>
      <c r="E142" s="126"/>
      <c r="F142" s="130"/>
      <c r="G142" s="131"/>
      <c r="H142" s="129"/>
      <c r="I142" s="79">
        <f>I143</f>
        <v>14892.5</v>
      </c>
      <c r="J142" s="79">
        <f>J143</f>
        <v>28368.5</v>
      </c>
      <c r="K142" s="79">
        <f>K143</f>
        <v>22852.400000000001</v>
      </c>
    </row>
    <row r="143" spans="1:11" ht="15.75" customHeight="1" x14ac:dyDescent="0.2">
      <c r="A143" s="2" t="s">
        <v>80</v>
      </c>
      <c r="B143" s="2"/>
      <c r="C143" s="2"/>
      <c r="D143" s="70" t="s">
        <v>315</v>
      </c>
      <c r="E143" s="129" t="s">
        <v>648</v>
      </c>
      <c r="F143" s="130" t="s">
        <v>33</v>
      </c>
      <c r="G143" s="131" t="s">
        <v>12</v>
      </c>
      <c r="H143" s="225">
        <v>610</v>
      </c>
      <c r="I143" s="79">
        <v>14892.5</v>
      </c>
      <c r="J143" s="79">
        <v>28368.5</v>
      </c>
      <c r="K143" s="79">
        <v>22852.400000000001</v>
      </c>
    </row>
    <row r="144" spans="1:11" ht="33" customHeight="1" x14ac:dyDescent="0.2">
      <c r="A144" s="2" t="s">
        <v>91</v>
      </c>
      <c r="B144" s="2"/>
      <c r="C144" s="2"/>
      <c r="D144" s="70" t="s">
        <v>316</v>
      </c>
      <c r="E144" s="129"/>
      <c r="F144" s="130"/>
      <c r="G144" s="131"/>
      <c r="H144" s="129"/>
      <c r="I144" s="79">
        <f>I145</f>
        <v>3798</v>
      </c>
      <c r="J144" s="79">
        <f>J145</f>
        <v>3798</v>
      </c>
      <c r="K144" s="79">
        <f>K145</f>
        <v>3798</v>
      </c>
    </row>
    <row r="145" spans="1:11" ht="15" customHeight="1" x14ac:dyDescent="0.2">
      <c r="A145" s="2" t="s">
        <v>80</v>
      </c>
      <c r="B145" s="2"/>
      <c r="C145" s="2"/>
      <c r="D145" s="70" t="s">
        <v>316</v>
      </c>
      <c r="E145" s="129" t="s">
        <v>648</v>
      </c>
      <c r="F145" s="130" t="s">
        <v>214</v>
      </c>
      <c r="G145" s="131" t="s">
        <v>215</v>
      </c>
      <c r="H145" s="129" t="s">
        <v>81</v>
      </c>
      <c r="I145" s="79">
        <v>3798</v>
      </c>
      <c r="J145" s="79">
        <v>3798</v>
      </c>
      <c r="K145" s="79">
        <v>3798</v>
      </c>
    </row>
    <row r="146" spans="1:11" ht="15" customHeight="1" x14ac:dyDescent="0.2">
      <c r="A146" s="2" t="s">
        <v>85</v>
      </c>
      <c r="B146" s="2"/>
      <c r="C146" s="2"/>
      <c r="D146" s="70" t="s">
        <v>460</v>
      </c>
      <c r="E146" s="129"/>
      <c r="F146" s="130"/>
      <c r="G146" s="131"/>
      <c r="H146" s="129"/>
      <c r="I146" s="79">
        <f>I147</f>
        <v>380</v>
      </c>
      <c r="J146" s="79">
        <f t="shared" ref="J146:K146" si="27">J147</f>
        <v>230</v>
      </c>
      <c r="K146" s="79">
        <f t="shared" si="27"/>
        <v>230</v>
      </c>
    </row>
    <row r="147" spans="1:11" ht="15" customHeight="1" x14ac:dyDescent="0.2">
      <c r="A147" s="2" t="s">
        <v>80</v>
      </c>
      <c r="B147" s="2"/>
      <c r="C147" s="2"/>
      <c r="D147" s="70" t="s">
        <v>460</v>
      </c>
      <c r="E147" s="129" t="s">
        <v>648</v>
      </c>
      <c r="F147" s="130" t="s">
        <v>33</v>
      </c>
      <c r="G147" s="131" t="s">
        <v>14</v>
      </c>
      <c r="H147" s="129" t="s">
        <v>81</v>
      </c>
      <c r="I147" s="79">
        <v>380</v>
      </c>
      <c r="J147" s="79">
        <v>230</v>
      </c>
      <c r="K147" s="79">
        <v>230</v>
      </c>
    </row>
    <row r="148" spans="1:11" ht="45" customHeight="1" x14ac:dyDescent="0.2">
      <c r="A148" s="2" t="s">
        <v>203</v>
      </c>
      <c r="B148" s="2"/>
      <c r="C148" s="2"/>
      <c r="D148" s="70" t="s">
        <v>324</v>
      </c>
      <c r="E148" s="129"/>
      <c r="F148" s="130"/>
      <c r="G148" s="131"/>
      <c r="H148" s="129"/>
      <c r="I148" s="79">
        <f t="shared" ref="I148:K148" si="28">I149</f>
        <v>0</v>
      </c>
      <c r="J148" s="79">
        <f t="shared" si="28"/>
        <v>100</v>
      </c>
      <c r="K148" s="79">
        <f t="shared" si="28"/>
        <v>100</v>
      </c>
    </row>
    <row r="149" spans="1:11" ht="15" customHeight="1" x14ac:dyDescent="0.2">
      <c r="A149" s="2" t="s">
        <v>80</v>
      </c>
      <c r="B149" s="2"/>
      <c r="C149" s="2"/>
      <c r="D149" s="70" t="s">
        <v>324</v>
      </c>
      <c r="E149" s="129" t="s">
        <v>648</v>
      </c>
      <c r="F149" s="130" t="s">
        <v>33</v>
      </c>
      <c r="G149" s="131" t="s">
        <v>14</v>
      </c>
      <c r="H149" s="129" t="s">
        <v>81</v>
      </c>
      <c r="I149" s="79">
        <v>0</v>
      </c>
      <c r="J149" s="79">
        <v>100</v>
      </c>
      <c r="K149" s="79">
        <v>100</v>
      </c>
    </row>
    <row r="150" spans="1:11" ht="42.6" customHeight="1" x14ac:dyDescent="0.2">
      <c r="A150" s="2" t="s">
        <v>515</v>
      </c>
      <c r="B150" s="2"/>
      <c r="C150" s="2"/>
      <c r="D150" s="70" t="s">
        <v>516</v>
      </c>
      <c r="E150" s="129"/>
      <c r="F150" s="130"/>
      <c r="G150" s="131"/>
      <c r="H150" s="129"/>
      <c r="I150" s="79">
        <f>I151</f>
        <v>3790.2</v>
      </c>
      <c r="J150" s="79">
        <v>0</v>
      </c>
      <c r="K150" s="79">
        <v>0</v>
      </c>
    </row>
    <row r="151" spans="1:11" ht="15" customHeight="1" x14ac:dyDescent="0.2">
      <c r="A151" s="2" t="s">
        <v>80</v>
      </c>
      <c r="B151" s="2"/>
      <c r="C151" s="2"/>
      <c r="D151" s="70" t="s">
        <v>516</v>
      </c>
      <c r="E151" s="129" t="s">
        <v>648</v>
      </c>
      <c r="F151" s="130" t="s">
        <v>33</v>
      </c>
      <c r="G151" s="131" t="s">
        <v>12</v>
      </c>
      <c r="H151" s="129" t="s">
        <v>81</v>
      </c>
      <c r="I151" s="79">
        <v>3790.2</v>
      </c>
      <c r="J151" s="79">
        <v>0</v>
      </c>
      <c r="K151" s="79">
        <v>0</v>
      </c>
    </row>
    <row r="152" spans="1:11" ht="31.15" customHeight="1" x14ac:dyDescent="0.2">
      <c r="A152" s="2" t="s">
        <v>650</v>
      </c>
      <c r="B152" s="2"/>
      <c r="C152" s="2"/>
      <c r="D152" s="70" t="s">
        <v>649</v>
      </c>
      <c r="E152" s="129"/>
      <c r="F152" s="130"/>
      <c r="G152" s="131"/>
      <c r="H152" s="129"/>
      <c r="I152" s="79">
        <f>I153</f>
        <v>9183.7000000000007</v>
      </c>
      <c r="J152" s="79">
        <v>0</v>
      </c>
      <c r="K152" s="79">
        <v>0</v>
      </c>
    </row>
    <row r="153" spans="1:11" ht="18.600000000000001" customHeight="1" x14ac:dyDescent="0.2">
      <c r="A153" s="138" t="s">
        <v>80</v>
      </c>
      <c r="B153" s="2"/>
      <c r="C153" s="2"/>
      <c r="D153" s="70" t="s">
        <v>649</v>
      </c>
      <c r="E153" s="129" t="s">
        <v>648</v>
      </c>
      <c r="F153" s="130" t="s">
        <v>33</v>
      </c>
      <c r="G153" s="131" t="s">
        <v>12</v>
      </c>
      <c r="H153" s="129" t="s">
        <v>81</v>
      </c>
      <c r="I153" s="79">
        <v>9183.7000000000007</v>
      </c>
      <c r="J153" s="79">
        <v>0</v>
      </c>
      <c r="K153" s="79">
        <v>0</v>
      </c>
    </row>
    <row r="154" spans="1:11" ht="57" customHeight="1" x14ac:dyDescent="0.2">
      <c r="A154" s="2" t="s">
        <v>325</v>
      </c>
      <c r="B154" s="2"/>
      <c r="C154" s="2"/>
      <c r="D154" s="70" t="s">
        <v>326</v>
      </c>
      <c r="E154" s="129"/>
      <c r="F154" s="130"/>
      <c r="G154" s="131"/>
      <c r="H154" s="129"/>
      <c r="I154" s="79">
        <f>I155</f>
        <v>2330</v>
      </c>
      <c r="J154" s="79">
        <f>J155</f>
        <v>2330</v>
      </c>
      <c r="K154" s="79">
        <f>K155</f>
        <v>2330</v>
      </c>
    </row>
    <row r="155" spans="1:11" ht="40.15" customHeight="1" x14ac:dyDescent="0.2">
      <c r="A155" s="2" t="s">
        <v>174</v>
      </c>
      <c r="B155" s="2"/>
      <c r="C155" s="2"/>
      <c r="D155" s="70" t="s">
        <v>327</v>
      </c>
      <c r="E155" s="129"/>
      <c r="F155" s="130"/>
      <c r="G155" s="131"/>
      <c r="H155" s="129"/>
      <c r="I155" s="79">
        <f t="shared" ref="I155:K155" si="29">I156</f>
        <v>2330</v>
      </c>
      <c r="J155" s="79">
        <f t="shared" si="29"/>
        <v>2330</v>
      </c>
      <c r="K155" s="79">
        <f t="shared" si="29"/>
        <v>2330</v>
      </c>
    </row>
    <row r="156" spans="1:11" ht="42" customHeight="1" x14ac:dyDescent="0.2">
      <c r="A156" s="2" t="s">
        <v>173</v>
      </c>
      <c r="B156" s="2"/>
      <c r="C156" s="2"/>
      <c r="D156" s="70" t="s">
        <v>327</v>
      </c>
      <c r="E156" s="129" t="s">
        <v>648</v>
      </c>
      <c r="F156" s="130" t="s">
        <v>33</v>
      </c>
      <c r="G156" s="131" t="s">
        <v>14</v>
      </c>
      <c r="H156" s="129" t="s">
        <v>105</v>
      </c>
      <c r="I156" s="79">
        <v>2330</v>
      </c>
      <c r="J156" s="79">
        <v>2330</v>
      </c>
      <c r="K156" s="79">
        <v>2330</v>
      </c>
    </row>
    <row r="157" spans="1:11" ht="38.25" x14ac:dyDescent="0.2">
      <c r="A157" s="2" t="s">
        <v>100</v>
      </c>
      <c r="B157" s="44"/>
      <c r="C157" s="44"/>
      <c r="D157" s="180" t="s">
        <v>328</v>
      </c>
      <c r="E157" s="44"/>
      <c r="F157" s="44"/>
      <c r="G157" s="44"/>
      <c r="H157" s="180"/>
      <c r="I157" s="162">
        <f>I158</f>
        <v>200</v>
      </c>
      <c r="J157" s="162">
        <f>J158</f>
        <v>100</v>
      </c>
      <c r="K157" s="162">
        <f>K158</f>
        <v>100</v>
      </c>
    </row>
    <row r="158" spans="1:11" ht="14.25" customHeight="1" x14ac:dyDescent="0.2">
      <c r="A158" s="2" t="s">
        <v>88</v>
      </c>
      <c r="B158" s="2" t="s">
        <v>80</v>
      </c>
      <c r="C158" s="2" t="s">
        <v>80</v>
      </c>
      <c r="D158" s="70" t="s">
        <v>329</v>
      </c>
      <c r="E158" s="129"/>
      <c r="F158" s="130"/>
      <c r="G158" s="131"/>
      <c r="H158" s="129"/>
      <c r="I158" s="79">
        <f t="shared" ref="I158:K158" si="30">I159</f>
        <v>200</v>
      </c>
      <c r="J158" s="79">
        <f t="shared" si="30"/>
        <v>100</v>
      </c>
      <c r="K158" s="79">
        <f t="shared" si="30"/>
        <v>100</v>
      </c>
    </row>
    <row r="159" spans="1:11" ht="14.25" customHeight="1" x14ac:dyDescent="0.2">
      <c r="A159" s="2" t="s">
        <v>80</v>
      </c>
      <c r="B159" s="2"/>
      <c r="C159" s="2"/>
      <c r="D159" s="70" t="s">
        <v>329</v>
      </c>
      <c r="E159" s="129" t="s">
        <v>648</v>
      </c>
      <c r="F159" s="130" t="s">
        <v>33</v>
      </c>
      <c r="G159" s="131" t="s">
        <v>14</v>
      </c>
      <c r="H159" s="129" t="s">
        <v>81</v>
      </c>
      <c r="I159" s="79">
        <v>200</v>
      </c>
      <c r="J159" s="79">
        <v>100</v>
      </c>
      <c r="K159" s="79">
        <v>100</v>
      </c>
    </row>
    <row r="160" spans="1:11" ht="27" customHeight="1" x14ac:dyDescent="0.2">
      <c r="A160" s="2" t="s">
        <v>205</v>
      </c>
      <c r="B160" s="2"/>
      <c r="C160" s="2"/>
      <c r="D160" s="70" t="s">
        <v>317</v>
      </c>
      <c r="E160" s="129"/>
      <c r="F160" s="130"/>
      <c r="G160" s="131"/>
      <c r="H160" s="129"/>
      <c r="I160" s="79">
        <f t="shared" ref="I160:K161" si="31">I161</f>
        <v>2195.3000000000002</v>
      </c>
      <c r="J160" s="79">
        <f t="shared" si="31"/>
        <v>0</v>
      </c>
      <c r="K160" s="79">
        <f t="shared" si="31"/>
        <v>0</v>
      </c>
    </row>
    <row r="161" spans="1:11" ht="84" customHeight="1" x14ac:dyDescent="0.2">
      <c r="A161" s="2" t="s">
        <v>663</v>
      </c>
      <c r="B161" s="2"/>
      <c r="C161" s="2"/>
      <c r="D161" s="70" t="s">
        <v>662</v>
      </c>
      <c r="E161" s="129"/>
      <c r="F161" s="130"/>
      <c r="G161" s="131"/>
      <c r="H161" s="129"/>
      <c r="I161" s="79">
        <f t="shared" si="31"/>
        <v>2195.3000000000002</v>
      </c>
      <c r="J161" s="79">
        <f t="shared" si="31"/>
        <v>0</v>
      </c>
      <c r="K161" s="79">
        <f t="shared" si="31"/>
        <v>0</v>
      </c>
    </row>
    <row r="162" spans="1:11" ht="36.6" customHeight="1" x14ac:dyDescent="0.2">
      <c r="A162" s="202" t="s">
        <v>182</v>
      </c>
      <c r="B162" s="2"/>
      <c r="C162" s="2"/>
      <c r="D162" s="70" t="s">
        <v>662</v>
      </c>
      <c r="E162" s="129" t="s">
        <v>648</v>
      </c>
      <c r="F162" s="130" t="s">
        <v>33</v>
      </c>
      <c r="G162" s="131" t="s">
        <v>12</v>
      </c>
      <c r="H162" s="129" t="s">
        <v>57</v>
      </c>
      <c r="I162" s="79">
        <v>2195.3000000000002</v>
      </c>
      <c r="J162" s="79">
        <v>0</v>
      </c>
      <c r="K162" s="79">
        <v>0</v>
      </c>
    </row>
    <row r="163" spans="1:11" ht="27.6" customHeight="1" x14ac:dyDescent="0.2">
      <c r="A163" s="2" t="s">
        <v>208</v>
      </c>
      <c r="B163" s="2"/>
      <c r="C163" s="2"/>
      <c r="D163" s="70" t="s">
        <v>319</v>
      </c>
      <c r="E163" s="129"/>
      <c r="F163" s="130"/>
      <c r="G163" s="131"/>
      <c r="H163" s="129"/>
      <c r="I163" s="79">
        <f t="shared" ref="I163:K164" si="32">I164</f>
        <v>0</v>
      </c>
      <c r="J163" s="79">
        <f t="shared" si="32"/>
        <v>1356.9</v>
      </c>
      <c r="K163" s="79">
        <f t="shared" si="32"/>
        <v>0</v>
      </c>
    </row>
    <row r="164" spans="1:11" ht="73.900000000000006" customHeight="1" x14ac:dyDescent="0.2">
      <c r="A164" s="2" t="s">
        <v>521</v>
      </c>
      <c r="B164" s="2"/>
      <c r="C164" s="2"/>
      <c r="D164" s="70" t="s">
        <v>522</v>
      </c>
      <c r="E164" s="129"/>
      <c r="F164" s="130"/>
      <c r="G164" s="131"/>
      <c r="H164" s="129"/>
      <c r="I164" s="79">
        <f t="shared" si="32"/>
        <v>0</v>
      </c>
      <c r="J164" s="79">
        <f t="shared" si="32"/>
        <v>1356.9</v>
      </c>
      <c r="K164" s="79">
        <f t="shared" si="32"/>
        <v>0</v>
      </c>
    </row>
    <row r="165" spans="1:11" ht="20.25" customHeight="1" x14ac:dyDescent="0.2">
      <c r="A165" s="2" t="s">
        <v>80</v>
      </c>
      <c r="B165" s="2"/>
      <c r="C165" s="2"/>
      <c r="D165" s="70" t="s">
        <v>522</v>
      </c>
      <c r="E165" s="129" t="s">
        <v>648</v>
      </c>
      <c r="F165" s="130" t="s">
        <v>33</v>
      </c>
      <c r="G165" s="131" t="s">
        <v>12</v>
      </c>
      <c r="H165" s="129" t="s">
        <v>81</v>
      </c>
      <c r="I165" s="79">
        <v>0</v>
      </c>
      <c r="J165" s="79">
        <v>1356.9</v>
      </c>
      <c r="K165" s="79">
        <v>0</v>
      </c>
    </row>
    <row r="166" spans="1:11" ht="31.5" customHeight="1" x14ac:dyDescent="0.2">
      <c r="A166" s="2" t="s">
        <v>207</v>
      </c>
      <c r="B166" s="2"/>
      <c r="C166" s="2"/>
      <c r="D166" s="70" t="s">
        <v>318</v>
      </c>
      <c r="E166" s="129"/>
      <c r="F166" s="130"/>
      <c r="G166" s="131"/>
      <c r="H166" s="129"/>
      <c r="I166" s="79">
        <f t="shared" ref="I166:K167" si="33">I167</f>
        <v>10018.4</v>
      </c>
      <c r="J166" s="79">
        <f t="shared" si="33"/>
        <v>0</v>
      </c>
      <c r="K166" s="79">
        <f t="shared" si="33"/>
        <v>0</v>
      </c>
    </row>
    <row r="167" spans="1:11" ht="57.6" customHeight="1" x14ac:dyDescent="0.2">
      <c r="A167" s="2" t="s">
        <v>665</v>
      </c>
      <c r="B167" s="2"/>
      <c r="C167" s="2"/>
      <c r="D167" s="70" t="s">
        <v>664</v>
      </c>
      <c r="E167" s="129"/>
      <c r="F167" s="130"/>
      <c r="G167" s="131"/>
      <c r="H167" s="129"/>
      <c r="I167" s="79">
        <f t="shared" si="33"/>
        <v>10018.4</v>
      </c>
      <c r="J167" s="79">
        <f t="shared" si="33"/>
        <v>0</v>
      </c>
      <c r="K167" s="79">
        <f t="shared" si="33"/>
        <v>0</v>
      </c>
    </row>
    <row r="168" spans="1:11" ht="31.9" customHeight="1" x14ac:dyDescent="0.2">
      <c r="A168" s="202" t="s">
        <v>182</v>
      </c>
      <c r="B168" s="2"/>
      <c r="C168" s="2"/>
      <c r="D168" s="70" t="s">
        <v>664</v>
      </c>
      <c r="E168" s="129" t="s">
        <v>648</v>
      </c>
      <c r="F168" s="130" t="s">
        <v>33</v>
      </c>
      <c r="G168" s="131" t="s">
        <v>12</v>
      </c>
      <c r="H168" s="129" t="s">
        <v>57</v>
      </c>
      <c r="I168" s="79">
        <v>10018.4</v>
      </c>
      <c r="J168" s="79">
        <v>0</v>
      </c>
      <c r="K168" s="79">
        <v>0</v>
      </c>
    </row>
    <row r="169" spans="1:11" ht="46.15" customHeight="1" x14ac:dyDescent="0.2">
      <c r="A169" s="2" t="s">
        <v>645</v>
      </c>
      <c r="B169" s="2"/>
      <c r="C169" s="2"/>
      <c r="D169" s="70" t="s">
        <v>646</v>
      </c>
      <c r="E169" s="129"/>
      <c r="F169" s="130"/>
      <c r="G169" s="131"/>
      <c r="H169" s="129"/>
      <c r="I169" s="79">
        <f>I170</f>
        <v>752.4</v>
      </c>
      <c r="J169" s="79">
        <f t="shared" ref="J169:K170" si="34">J170</f>
        <v>752.4</v>
      </c>
      <c r="K169" s="79">
        <f t="shared" si="34"/>
        <v>752.4</v>
      </c>
    </row>
    <row r="170" spans="1:11" ht="64.150000000000006" customHeight="1" x14ac:dyDescent="0.2">
      <c r="A170" s="2" t="s">
        <v>671</v>
      </c>
      <c r="B170" s="2"/>
      <c r="C170" s="2"/>
      <c r="D170" s="70" t="s">
        <v>647</v>
      </c>
      <c r="E170" s="129"/>
      <c r="F170" s="130"/>
      <c r="G170" s="131"/>
      <c r="H170" s="129"/>
      <c r="I170" s="79">
        <f>I171</f>
        <v>752.4</v>
      </c>
      <c r="J170" s="79">
        <f t="shared" si="34"/>
        <v>752.4</v>
      </c>
      <c r="K170" s="79">
        <f t="shared" si="34"/>
        <v>752.4</v>
      </c>
    </row>
    <row r="171" spans="1:11" ht="18.75" customHeight="1" x14ac:dyDescent="0.2">
      <c r="A171" s="2" t="s">
        <v>80</v>
      </c>
      <c r="B171" s="2"/>
      <c r="C171" s="2"/>
      <c r="D171" s="70" t="s">
        <v>647</v>
      </c>
      <c r="E171" s="129" t="s">
        <v>648</v>
      </c>
      <c r="F171" s="130" t="s">
        <v>33</v>
      </c>
      <c r="G171" s="131" t="s">
        <v>12</v>
      </c>
      <c r="H171" s="129" t="s">
        <v>81</v>
      </c>
      <c r="I171" s="79">
        <v>752.4</v>
      </c>
      <c r="J171" s="79">
        <v>752.4</v>
      </c>
      <c r="K171" s="79">
        <v>752.4</v>
      </c>
    </row>
    <row r="172" spans="1:11" ht="45.6" customHeight="1" x14ac:dyDescent="0.2">
      <c r="A172" s="2" t="s">
        <v>330</v>
      </c>
      <c r="B172" s="2"/>
      <c r="C172" s="2"/>
      <c r="D172" s="70" t="s">
        <v>331</v>
      </c>
      <c r="E172" s="129"/>
      <c r="F172" s="130"/>
      <c r="G172" s="131"/>
      <c r="H172" s="129"/>
      <c r="I172" s="79">
        <f>I174+I176</f>
        <v>360</v>
      </c>
      <c r="J172" s="79">
        <f>J174+J176</f>
        <v>360</v>
      </c>
      <c r="K172" s="79">
        <f>K174+K176</f>
        <v>360</v>
      </c>
    </row>
    <row r="173" spans="1:11" ht="15" customHeight="1" x14ac:dyDescent="0.2">
      <c r="A173" s="202" t="s">
        <v>93</v>
      </c>
      <c r="B173" s="2"/>
      <c r="C173" s="2"/>
      <c r="D173" s="135" t="s">
        <v>337</v>
      </c>
      <c r="E173" s="129"/>
      <c r="F173" s="130"/>
      <c r="G173" s="131"/>
      <c r="H173" s="129"/>
      <c r="I173" s="79">
        <f>I174</f>
        <v>210</v>
      </c>
      <c r="J173" s="79">
        <f>J174</f>
        <v>210</v>
      </c>
      <c r="K173" s="79">
        <f>K174</f>
        <v>210</v>
      </c>
    </row>
    <row r="174" spans="1:11" ht="14.25" customHeight="1" x14ac:dyDescent="0.2">
      <c r="A174" s="202" t="s">
        <v>80</v>
      </c>
      <c r="B174" s="2"/>
      <c r="C174" s="2"/>
      <c r="D174" s="135" t="s">
        <v>337</v>
      </c>
      <c r="E174" s="129" t="s">
        <v>648</v>
      </c>
      <c r="F174" s="130" t="s">
        <v>33</v>
      </c>
      <c r="G174" s="131" t="s">
        <v>33</v>
      </c>
      <c r="H174" s="129" t="s">
        <v>81</v>
      </c>
      <c r="I174" s="79">
        <v>210</v>
      </c>
      <c r="J174" s="79">
        <v>210</v>
      </c>
      <c r="K174" s="79">
        <v>210</v>
      </c>
    </row>
    <row r="175" spans="1:11" ht="43.9" customHeight="1" x14ac:dyDescent="0.2">
      <c r="A175" s="2" t="s">
        <v>89</v>
      </c>
      <c r="B175" s="2" t="s">
        <v>89</v>
      </c>
      <c r="C175" s="2" t="s">
        <v>89</v>
      </c>
      <c r="D175" s="70" t="s">
        <v>332</v>
      </c>
      <c r="E175" s="129"/>
      <c r="F175" s="130"/>
      <c r="G175" s="131"/>
      <c r="H175" s="129"/>
      <c r="I175" s="79">
        <f>I176</f>
        <v>150</v>
      </c>
      <c r="J175" s="79">
        <f>J176</f>
        <v>150</v>
      </c>
      <c r="K175" s="79">
        <f>K176</f>
        <v>150</v>
      </c>
    </row>
    <row r="176" spans="1:11" ht="15" customHeight="1" x14ac:dyDescent="0.2">
      <c r="A176" s="2" t="s">
        <v>80</v>
      </c>
      <c r="B176" s="2" t="s">
        <v>80</v>
      </c>
      <c r="C176" s="2" t="s">
        <v>80</v>
      </c>
      <c r="D176" s="70" t="s">
        <v>332</v>
      </c>
      <c r="E176" s="129" t="s">
        <v>648</v>
      </c>
      <c r="F176" s="130" t="s">
        <v>33</v>
      </c>
      <c r="G176" s="131" t="s">
        <v>14</v>
      </c>
      <c r="H176" s="129" t="s">
        <v>81</v>
      </c>
      <c r="I176" s="79">
        <v>150</v>
      </c>
      <c r="J176" s="79">
        <v>150</v>
      </c>
      <c r="K176" s="79">
        <v>150</v>
      </c>
    </row>
    <row r="177" spans="1:11" ht="58.5" customHeight="1" x14ac:dyDescent="0.2">
      <c r="A177" s="2" t="s">
        <v>129</v>
      </c>
      <c r="B177" s="2"/>
      <c r="C177" s="2"/>
      <c r="D177" s="70" t="s">
        <v>392</v>
      </c>
      <c r="E177" s="129"/>
      <c r="F177" s="130"/>
      <c r="G177" s="131"/>
      <c r="H177" s="129"/>
      <c r="I177" s="79">
        <f t="shared" ref="I177:K178" si="35">I178</f>
        <v>200</v>
      </c>
      <c r="J177" s="79">
        <f t="shared" si="35"/>
        <v>200</v>
      </c>
      <c r="K177" s="79">
        <f t="shared" si="35"/>
        <v>200</v>
      </c>
    </row>
    <row r="178" spans="1:11" ht="42" customHeight="1" x14ac:dyDescent="0.2">
      <c r="A178" s="2" t="s">
        <v>600</v>
      </c>
      <c r="B178" s="2"/>
      <c r="C178" s="2"/>
      <c r="D178" s="135" t="s">
        <v>393</v>
      </c>
      <c r="E178" s="129"/>
      <c r="F178" s="130"/>
      <c r="G178" s="131"/>
      <c r="H178" s="129"/>
      <c r="I178" s="79">
        <f t="shared" si="35"/>
        <v>200</v>
      </c>
      <c r="J178" s="79">
        <f t="shared" si="35"/>
        <v>200</v>
      </c>
      <c r="K178" s="79">
        <f t="shared" si="35"/>
        <v>200</v>
      </c>
    </row>
    <row r="179" spans="1:11" ht="40.5" customHeight="1" x14ac:dyDescent="0.2">
      <c r="A179" s="2" t="s">
        <v>182</v>
      </c>
      <c r="B179" s="2"/>
      <c r="C179" s="2"/>
      <c r="D179" s="135" t="s">
        <v>393</v>
      </c>
      <c r="E179" s="129" t="s">
        <v>648</v>
      </c>
      <c r="F179" s="130" t="s">
        <v>15</v>
      </c>
      <c r="G179" s="131" t="s">
        <v>10</v>
      </c>
      <c r="H179" s="129" t="s">
        <v>57</v>
      </c>
      <c r="I179" s="79">
        <v>200</v>
      </c>
      <c r="J179" s="79">
        <v>200</v>
      </c>
      <c r="K179" s="79">
        <v>200</v>
      </c>
    </row>
    <row r="180" spans="1:11" s="137" customFormat="1" ht="30" customHeight="1" x14ac:dyDescent="0.25">
      <c r="A180" s="9" t="s">
        <v>340</v>
      </c>
      <c r="B180" s="9"/>
      <c r="C180" s="9"/>
      <c r="D180" s="125" t="s">
        <v>341</v>
      </c>
      <c r="E180" s="126"/>
      <c r="F180" s="127"/>
      <c r="G180" s="136"/>
      <c r="H180" s="126"/>
      <c r="I180" s="132">
        <f>I181+I188+I195</f>
        <v>50770.399999999994</v>
      </c>
      <c r="J180" s="132">
        <f t="shared" ref="J180:K180" si="36">J181+J188+J195</f>
        <v>52150.9</v>
      </c>
      <c r="K180" s="132">
        <f t="shared" si="36"/>
        <v>53927.1</v>
      </c>
    </row>
    <row r="181" spans="1:11" ht="105.6" customHeight="1" x14ac:dyDescent="0.2">
      <c r="A181" s="2" t="s">
        <v>601</v>
      </c>
      <c r="B181" s="2"/>
      <c r="C181" s="2"/>
      <c r="D181" s="70" t="s">
        <v>342</v>
      </c>
      <c r="E181" s="129"/>
      <c r="F181" s="130"/>
      <c r="G181" s="131"/>
      <c r="H181" s="225"/>
      <c r="I181" s="79">
        <f>I182+I186</f>
        <v>44353.7</v>
      </c>
      <c r="J181" s="79">
        <f t="shared" ref="J181:K181" si="37">J182+J186</f>
        <v>46061.600000000006</v>
      </c>
      <c r="K181" s="79">
        <f t="shared" si="37"/>
        <v>47837.8</v>
      </c>
    </row>
    <row r="182" spans="1:11" ht="36" customHeight="1" x14ac:dyDescent="0.2">
      <c r="A182" s="2" t="s">
        <v>160</v>
      </c>
      <c r="B182" s="2"/>
      <c r="C182" s="2"/>
      <c r="D182" s="70" t="s">
        <v>343</v>
      </c>
      <c r="E182" s="129"/>
      <c r="F182" s="130"/>
      <c r="G182" s="131"/>
      <c r="H182" s="225"/>
      <c r="I182" s="79">
        <f>I183+I184+I185</f>
        <v>17865.3</v>
      </c>
      <c r="J182" s="79">
        <f t="shared" ref="J182:K182" si="38">J183+J184+J185</f>
        <v>20146.7</v>
      </c>
      <c r="K182" s="79">
        <f t="shared" si="38"/>
        <v>22685.1</v>
      </c>
    </row>
    <row r="183" spans="1:11" ht="18.75" customHeight="1" x14ac:dyDescent="0.2">
      <c r="A183" s="2" t="s">
        <v>73</v>
      </c>
      <c r="B183" s="2"/>
      <c r="C183" s="2"/>
      <c r="D183" s="70" t="s">
        <v>343</v>
      </c>
      <c r="E183" s="129" t="s">
        <v>552</v>
      </c>
      <c r="F183" s="130" t="s">
        <v>33</v>
      </c>
      <c r="G183" s="131" t="s">
        <v>23</v>
      </c>
      <c r="H183" s="225">
        <v>110</v>
      </c>
      <c r="I183" s="79">
        <v>16238.1</v>
      </c>
      <c r="J183" s="79">
        <v>18521.2</v>
      </c>
      <c r="K183" s="79">
        <v>21059.599999999999</v>
      </c>
    </row>
    <row r="184" spans="1:11" ht="31.7" customHeight="1" x14ac:dyDescent="0.2">
      <c r="A184" s="2" t="s">
        <v>182</v>
      </c>
      <c r="B184" s="2"/>
      <c r="C184" s="2"/>
      <c r="D184" s="70" t="s">
        <v>343</v>
      </c>
      <c r="E184" s="129" t="s">
        <v>552</v>
      </c>
      <c r="F184" s="130" t="s">
        <v>33</v>
      </c>
      <c r="G184" s="131" t="s">
        <v>23</v>
      </c>
      <c r="H184" s="225">
        <v>240</v>
      </c>
      <c r="I184" s="79">
        <v>1625.5</v>
      </c>
      <c r="J184" s="79">
        <v>1625.5</v>
      </c>
      <c r="K184" s="79">
        <v>1625.5</v>
      </c>
    </row>
    <row r="185" spans="1:11" ht="31.7" customHeight="1" x14ac:dyDescent="0.2">
      <c r="A185" s="138" t="s">
        <v>161</v>
      </c>
      <c r="B185" s="2"/>
      <c r="C185" s="2"/>
      <c r="D185" s="70" t="s">
        <v>343</v>
      </c>
      <c r="E185" s="129" t="s">
        <v>552</v>
      </c>
      <c r="F185" s="130" t="s">
        <v>33</v>
      </c>
      <c r="G185" s="131" t="s">
        <v>23</v>
      </c>
      <c r="H185" s="225">
        <v>320</v>
      </c>
      <c r="I185" s="79">
        <v>1.7</v>
      </c>
      <c r="J185" s="79">
        <v>0</v>
      </c>
      <c r="K185" s="79">
        <v>0</v>
      </c>
    </row>
    <row r="186" spans="1:11" ht="53.25" customHeight="1" x14ac:dyDescent="0.2">
      <c r="A186" s="2" t="s">
        <v>181</v>
      </c>
      <c r="B186" s="2"/>
      <c r="C186" s="2"/>
      <c r="D186" s="70" t="s">
        <v>344</v>
      </c>
      <c r="E186" s="129"/>
      <c r="F186" s="130"/>
      <c r="G186" s="131"/>
      <c r="H186" s="225"/>
      <c r="I186" s="79">
        <f>I187</f>
        <v>26488.400000000001</v>
      </c>
      <c r="J186" s="79">
        <f>J187</f>
        <v>25914.9</v>
      </c>
      <c r="K186" s="79">
        <f>K187</f>
        <v>25152.7</v>
      </c>
    </row>
    <row r="187" spans="1:11" ht="24.75" customHeight="1" x14ac:dyDescent="0.2">
      <c r="A187" s="2" t="s">
        <v>73</v>
      </c>
      <c r="B187" s="2"/>
      <c r="C187" s="2"/>
      <c r="D187" s="70" t="s">
        <v>344</v>
      </c>
      <c r="E187" s="129" t="s">
        <v>552</v>
      </c>
      <c r="F187" s="130" t="s">
        <v>33</v>
      </c>
      <c r="G187" s="131" t="s">
        <v>23</v>
      </c>
      <c r="H187" s="225">
        <v>110</v>
      </c>
      <c r="I187" s="79">
        <v>26488.400000000001</v>
      </c>
      <c r="J187" s="79">
        <v>25914.9</v>
      </c>
      <c r="K187" s="79">
        <v>25152.7</v>
      </c>
    </row>
    <row r="188" spans="1:11" ht="47.25" customHeight="1" x14ac:dyDescent="0.2">
      <c r="A188" s="2" t="s">
        <v>602</v>
      </c>
      <c r="B188" s="2"/>
      <c r="C188" s="2"/>
      <c r="D188" s="70" t="s">
        <v>345</v>
      </c>
      <c r="E188" s="129"/>
      <c r="F188" s="130"/>
      <c r="G188" s="131"/>
      <c r="H188" s="225"/>
      <c r="I188" s="79">
        <f>I189+I193</f>
        <v>5831.5</v>
      </c>
      <c r="J188" s="79">
        <f>J189+J193</f>
        <v>5504.1</v>
      </c>
      <c r="K188" s="79">
        <f>K189+K193</f>
        <v>5504.1</v>
      </c>
    </row>
    <row r="189" spans="1:11" ht="29.25" customHeight="1" x14ac:dyDescent="0.2">
      <c r="A189" s="2" t="s">
        <v>53</v>
      </c>
      <c r="B189" s="2"/>
      <c r="C189" s="2"/>
      <c r="D189" s="70" t="s">
        <v>346</v>
      </c>
      <c r="E189" s="129"/>
      <c r="F189" s="130"/>
      <c r="G189" s="131"/>
      <c r="H189" s="225"/>
      <c r="I189" s="79">
        <f t="shared" ref="I189:J189" si="39">I190+I191+I192</f>
        <v>3926</v>
      </c>
      <c r="J189" s="79">
        <f t="shared" si="39"/>
        <v>3598.6</v>
      </c>
      <c r="K189" s="79">
        <f t="shared" ref="K189" si="40">K190+K191+K192</f>
        <v>3598.6</v>
      </c>
    </row>
    <row r="190" spans="1:11" ht="30.75" customHeight="1" x14ac:dyDescent="0.2">
      <c r="A190" s="2" t="s">
        <v>54</v>
      </c>
      <c r="B190" s="2"/>
      <c r="C190" s="2"/>
      <c r="D190" s="70" t="s">
        <v>346</v>
      </c>
      <c r="E190" s="129" t="s">
        <v>648</v>
      </c>
      <c r="F190" s="130" t="s">
        <v>33</v>
      </c>
      <c r="G190" s="131" t="s">
        <v>23</v>
      </c>
      <c r="H190" s="225">
        <v>120</v>
      </c>
      <c r="I190" s="79">
        <v>3230.6</v>
      </c>
      <c r="J190" s="79">
        <v>3230.6</v>
      </c>
      <c r="K190" s="79">
        <v>3230.6</v>
      </c>
    </row>
    <row r="191" spans="1:11" ht="27" customHeight="1" x14ac:dyDescent="0.2">
      <c r="A191" s="2" t="s">
        <v>182</v>
      </c>
      <c r="B191" s="2"/>
      <c r="C191" s="2"/>
      <c r="D191" s="70" t="s">
        <v>346</v>
      </c>
      <c r="E191" s="129" t="s">
        <v>648</v>
      </c>
      <c r="F191" s="130" t="s">
        <v>33</v>
      </c>
      <c r="G191" s="131" t="s">
        <v>23</v>
      </c>
      <c r="H191" s="225">
        <v>240</v>
      </c>
      <c r="I191" s="79">
        <v>689.4</v>
      </c>
      <c r="J191" s="79">
        <v>362</v>
      </c>
      <c r="K191" s="79">
        <v>362</v>
      </c>
    </row>
    <row r="192" spans="1:11" ht="13.7" customHeight="1" x14ac:dyDescent="0.2">
      <c r="A192" s="2" t="s">
        <v>58</v>
      </c>
      <c r="B192" s="2"/>
      <c r="C192" s="2"/>
      <c r="D192" s="70" t="s">
        <v>346</v>
      </c>
      <c r="E192" s="129" t="s">
        <v>648</v>
      </c>
      <c r="F192" s="130" t="s">
        <v>33</v>
      </c>
      <c r="G192" s="131" t="s">
        <v>23</v>
      </c>
      <c r="H192" s="225">
        <v>850</v>
      </c>
      <c r="I192" s="79">
        <v>6</v>
      </c>
      <c r="J192" s="79">
        <v>6</v>
      </c>
      <c r="K192" s="79">
        <v>6</v>
      </c>
    </row>
    <row r="193" spans="1:11" ht="56.45" customHeight="1" x14ac:dyDescent="0.2">
      <c r="A193" s="2" t="s">
        <v>181</v>
      </c>
      <c r="B193" s="2"/>
      <c r="C193" s="2"/>
      <c r="D193" s="70" t="s">
        <v>415</v>
      </c>
      <c r="E193" s="129"/>
      <c r="F193" s="130"/>
      <c r="G193" s="131"/>
      <c r="H193" s="225"/>
      <c r="I193" s="79">
        <f>I194</f>
        <v>1905.5</v>
      </c>
      <c r="J193" s="79">
        <f>J194</f>
        <v>1905.5</v>
      </c>
      <c r="K193" s="79">
        <f>K194</f>
        <v>1905.5</v>
      </c>
    </row>
    <row r="194" spans="1:11" ht="31.9" customHeight="1" x14ac:dyDescent="0.2">
      <c r="A194" s="2" t="s">
        <v>54</v>
      </c>
      <c r="B194" s="2"/>
      <c r="C194" s="2"/>
      <c r="D194" s="70" t="s">
        <v>415</v>
      </c>
      <c r="E194" s="129" t="s">
        <v>648</v>
      </c>
      <c r="F194" s="130" t="s">
        <v>33</v>
      </c>
      <c r="G194" s="131" t="s">
        <v>23</v>
      </c>
      <c r="H194" s="225">
        <v>120</v>
      </c>
      <c r="I194" s="79">
        <v>1905.5</v>
      </c>
      <c r="J194" s="79">
        <v>1905.5</v>
      </c>
      <c r="K194" s="79">
        <v>1905.5</v>
      </c>
    </row>
    <row r="195" spans="1:11" ht="31.9" customHeight="1" x14ac:dyDescent="0.2">
      <c r="A195" s="2" t="s">
        <v>652</v>
      </c>
      <c r="B195" s="2"/>
      <c r="C195" s="2"/>
      <c r="D195" s="70" t="s">
        <v>653</v>
      </c>
      <c r="E195" s="129"/>
      <c r="F195" s="130"/>
      <c r="G195" s="131"/>
      <c r="H195" s="225"/>
      <c r="I195" s="79">
        <f t="shared" ref="I195:K196" si="41">I196</f>
        <v>585.20000000000005</v>
      </c>
      <c r="J195" s="79">
        <f t="shared" si="41"/>
        <v>585.20000000000005</v>
      </c>
      <c r="K195" s="79">
        <f t="shared" si="41"/>
        <v>585.20000000000005</v>
      </c>
    </row>
    <row r="196" spans="1:11" ht="63" customHeight="1" x14ac:dyDescent="0.2">
      <c r="A196" s="2" t="s">
        <v>654</v>
      </c>
      <c r="B196" s="2"/>
      <c r="C196" s="2"/>
      <c r="D196" s="70" t="s">
        <v>655</v>
      </c>
      <c r="E196" s="129"/>
      <c r="F196" s="130"/>
      <c r="G196" s="131"/>
      <c r="H196" s="225"/>
      <c r="I196" s="79">
        <f t="shared" si="41"/>
        <v>585.20000000000005</v>
      </c>
      <c r="J196" s="79">
        <f t="shared" si="41"/>
        <v>585.20000000000005</v>
      </c>
      <c r="K196" s="79">
        <f t="shared" si="41"/>
        <v>585.20000000000005</v>
      </c>
    </row>
    <row r="197" spans="1:11" ht="39.6" customHeight="1" x14ac:dyDescent="0.2">
      <c r="A197" s="2" t="s">
        <v>182</v>
      </c>
      <c r="B197" s="2"/>
      <c r="C197" s="2"/>
      <c r="D197" s="70" t="s">
        <v>655</v>
      </c>
      <c r="E197" s="129" t="s">
        <v>648</v>
      </c>
      <c r="F197" s="130" t="s">
        <v>33</v>
      </c>
      <c r="G197" s="131" t="s">
        <v>23</v>
      </c>
      <c r="H197" s="225">
        <v>240</v>
      </c>
      <c r="I197" s="79">
        <v>585.20000000000005</v>
      </c>
      <c r="J197" s="79">
        <v>585.20000000000005</v>
      </c>
      <c r="K197" s="79">
        <v>585.20000000000005</v>
      </c>
    </row>
    <row r="198" spans="1:11" ht="57.75" customHeight="1" x14ac:dyDescent="0.2">
      <c r="A198" s="22" t="s">
        <v>594</v>
      </c>
      <c r="B198" s="2"/>
      <c r="C198" s="2"/>
      <c r="D198" s="73" t="s">
        <v>350</v>
      </c>
      <c r="E198" s="129"/>
      <c r="F198" s="130"/>
      <c r="G198" s="131"/>
      <c r="H198" s="70"/>
      <c r="I198" s="158">
        <f>I199+I231+I237</f>
        <v>58863.5</v>
      </c>
      <c r="J198" s="158">
        <f>J199+J231+J237</f>
        <v>53429.7</v>
      </c>
      <c r="K198" s="158">
        <f>K199+K231+K237</f>
        <v>55727.7</v>
      </c>
    </row>
    <row r="199" spans="1:11" ht="59.45" customHeight="1" x14ac:dyDescent="0.25">
      <c r="A199" s="176" t="s">
        <v>595</v>
      </c>
      <c r="B199" s="9"/>
      <c r="C199" s="9"/>
      <c r="D199" s="181" t="s">
        <v>351</v>
      </c>
      <c r="E199" s="126"/>
      <c r="F199" s="127"/>
      <c r="G199" s="136"/>
      <c r="H199" s="125"/>
      <c r="I199" s="132">
        <f>I200+I214+I219+I226+I205</f>
        <v>57361</v>
      </c>
      <c r="J199" s="132">
        <f t="shared" ref="J199:K199" si="42">J200+J214+J219+J226+J205</f>
        <v>51895.1</v>
      </c>
      <c r="K199" s="132">
        <f t="shared" si="42"/>
        <v>54159.7</v>
      </c>
    </row>
    <row r="200" spans="1:11" ht="43.15" customHeight="1" x14ac:dyDescent="0.2">
      <c r="A200" s="202" t="s">
        <v>352</v>
      </c>
      <c r="B200" s="2"/>
      <c r="C200" s="2"/>
      <c r="D200" s="135" t="s">
        <v>353</v>
      </c>
      <c r="E200" s="129"/>
      <c r="F200" s="130"/>
      <c r="G200" s="131"/>
      <c r="H200" s="70"/>
      <c r="I200" s="79">
        <f>I202+I204</f>
        <v>19931.7</v>
      </c>
      <c r="J200" s="79">
        <f>J202+J204</f>
        <v>20851</v>
      </c>
      <c r="K200" s="79">
        <f>K202+K204</f>
        <v>21796</v>
      </c>
    </row>
    <row r="201" spans="1:11" ht="19.899999999999999" customHeight="1" x14ac:dyDescent="0.2">
      <c r="A201" s="202" t="s">
        <v>98</v>
      </c>
      <c r="B201" s="2"/>
      <c r="C201" s="2"/>
      <c r="D201" s="135" t="s">
        <v>354</v>
      </c>
      <c r="E201" s="129"/>
      <c r="F201" s="130"/>
      <c r="G201" s="131"/>
      <c r="H201" s="70"/>
      <c r="I201" s="79">
        <f>I202</f>
        <v>14880.5</v>
      </c>
      <c r="J201" s="79">
        <f>J202</f>
        <v>14880.5</v>
      </c>
      <c r="K201" s="79">
        <f>K202</f>
        <v>14880.5</v>
      </c>
    </row>
    <row r="202" spans="1:11" ht="16.149999999999999" customHeight="1" x14ac:dyDescent="0.2">
      <c r="A202" s="2" t="s">
        <v>80</v>
      </c>
      <c r="B202" s="2"/>
      <c r="C202" s="2"/>
      <c r="D202" s="135" t="s">
        <v>354</v>
      </c>
      <c r="E202" s="129" t="s">
        <v>552</v>
      </c>
      <c r="F202" s="130" t="s">
        <v>37</v>
      </c>
      <c r="G202" s="131" t="s">
        <v>10</v>
      </c>
      <c r="H202" s="70" t="s">
        <v>81</v>
      </c>
      <c r="I202" s="79">
        <v>14880.5</v>
      </c>
      <c r="J202" s="79">
        <v>14880.5</v>
      </c>
      <c r="K202" s="79">
        <v>14880.5</v>
      </c>
    </row>
    <row r="203" spans="1:11" ht="56.45" customHeight="1" x14ac:dyDescent="0.2">
      <c r="A203" s="2" t="s">
        <v>181</v>
      </c>
      <c r="B203" s="2"/>
      <c r="C203" s="2"/>
      <c r="D203" s="70" t="s">
        <v>355</v>
      </c>
      <c r="E203" s="129"/>
      <c r="F203" s="130"/>
      <c r="G203" s="131"/>
      <c r="H203" s="70"/>
      <c r="I203" s="79">
        <f>I204</f>
        <v>5051.2</v>
      </c>
      <c r="J203" s="79">
        <f>J204</f>
        <v>5970.5</v>
      </c>
      <c r="K203" s="79">
        <f>K204</f>
        <v>6915.5</v>
      </c>
    </row>
    <row r="204" spans="1:11" ht="22.15" customHeight="1" x14ac:dyDescent="0.2">
      <c r="A204" s="2" t="s">
        <v>80</v>
      </c>
      <c r="B204" s="2"/>
      <c r="C204" s="2"/>
      <c r="D204" s="70" t="s">
        <v>355</v>
      </c>
      <c r="E204" s="129" t="s">
        <v>552</v>
      </c>
      <c r="F204" s="130" t="s">
        <v>37</v>
      </c>
      <c r="G204" s="131" t="s">
        <v>10</v>
      </c>
      <c r="H204" s="70" t="s">
        <v>81</v>
      </c>
      <c r="I204" s="79">
        <v>5051.2</v>
      </c>
      <c r="J204" s="79">
        <v>5970.5</v>
      </c>
      <c r="K204" s="79">
        <v>6915.5</v>
      </c>
    </row>
    <row r="205" spans="1:11" ht="58.15" customHeight="1" x14ac:dyDescent="0.2">
      <c r="A205" s="2" t="s">
        <v>419</v>
      </c>
      <c r="B205" s="2"/>
      <c r="C205" s="2"/>
      <c r="D205" s="70" t="s">
        <v>420</v>
      </c>
      <c r="E205" s="129"/>
      <c r="F205" s="130"/>
      <c r="G205" s="131"/>
      <c r="H205" s="70"/>
      <c r="I205" s="79">
        <f>I208+I206+I210+I212</f>
        <v>19740.600000000002</v>
      </c>
      <c r="J205" s="79">
        <f>J208+J206</f>
        <v>290</v>
      </c>
      <c r="K205" s="79">
        <v>0</v>
      </c>
    </row>
    <row r="206" spans="1:11" ht="22.9" customHeight="1" x14ac:dyDescent="0.2">
      <c r="A206" s="202" t="s">
        <v>98</v>
      </c>
      <c r="B206" s="2"/>
      <c r="C206" s="2"/>
      <c r="D206" s="70" t="s">
        <v>492</v>
      </c>
      <c r="E206" s="129"/>
      <c r="F206" s="130"/>
      <c r="G206" s="131"/>
      <c r="H206" s="70"/>
      <c r="I206" s="79">
        <f>I207</f>
        <v>620</v>
      </c>
      <c r="J206" s="79">
        <f>J207</f>
        <v>0</v>
      </c>
      <c r="K206" s="79">
        <f>K207</f>
        <v>0</v>
      </c>
    </row>
    <row r="207" spans="1:11" ht="23.45" customHeight="1" x14ac:dyDescent="0.2">
      <c r="A207" s="2" t="s">
        <v>80</v>
      </c>
      <c r="B207" s="2"/>
      <c r="C207" s="2"/>
      <c r="D207" s="70" t="s">
        <v>492</v>
      </c>
      <c r="E207" s="129" t="s">
        <v>552</v>
      </c>
      <c r="F207" s="130" t="s">
        <v>37</v>
      </c>
      <c r="G207" s="131" t="s">
        <v>10</v>
      </c>
      <c r="H207" s="70" t="s">
        <v>81</v>
      </c>
      <c r="I207" s="79">
        <v>620</v>
      </c>
      <c r="J207" s="79">
        <v>0</v>
      </c>
      <c r="K207" s="79">
        <v>0</v>
      </c>
    </row>
    <row r="208" spans="1:11" ht="48.6" customHeight="1" x14ac:dyDescent="0.2">
      <c r="A208" s="2" t="s">
        <v>701</v>
      </c>
      <c r="B208" s="2"/>
      <c r="C208" s="2"/>
      <c r="D208" s="70" t="s">
        <v>461</v>
      </c>
      <c r="E208" s="129"/>
      <c r="F208" s="130"/>
      <c r="G208" s="131"/>
      <c r="H208" s="70"/>
      <c r="I208" s="79">
        <f>I209</f>
        <v>0</v>
      </c>
      <c r="J208" s="79">
        <f>J209</f>
        <v>290</v>
      </c>
      <c r="K208" s="79">
        <v>0</v>
      </c>
    </row>
    <row r="209" spans="1:11" ht="22.5" customHeight="1" x14ac:dyDescent="0.2">
      <c r="A209" s="2" t="s">
        <v>80</v>
      </c>
      <c r="B209" s="2"/>
      <c r="C209" s="2"/>
      <c r="D209" s="70" t="s">
        <v>461</v>
      </c>
      <c r="E209" s="129" t="s">
        <v>552</v>
      </c>
      <c r="F209" s="130" t="s">
        <v>37</v>
      </c>
      <c r="G209" s="131" t="s">
        <v>10</v>
      </c>
      <c r="H209" s="70" t="s">
        <v>81</v>
      </c>
      <c r="I209" s="79">
        <v>0</v>
      </c>
      <c r="J209" s="79">
        <v>290</v>
      </c>
      <c r="K209" s="79">
        <v>0</v>
      </c>
    </row>
    <row r="210" spans="1:11" ht="27" customHeight="1" x14ac:dyDescent="0.2">
      <c r="A210" s="2" t="s">
        <v>700</v>
      </c>
      <c r="B210" s="2"/>
      <c r="C210" s="2"/>
      <c r="D210" s="70" t="s">
        <v>651</v>
      </c>
      <c r="E210" s="129"/>
      <c r="F210" s="130"/>
      <c r="G210" s="131"/>
      <c r="H210" s="70"/>
      <c r="I210" s="79">
        <f>I211</f>
        <v>18623.400000000001</v>
      </c>
      <c r="J210" s="79">
        <f>J211</f>
        <v>0</v>
      </c>
      <c r="K210" s="79">
        <f>K211</f>
        <v>0</v>
      </c>
    </row>
    <row r="211" spans="1:11" ht="22.5" customHeight="1" x14ac:dyDescent="0.2">
      <c r="A211" s="2" t="s">
        <v>80</v>
      </c>
      <c r="B211" s="2"/>
      <c r="C211" s="2"/>
      <c r="D211" s="70" t="s">
        <v>651</v>
      </c>
      <c r="E211" s="129" t="s">
        <v>552</v>
      </c>
      <c r="F211" s="130" t="s">
        <v>37</v>
      </c>
      <c r="G211" s="131" t="s">
        <v>10</v>
      </c>
      <c r="H211" s="70" t="s">
        <v>81</v>
      </c>
      <c r="I211" s="79">
        <v>18623.400000000001</v>
      </c>
      <c r="J211" s="79">
        <v>0</v>
      </c>
      <c r="K211" s="79">
        <v>0</v>
      </c>
    </row>
    <row r="212" spans="1:11" ht="36" customHeight="1" x14ac:dyDescent="0.2">
      <c r="A212" s="2" t="s">
        <v>710</v>
      </c>
      <c r="B212" s="2"/>
      <c r="C212" s="2"/>
      <c r="D212" s="70" t="s">
        <v>711</v>
      </c>
      <c r="E212" s="129"/>
      <c r="F212" s="130"/>
      <c r="G212" s="131"/>
      <c r="H212" s="70"/>
      <c r="I212" s="79">
        <v>497.2</v>
      </c>
      <c r="J212" s="79">
        <v>0</v>
      </c>
      <c r="K212" s="79">
        <v>0</v>
      </c>
    </row>
    <row r="213" spans="1:11" ht="19.899999999999999" customHeight="1" x14ac:dyDescent="0.2">
      <c r="A213" s="2" t="s">
        <v>80</v>
      </c>
      <c r="B213" s="2"/>
      <c r="C213" s="2"/>
      <c r="D213" s="70" t="s">
        <v>711</v>
      </c>
      <c r="E213" s="129" t="s">
        <v>552</v>
      </c>
      <c r="F213" s="130" t="s">
        <v>37</v>
      </c>
      <c r="G213" s="131" t="s">
        <v>10</v>
      </c>
      <c r="H213" s="70" t="s">
        <v>81</v>
      </c>
      <c r="I213" s="79">
        <v>497.2</v>
      </c>
      <c r="J213" s="79">
        <v>0</v>
      </c>
      <c r="K213" s="79">
        <v>0</v>
      </c>
    </row>
    <row r="214" spans="1:11" ht="28.15" customHeight="1" x14ac:dyDescent="0.2">
      <c r="A214" s="2" t="s">
        <v>356</v>
      </c>
      <c r="B214" s="2"/>
      <c r="C214" s="2"/>
      <c r="D214" s="70" t="s">
        <v>357</v>
      </c>
      <c r="E214" s="129"/>
      <c r="F214" s="130"/>
      <c r="G214" s="131"/>
      <c r="H214" s="70"/>
      <c r="I214" s="79">
        <f>I216+I218</f>
        <v>2838.3</v>
      </c>
      <c r="J214" s="79">
        <f>J216+J218</f>
        <v>2975.6000000000004</v>
      </c>
      <c r="K214" s="79">
        <f>K216+K218</f>
        <v>3116.6</v>
      </c>
    </row>
    <row r="215" spans="1:11" ht="21.6" customHeight="1" x14ac:dyDescent="0.2">
      <c r="A215" s="202" t="s">
        <v>97</v>
      </c>
      <c r="B215" s="2"/>
      <c r="C215" s="2"/>
      <c r="D215" s="135" t="s">
        <v>358</v>
      </c>
      <c r="E215" s="129"/>
      <c r="F215" s="130"/>
      <c r="G215" s="131"/>
      <c r="H215" s="70"/>
      <c r="I215" s="79">
        <f t="shared" ref="I215:K215" si="43">I216</f>
        <v>2084.4</v>
      </c>
      <c r="J215" s="79">
        <f t="shared" si="43"/>
        <v>2084.4</v>
      </c>
      <c r="K215" s="79">
        <f t="shared" si="43"/>
        <v>2084.5</v>
      </c>
    </row>
    <row r="216" spans="1:11" ht="18.600000000000001" customHeight="1" x14ac:dyDescent="0.2">
      <c r="A216" s="50" t="s">
        <v>80</v>
      </c>
      <c r="B216" s="138"/>
      <c r="C216" s="138"/>
      <c r="D216" s="139" t="s">
        <v>358</v>
      </c>
      <c r="E216" s="129" t="s">
        <v>552</v>
      </c>
      <c r="F216" s="130" t="s">
        <v>37</v>
      </c>
      <c r="G216" s="131" t="s">
        <v>10</v>
      </c>
      <c r="H216" s="70" t="s">
        <v>81</v>
      </c>
      <c r="I216" s="79">
        <v>2084.4</v>
      </c>
      <c r="J216" s="79">
        <v>2084.4</v>
      </c>
      <c r="K216" s="79">
        <v>2084.5</v>
      </c>
    </row>
    <row r="217" spans="1:11" ht="55.15" customHeight="1" x14ac:dyDescent="0.2">
      <c r="A217" s="2" t="s">
        <v>181</v>
      </c>
      <c r="B217" s="2"/>
      <c r="C217" s="2"/>
      <c r="D217" s="70" t="s">
        <v>359</v>
      </c>
      <c r="E217" s="129"/>
      <c r="F217" s="130"/>
      <c r="G217" s="131"/>
      <c r="H217" s="70"/>
      <c r="I217" s="79">
        <f>I218</f>
        <v>753.9</v>
      </c>
      <c r="J217" s="79">
        <f>J218</f>
        <v>891.2</v>
      </c>
      <c r="K217" s="79">
        <f>K218</f>
        <v>1032.0999999999999</v>
      </c>
    </row>
    <row r="218" spans="1:11" ht="16.899999999999999" customHeight="1" x14ac:dyDescent="0.2">
      <c r="A218" s="2" t="s">
        <v>80</v>
      </c>
      <c r="B218" s="2"/>
      <c r="C218" s="2"/>
      <c r="D218" s="70" t="s">
        <v>359</v>
      </c>
      <c r="E218" s="129" t="s">
        <v>552</v>
      </c>
      <c r="F218" s="130" t="s">
        <v>37</v>
      </c>
      <c r="G218" s="131" t="s">
        <v>10</v>
      </c>
      <c r="H218" s="70" t="s">
        <v>81</v>
      </c>
      <c r="I218" s="79">
        <v>753.9</v>
      </c>
      <c r="J218" s="79">
        <v>891.2</v>
      </c>
      <c r="K218" s="79">
        <v>1032.0999999999999</v>
      </c>
    </row>
    <row r="219" spans="1:11" ht="40.5" customHeight="1" x14ac:dyDescent="0.2">
      <c r="A219" s="2" t="s">
        <v>360</v>
      </c>
      <c r="B219" s="2"/>
      <c r="C219" s="2"/>
      <c r="D219" s="70" t="s">
        <v>362</v>
      </c>
      <c r="E219" s="129"/>
      <c r="F219" s="130"/>
      <c r="G219" s="131"/>
      <c r="H219" s="70"/>
      <c r="I219" s="79">
        <f>I220+I224</f>
        <v>14472.4</v>
      </c>
      <c r="J219" s="79">
        <f>J220+J224</f>
        <v>15350.599999999999</v>
      </c>
      <c r="K219" s="79">
        <f>K220+K224</f>
        <v>16253.3</v>
      </c>
    </row>
    <row r="220" spans="1:11" ht="45.6" customHeight="1" x14ac:dyDescent="0.2">
      <c r="A220" s="202" t="s">
        <v>72</v>
      </c>
      <c r="B220" s="2"/>
      <c r="C220" s="2"/>
      <c r="D220" s="135" t="s">
        <v>363</v>
      </c>
      <c r="E220" s="129"/>
      <c r="F220" s="130"/>
      <c r="G220" s="131"/>
      <c r="H220" s="70"/>
      <c r="I220" s="79">
        <f t="shared" ref="I220:J220" si="44">I223+I221+I222</f>
        <v>9647.4</v>
      </c>
      <c r="J220" s="79">
        <f t="shared" si="44"/>
        <v>9647.4</v>
      </c>
      <c r="K220" s="79">
        <f t="shared" ref="K220" si="45">K223+K221+K222</f>
        <v>9647.5</v>
      </c>
    </row>
    <row r="221" spans="1:11" ht="24.6" customHeight="1" x14ac:dyDescent="0.25">
      <c r="A221" s="202" t="s">
        <v>73</v>
      </c>
      <c r="B221" s="9"/>
      <c r="C221" s="9"/>
      <c r="D221" s="135" t="s">
        <v>363</v>
      </c>
      <c r="E221" s="129" t="s">
        <v>552</v>
      </c>
      <c r="F221" s="130" t="s">
        <v>37</v>
      </c>
      <c r="G221" s="131" t="s">
        <v>10</v>
      </c>
      <c r="H221" s="70" t="s">
        <v>74</v>
      </c>
      <c r="I221" s="79">
        <v>7460.2</v>
      </c>
      <c r="J221" s="79">
        <v>7460.2</v>
      </c>
      <c r="K221" s="79">
        <v>7460.3</v>
      </c>
    </row>
    <row r="222" spans="1:11" ht="42.75" customHeight="1" x14ac:dyDescent="0.2">
      <c r="A222" s="202" t="s">
        <v>182</v>
      </c>
      <c r="B222" s="2"/>
      <c r="C222" s="2"/>
      <c r="D222" s="135" t="s">
        <v>363</v>
      </c>
      <c r="E222" s="129" t="s">
        <v>552</v>
      </c>
      <c r="F222" s="130" t="s">
        <v>37</v>
      </c>
      <c r="G222" s="131" t="s">
        <v>10</v>
      </c>
      <c r="H222" s="70" t="s">
        <v>57</v>
      </c>
      <c r="I222" s="79">
        <v>2170</v>
      </c>
      <c r="J222" s="79">
        <v>2170</v>
      </c>
      <c r="K222" s="79">
        <v>2170</v>
      </c>
    </row>
    <row r="223" spans="1:11" ht="22.15" customHeight="1" x14ac:dyDescent="0.2">
      <c r="A223" s="50" t="s">
        <v>58</v>
      </c>
      <c r="B223" s="2"/>
      <c r="C223" s="2"/>
      <c r="D223" s="135" t="s">
        <v>363</v>
      </c>
      <c r="E223" s="129" t="s">
        <v>552</v>
      </c>
      <c r="F223" s="130" t="s">
        <v>37</v>
      </c>
      <c r="G223" s="131" t="s">
        <v>10</v>
      </c>
      <c r="H223" s="70" t="s">
        <v>59</v>
      </c>
      <c r="I223" s="79">
        <v>17.2</v>
      </c>
      <c r="J223" s="79">
        <v>17.2</v>
      </c>
      <c r="K223" s="79">
        <v>17.2</v>
      </c>
    </row>
    <row r="224" spans="1:11" ht="58.9" customHeight="1" x14ac:dyDescent="0.2">
      <c r="A224" s="2" t="s">
        <v>181</v>
      </c>
      <c r="B224" s="2"/>
      <c r="C224" s="2"/>
      <c r="D224" s="70" t="s">
        <v>364</v>
      </c>
      <c r="E224" s="129"/>
      <c r="F224" s="130"/>
      <c r="G224" s="131"/>
      <c r="H224" s="70"/>
      <c r="I224" s="79">
        <f>I225</f>
        <v>4825</v>
      </c>
      <c r="J224" s="79">
        <f>J225</f>
        <v>5703.2</v>
      </c>
      <c r="K224" s="79">
        <f>K225</f>
        <v>6605.8</v>
      </c>
    </row>
    <row r="225" spans="1:11" ht="25.5" customHeight="1" x14ac:dyDescent="0.2">
      <c r="A225" s="2" t="s">
        <v>73</v>
      </c>
      <c r="B225" s="2"/>
      <c r="C225" s="2"/>
      <c r="D225" s="70" t="s">
        <v>364</v>
      </c>
      <c r="E225" s="129" t="s">
        <v>552</v>
      </c>
      <c r="F225" s="130" t="s">
        <v>37</v>
      </c>
      <c r="G225" s="131" t="s">
        <v>10</v>
      </c>
      <c r="H225" s="70" t="s">
        <v>74</v>
      </c>
      <c r="I225" s="79">
        <v>4825</v>
      </c>
      <c r="J225" s="79">
        <v>5703.2</v>
      </c>
      <c r="K225" s="79">
        <v>6605.8</v>
      </c>
    </row>
    <row r="226" spans="1:11" ht="69.599999999999994" customHeight="1" x14ac:dyDescent="0.2">
      <c r="A226" s="2" t="s">
        <v>365</v>
      </c>
      <c r="B226" s="2"/>
      <c r="C226" s="2"/>
      <c r="D226" s="70" t="s">
        <v>366</v>
      </c>
      <c r="E226" s="129"/>
      <c r="F226" s="130"/>
      <c r="G226" s="131"/>
      <c r="H226" s="70"/>
      <c r="I226" s="79">
        <f>I229</f>
        <v>378</v>
      </c>
      <c r="J226" s="79">
        <f>J229+J227</f>
        <v>12427.9</v>
      </c>
      <c r="K226" s="79">
        <f>K229+K227</f>
        <v>12993.8</v>
      </c>
    </row>
    <row r="227" spans="1:11" ht="48.6" customHeight="1" x14ac:dyDescent="0.2">
      <c r="A227" s="202" t="s">
        <v>72</v>
      </c>
      <c r="B227" s="2"/>
      <c r="C227" s="2"/>
      <c r="D227" s="70" t="s">
        <v>459</v>
      </c>
      <c r="E227" s="129"/>
      <c r="F227" s="130"/>
      <c r="G227" s="131"/>
      <c r="H227" s="70"/>
      <c r="I227" s="79">
        <v>0</v>
      </c>
      <c r="J227" s="79">
        <f>J228</f>
        <v>12049.9</v>
      </c>
      <c r="K227" s="79">
        <f>K228</f>
        <v>12615.8</v>
      </c>
    </row>
    <row r="228" spans="1:11" ht="42.75" customHeight="1" x14ac:dyDescent="0.2">
      <c r="A228" s="202" t="s">
        <v>182</v>
      </c>
      <c r="B228" s="2"/>
      <c r="C228" s="2"/>
      <c r="D228" s="70" t="s">
        <v>459</v>
      </c>
      <c r="E228" s="129" t="s">
        <v>552</v>
      </c>
      <c r="F228" s="130" t="s">
        <v>37</v>
      </c>
      <c r="G228" s="131" t="s">
        <v>10</v>
      </c>
      <c r="H228" s="70" t="s">
        <v>57</v>
      </c>
      <c r="I228" s="79">
        <v>0</v>
      </c>
      <c r="J228" s="79">
        <v>12049.9</v>
      </c>
      <c r="K228" s="79">
        <v>12615.8</v>
      </c>
    </row>
    <row r="229" spans="1:11" ht="31.15" customHeight="1" x14ac:dyDescent="0.25">
      <c r="A229" s="2" t="s">
        <v>526</v>
      </c>
      <c r="B229" s="2"/>
      <c r="C229" s="2"/>
      <c r="D229" s="70" t="s">
        <v>525</v>
      </c>
      <c r="E229" s="126"/>
      <c r="F229" s="127"/>
      <c r="G229" s="136"/>
      <c r="H229" s="125"/>
      <c r="I229" s="79">
        <f>I230</f>
        <v>378</v>
      </c>
      <c r="J229" s="79">
        <f>J230</f>
        <v>378</v>
      </c>
      <c r="K229" s="79">
        <f>K230</f>
        <v>378</v>
      </c>
    </row>
    <row r="230" spans="1:11" ht="37.5" customHeight="1" x14ac:dyDescent="0.2">
      <c r="A230" s="2" t="s">
        <v>182</v>
      </c>
      <c r="B230" s="2"/>
      <c r="C230" s="2"/>
      <c r="D230" s="70" t="s">
        <v>525</v>
      </c>
      <c r="E230" s="129" t="s">
        <v>552</v>
      </c>
      <c r="F230" s="130" t="s">
        <v>37</v>
      </c>
      <c r="G230" s="131" t="s">
        <v>10</v>
      </c>
      <c r="H230" s="70" t="s">
        <v>57</v>
      </c>
      <c r="I230" s="79">
        <v>378</v>
      </c>
      <c r="J230" s="79">
        <v>378</v>
      </c>
      <c r="K230" s="79">
        <v>378</v>
      </c>
    </row>
    <row r="231" spans="1:11" s="137" customFormat="1" ht="28.15" customHeight="1" x14ac:dyDescent="0.25">
      <c r="A231" s="9" t="s">
        <v>201</v>
      </c>
      <c r="B231" s="9"/>
      <c r="C231" s="9"/>
      <c r="D231" s="125" t="s">
        <v>371</v>
      </c>
      <c r="E231" s="126"/>
      <c r="F231" s="127"/>
      <c r="G231" s="136"/>
      <c r="H231" s="125"/>
      <c r="I231" s="132">
        <f>I232</f>
        <v>802.5</v>
      </c>
      <c r="J231" s="132">
        <f t="shared" ref="J231:K231" si="46">J232</f>
        <v>834.6</v>
      </c>
      <c r="K231" s="132">
        <f t="shared" si="46"/>
        <v>868</v>
      </c>
    </row>
    <row r="232" spans="1:11" ht="40.9" customHeight="1" x14ac:dyDescent="0.2">
      <c r="A232" s="2" t="s">
        <v>596</v>
      </c>
      <c r="B232" s="2"/>
      <c r="C232" s="2"/>
      <c r="D232" s="70" t="s">
        <v>486</v>
      </c>
      <c r="E232" s="129"/>
      <c r="F232" s="130"/>
      <c r="G232" s="131"/>
      <c r="H232" s="70"/>
      <c r="I232" s="79">
        <f>I233+I235</f>
        <v>802.5</v>
      </c>
      <c r="J232" s="79">
        <f t="shared" ref="J232:K232" si="47">J233+J235</f>
        <v>834.6</v>
      </c>
      <c r="K232" s="79">
        <f t="shared" si="47"/>
        <v>868</v>
      </c>
    </row>
    <row r="233" spans="1:11" ht="39.75" customHeight="1" x14ac:dyDescent="0.2">
      <c r="A233" s="2" t="s">
        <v>72</v>
      </c>
      <c r="B233" s="2"/>
      <c r="C233" s="2"/>
      <c r="D233" s="70" t="s">
        <v>487</v>
      </c>
      <c r="E233" s="129"/>
      <c r="F233" s="130"/>
      <c r="G233" s="131"/>
      <c r="H233" s="70"/>
      <c r="I233" s="79">
        <f>I234</f>
        <v>407.7</v>
      </c>
      <c r="J233" s="79">
        <f t="shared" ref="J233:K233" si="48">J234</f>
        <v>407.6</v>
      </c>
      <c r="K233" s="79">
        <f t="shared" si="48"/>
        <v>407.6</v>
      </c>
    </row>
    <row r="234" spans="1:11" ht="24.75" customHeight="1" x14ac:dyDescent="0.2">
      <c r="A234" s="2" t="s">
        <v>73</v>
      </c>
      <c r="B234" s="2"/>
      <c r="C234" s="2"/>
      <c r="D234" s="70" t="s">
        <v>487</v>
      </c>
      <c r="E234" s="129" t="s">
        <v>552</v>
      </c>
      <c r="F234" s="130" t="s">
        <v>37</v>
      </c>
      <c r="G234" s="131" t="s">
        <v>15</v>
      </c>
      <c r="H234" s="70" t="s">
        <v>74</v>
      </c>
      <c r="I234" s="79">
        <v>407.7</v>
      </c>
      <c r="J234" s="79">
        <v>407.6</v>
      </c>
      <c r="K234" s="79">
        <v>407.6</v>
      </c>
    </row>
    <row r="235" spans="1:11" ht="58.9" customHeight="1" x14ac:dyDescent="0.2">
      <c r="A235" s="2" t="s">
        <v>181</v>
      </c>
      <c r="B235" s="2"/>
      <c r="C235" s="2"/>
      <c r="D235" s="70" t="s">
        <v>488</v>
      </c>
      <c r="E235" s="129"/>
      <c r="F235" s="130"/>
      <c r="G235" s="131"/>
      <c r="H235" s="70"/>
      <c r="I235" s="79">
        <f>I236</f>
        <v>394.8</v>
      </c>
      <c r="J235" s="79">
        <f t="shared" ref="J235:K235" si="49">J236</f>
        <v>427</v>
      </c>
      <c r="K235" s="79">
        <f t="shared" si="49"/>
        <v>460.4</v>
      </c>
    </row>
    <row r="236" spans="1:11" ht="30" customHeight="1" x14ac:dyDescent="0.2">
      <c r="A236" s="2" t="s">
        <v>73</v>
      </c>
      <c r="B236" s="2"/>
      <c r="C236" s="2"/>
      <c r="D236" s="70" t="s">
        <v>488</v>
      </c>
      <c r="E236" s="129" t="s">
        <v>552</v>
      </c>
      <c r="F236" s="130" t="s">
        <v>37</v>
      </c>
      <c r="G236" s="131" t="s">
        <v>15</v>
      </c>
      <c r="H236" s="70" t="s">
        <v>74</v>
      </c>
      <c r="I236" s="79">
        <v>394.8</v>
      </c>
      <c r="J236" s="79">
        <v>427</v>
      </c>
      <c r="K236" s="79">
        <v>460.4</v>
      </c>
    </row>
    <row r="237" spans="1:11" ht="42" customHeight="1" x14ac:dyDescent="0.25">
      <c r="A237" s="9" t="s">
        <v>620</v>
      </c>
      <c r="B237" s="9"/>
      <c r="C237" s="9"/>
      <c r="D237" s="182" t="s">
        <v>367</v>
      </c>
      <c r="E237" s="126"/>
      <c r="F237" s="127"/>
      <c r="G237" s="136"/>
      <c r="H237" s="125"/>
      <c r="I237" s="132">
        <f t="shared" ref="I237:K239" si="50">I238</f>
        <v>700</v>
      </c>
      <c r="J237" s="132">
        <f t="shared" si="50"/>
        <v>700</v>
      </c>
      <c r="K237" s="132">
        <f t="shared" si="50"/>
        <v>700</v>
      </c>
    </row>
    <row r="238" spans="1:11" ht="25.15" customHeight="1" x14ac:dyDescent="0.25">
      <c r="A238" s="2" t="s">
        <v>368</v>
      </c>
      <c r="B238" s="9"/>
      <c r="C238" s="9"/>
      <c r="D238" s="70" t="s">
        <v>369</v>
      </c>
      <c r="E238" s="126"/>
      <c r="F238" s="127"/>
      <c r="G238" s="136"/>
      <c r="H238" s="125"/>
      <c r="I238" s="79">
        <f t="shared" si="50"/>
        <v>700</v>
      </c>
      <c r="J238" s="79">
        <f t="shared" si="50"/>
        <v>700</v>
      </c>
      <c r="K238" s="79">
        <f t="shared" si="50"/>
        <v>700</v>
      </c>
    </row>
    <row r="239" spans="1:11" ht="35.450000000000003" customHeight="1" x14ac:dyDescent="0.2">
      <c r="A239" s="2" t="s">
        <v>96</v>
      </c>
      <c r="B239" s="2"/>
      <c r="C239" s="2"/>
      <c r="D239" s="70" t="s">
        <v>370</v>
      </c>
      <c r="E239" s="129"/>
      <c r="F239" s="130"/>
      <c r="G239" s="131"/>
      <c r="H239" s="70"/>
      <c r="I239" s="79">
        <f t="shared" si="50"/>
        <v>700</v>
      </c>
      <c r="J239" s="79">
        <f t="shared" si="50"/>
        <v>700</v>
      </c>
      <c r="K239" s="79">
        <f t="shared" si="50"/>
        <v>700</v>
      </c>
    </row>
    <row r="240" spans="1:11" ht="37.9" customHeight="1" x14ac:dyDescent="0.2">
      <c r="A240" s="2" t="s">
        <v>182</v>
      </c>
      <c r="B240" s="2"/>
      <c r="C240" s="2"/>
      <c r="D240" s="70" t="s">
        <v>370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700</v>
      </c>
      <c r="J240" s="79">
        <v>700</v>
      </c>
      <c r="K240" s="79">
        <v>700</v>
      </c>
    </row>
    <row r="241" spans="1:11" ht="52.15" customHeight="1" x14ac:dyDescent="0.2">
      <c r="A241" s="22" t="s">
        <v>603</v>
      </c>
      <c r="B241" s="2"/>
      <c r="C241" s="2"/>
      <c r="D241" s="73" t="s">
        <v>241</v>
      </c>
      <c r="E241" s="129"/>
      <c r="F241" s="130"/>
      <c r="G241" s="131"/>
      <c r="H241" s="70"/>
      <c r="I241" s="158">
        <f>I242+I245</f>
        <v>195</v>
      </c>
      <c r="J241" s="158">
        <f>J242+J245</f>
        <v>195</v>
      </c>
      <c r="K241" s="158">
        <f>K242+K245</f>
        <v>195</v>
      </c>
    </row>
    <row r="242" spans="1:11" ht="39.4" customHeight="1" x14ac:dyDescent="0.2">
      <c r="A242" s="202" t="s">
        <v>396</v>
      </c>
      <c r="B242" s="2"/>
      <c r="C242" s="2"/>
      <c r="D242" s="135" t="s">
        <v>242</v>
      </c>
      <c r="E242" s="129"/>
      <c r="F242" s="130"/>
      <c r="G242" s="131"/>
      <c r="H242" s="70"/>
      <c r="I242" s="79">
        <f t="shared" ref="I242:K243" si="51">I243</f>
        <v>35</v>
      </c>
      <c r="J242" s="79">
        <f t="shared" si="51"/>
        <v>35</v>
      </c>
      <c r="K242" s="79">
        <f t="shared" si="51"/>
        <v>35</v>
      </c>
    </row>
    <row r="243" spans="1:11" ht="35.25" customHeight="1" x14ac:dyDescent="0.2">
      <c r="A243" s="202" t="s">
        <v>66</v>
      </c>
      <c r="B243" s="2"/>
      <c r="C243" s="2"/>
      <c r="D243" s="135" t="s">
        <v>243</v>
      </c>
      <c r="E243" s="129"/>
      <c r="F243" s="130"/>
      <c r="G243" s="131"/>
      <c r="H243" s="70"/>
      <c r="I243" s="79">
        <f t="shared" si="51"/>
        <v>35</v>
      </c>
      <c r="J243" s="79">
        <f t="shared" si="51"/>
        <v>35</v>
      </c>
      <c r="K243" s="79">
        <f t="shared" si="51"/>
        <v>35</v>
      </c>
    </row>
    <row r="244" spans="1:11" ht="45" customHeight="1" x14ac:dyDescent="0.2">
      <c r="A244" s="202" t="s">
        <v>182</v>
      </c>
      <c r="B244" s="2"/>
      <c r="C244" s="2"/>
      <c r="D244" s="135" t="s">
        <v>243</v>
      </c>
      <c r="E244" s="129" t="s">
        <v>552</v>
      </c>
      <c r="F244" s="130" t="s">
        <v>10</v>
      </c>
      <c r="G244" s="131" t="s">
        <v>21</v>
      </c>
      <c r="H244" s="70" t="s">
        <v>57</v>
      </c>
      <c r="I244" s="79">
        <v>35</v>
      </c>
      <c r="J244" s="79">
        <v>35</v>
      </c>
      <c r="K244" s="79">
        <v>35</v>
      </c>
    </row>
    <row r="245" spans="1:11" ht="56.45" customHeight="1" x14ac:dyDescent="0.2">
      <c r="A245" s="2" t="s">
        <v>165</v>
      </c>
      <c r="B245" s="2"/>
      <c r="C245" s="2"/>
      <c r="D245" s="135" t="s">
        <v>398</v>
      </c>
      <c r="E245" s="129"/>
      <c r="F245" s="130"/>
      <c r="G245" s="131"/>
      <c r="H245" s="70"/>
      <c r="I245" s="79">
        <f t="shared" ref="I245:K246" si="52">I246</f>
        <v>160</v>
      </c>
      <c r="J245" s="79">
        <f t="shared" si="52"/>
        <v>160</v>
      </c>
      <c r="K245" s="79">
        <f t="shared" si="52"/>
        <v>160</v>
      </c>
    </row>
    <row r="246" spans="1:11" ht="36" customHeight="1" x14ac:dyDescent="0.2">
      <c r="A246" s="2" t="s">
        <v>166</v>
      </c>
      <c r="B246" s="2"/>
      <c r="C246" s="2"/>
      <c r="D246" s="135" t="s">
        <v>401</v>
      </c>
      <c r="E246" s="129"/>
      <c r="F246" s="130"/>
      <c r="G246" s="131"/>
      <c r="H246" s="70"/>
      <c r="I246" s="79">
        <f t="shared" si="52"/>
        <v>160</v>
      </c>
      <c r="J246" s="79">
        <f t="shared" si="52"/>
        <v>160</v>
      </c>
      <c r="K246" s="79">
        <f t="shared" si="52"/>
        <v>160</v>
      </c>
    </row>
    <row r="247" spans="1:11" ht="56.45" customHeight="1" x14ac:dyDescent="0.2">
      <c r="A247" s="2" t="s">
        <v>145</v>
      </c>
      <c r="B247" s="2"/>
      <c r="C247" s="2"/>
      <c r="D247" s="139" t="s">
        <v>401</v>
      </c>
      <c r="E247" s="129" t="s">
        <v>552</v>
      </c>
      <c r="F247" s="130" t="s">
        <v>15</v>
      </c>
      <c r="G247" s="131" t="s">
        <v>164</v>
      </c>
      <c r="H247" s="70" t="s">
        <v>146</v>
      </c>
      <c r="I247" s="79">
        <v>160</v>
      </c>
      <c r="J247" s="79">
        <v>160</v>
      </c>
      <c r="K247" s="79">
        <v>160</v>
      </c>
    </row>
    <row r="248" spans="1:11" ht="71.25" customHeight="1" x14ac:dyDescent="0.2">
      <c r="A248" s="22" t="s">
        <v>621</v>
      </c>
      <c r="B248" s="2"/>
      <c r="C248" s="2"/>
      <c r="D248" s="73" t="s">
        <v>249</v>
      </c>
      <c r="E248" s="129"/>
      <c r="F248" s="130"/>
      <c r="G248" s="131"/>
      <c r="H248" s="129"/>
      <c r="I248" s="158">
        <f>I249+I268+I278</f>
        <v>984.5</v>
      </c>
      <c r="J248" s="158">
        <f t="shared" ref="J248:K248" si="53">J249+J268+J278</f>
        <v>653.5</v>
      </c>
      <c r="K248" s="158">
        <f t="shared" si="53"/>
        <v>653.5</v>
      </c>
    </row>
    <row r="249" spans="1:11" ht="29.25" customHeight="1" x14ac:dyDescent="0.25">
      <c r="A249" s="9" t="s">
        <v>67</v>
      </c>
      <c r="B249" s="2"/>
      <c r="C249" s="2"/>
      <c r="D249" s="125" t="s">
        <v>250</v>
      </c>
      <c r="E249" s="129"/>
      <c r="F249" s="130"/>
      <c r="G249" s="131"/>
      <c r="H249" s="129"/>
      <c r="I249" s="132">
        <f>I250+I253+I256+I259+I262+I265</f>
        <v>104.9</v>
      </c>
      <c r="J249" s="132">
        <f>J250+J253+J256+J259+J262+J265</f>
        <v>104.9</v>
      </c>
      <c r="K249" s="132">
        <f>K250+K253+K256+K259+K262+K265</f>
        <v>104.9</v>
      </c>
    </row>
    <row r="250" spans="1:11" ht="51.75" customHeight="1" x14ac:dyDescent="0.2">
      <c r="A250" s="2" t="s">
        <v>126</v>
      </c>
      <c r="B250" s="46"/>
      <c r="C250" s="46"/>
      <c r="D250" s="70" t="s">
        <v>251</v>
      </c>
      <c r="E250" s="129"/>
      <c r="F250" s="130"/>
      <c r="G250" s="131"/>
      <c r="H250" s="129"/>
      <c r="I250" s="79">
        <f t="shared" ref="I250:K251" si="54">I251</f>
        <v>7.4</v>
      </c>
      <c r="J250" s="79">
        <f t="shared" si="54"/>
        <v>7.4</v>
      </c>
      <c r="K250" s="79">
        <f t="shared" si="54"/>
        <v>7.4</v>
      </c>
    </row>
    <row r="251" spans="1:11" ht="25.5" customHeight="1" x14ac:dyDescent="0.2">
      <c r="A251" s="2" t="s">
        <v>68</v>
      </c>
      <c r="B251" s="46"/>
      <c r="C251" s="46"/>
      <c r="D251" s="70" t="s">
        <v>252</v>
      </c>
      <c r="E251" s="129"/>
      <c r="F251" s="130"/>
      <c r="G251" s="131"/>
      <c r="H251" s="129"/>
      <c r="I251" s="79">
        <f t="shared" si="54"/>
        <v>7.4</v>
      </c>
      <c r="J251" s="79">
        <f t="shared" si="54"/>
        <v>7.4</v>
      </c>
      <c r="K251" s="79">
        <f t="shared" si="54"/>
        <v>7.4</v>
      </c>
    </row>
    <row r="252" spans="1:11" ht="25.5" customHeight="1" x14ac:dyDescent="0.2">
      <c r="A252" s="2" t="s">
        <v>182</v>
      </c>
      <c r="B252" s="46"/>
      <c r="C252" s="46"/>
      <c r="D252" s="70" t="s">
        <v>252</v>
      </c>
      <c r="E252" s="129" t="s">
        <v>552</v>
      </c>
      <c r="F252" s="130" t="s">
        <v>14</v>
      </c>
      <c r="G252" s="131" t="s">
        <v>47</v>
      </c>
      <c r="H252" s="129" t="s">
        <v>57</v>
      </c>
      <c r="I252" s="79">
        <v>7.4</v>
      </c>
      <c r="J252" s="79">
        <v>7.4</v>
      </c>
      <c r="K252" s="79">
        <v>7.4</v>
      </c>
    </row>
    <row r="253" spans="1:11" ht="66.400000000000006" customHeight="1" x14ac:dyDescent="0.2">
      <c r="A253" s="2" t="s">
        <v>1</v>
      </c>
      <c r="B253" s="46"/>
      <c r="C253" s="46"/>
      <c r="D253" s="70" t="s">
        <v>253</v>
      </c>
      <c r="E253" s="129"/>
      <c r="F253" s="130"/>
      <c r="G253" s="131"/>
      <c r="H253" s="129"/>
      <c r="I253" s="79">
        <f>I254</f>
        <v>11.1</v>
      </c>
      <c r="J253" s="79">
        <f>J254</f>
        <v>11.1</v>
      </c>
      <c r="K253" s="79">
        <f>K254</f>
        <v>11.1</v>
      </c>
    </row>
    <row r="254" spans="1:11" ht="25.5" customHeight="1" x14ac:dyDescent="0.2">
      <c r="A254" s="2" t="s">
        <v>68</v>
      </c>
      <c r="B254" s="46"/>
      <c r="C254" s="46"/>
      <c r="D254" s="70" t="s">
        <v>254</v>
      </c>
      <c r="E254" s="129"/>
      <c r="F254" s="130"/>
      <c r="G254" s="131"/>
      <c r="H254" s="129"/>
      <c r="I254" s="79">
        <f>I255</f>
        <v>11.1</v>
      </c>
      <c r="J254" s="79">
        <f t="shared" ref="J254:K254" si="55">J255</f>
        <v>11.1</v>
      </c>
      <c r="K254" s="79">
        <f t="shared" si="55"/>
        <v>11.1</v>
      </c>
    </row>
    <row r="255" spans="1:11" ht="25.5" customHeight="1" x14ac:dyDescent="0.2">
      <c r="A255" s="2" t="s">
        <v>80</v>
      </c>
      <c r="B255" s="46"/>
      <c r="C255" s="46"/>
      <c r="D255" s="70" t="s">
        <v>254</v>
      </c>
      <c r="E255" s="129" t="s">
        <v>648</v>
      </c>
      <c r="F255" s="130" t="s">
        <v>14</v>
      </c>
      <c r="G255" s="131" t="s">
        <v>47</v>
      </c>
      <c r="H255" s="129" t="s">
        <v>81</v>
      </c>
      <c r="I255" s="79">
        <v>11.1</v>
      </c>
      <c r="J255" s="79">
        <v>11.1</v>
      </c>
      <c r="K255" s="79">
        <v>11.1</v>
      </c>
    </row>
    <row r="256" spans="1:11" ht="27" customHeight="1" x14ac:dyDescent="0.2">
      <c r="A256" s="2" t="s">
        <v>2</v>
      </c>
      <c r="B256" s="46"/>
      <c r="C256" s="46"/>
      <c r="D256" s="70" t="s">
        <v>255</v>
      </c>
      <c r="E256" s="129"/>
      <c r="F256" s="130"/>
      <c r="G256" s="131"/>
      <c r="H256" s="129"/>
      <c r="I256" s="79">
        <f t="shared" ref="I256:K257" si="56">I257</f>
        <v>4</v>
      </c>
      <c r="J256" s="79">
        <f t="shared" si="56"/>
        <v>4</v>
      </c>
      <c r="K256" s="79">
        <f t="shared" si="56"/>
        <v>4</v>
      </c>
    </row>
    <row r="257" spans="1:11" ht="25.5" customHeight="1" x14ac:dyDescent="0.2">
      <c r="A257" s="2" t="s">
        <v>68</v>
      </c>
      <c r="B257" s="46"/>
      <c r="C257" s="46"/>
      <c r="D257" s="70" t="s">
        <v>256</v>
      </c>
      <c r="E257" s="129"/>
      <c r="F257" s="130"/>
      <c r="G257" s="131"/>
      <c r="H257" s="129"/>
      <c r="I257" s="79">
        <f t="shared" si="56"/>
        <v>4</v>
      </c>
      <c r="J257" s="79">
        <f t="shared" si="56"/>
        <v>4</v>
      </c>
      <c r="K257" s="79">
        <f t="shared" si="56"/>
        <v>4</v>
      </c>
    </row>
    <row r="258" spans="1:11" ht="14.45" customHeight="1" x14ac:dyDescent="0.2">
      <c r="A258" s="2" t="s">
        <v>184</v>
      </c>
      <c r="B258" s="46"/>
      <c r="C258" s="46"/>
      <c r="D258" s="70" t="s">
        <v>256</v>
      </c>
      <c r="E258" s="129" t="s">
        <v>552</v>
      </c>
      <c r="F258" s="130" t="s">
        <v>14</v>
      </c>
      <c r="G258" s="131" t="s">
        <v>47</v>
      </c>
      <c r="H258" s="129" t="s">
        <v>185</v>
      </c>
      <c r="I258" s="79">
        <v>4</v>
      </c>
      <c r="J258" s="79">
        <v>4</v>
      </c>
      <c r="K258" s="79">
        <v>4</v>
      </c>
    </row>
    <row r="259" spans="1:11" ht="51" customHeight="1" x14ac:dyDescent="0.2">
      <c r="A259" s="2" t="s">
        <v>3</v>
      </c>
      <c r="B259" s="46"/>
      <c r="C259" s="46"/>
      <c r="D259" s="70" t="s">
        <v>257</v>
      </c>
      <c r="E259" s="129"/>
      <c r="F259" s="130"/>
      <c r="G259" s="131"/>
      <c r="H259" s="129"/>
      <c r="I259" s="79">
        <f t="shared" ref="I259:K260" si="57">I260</f>
        <v>73.900000000000006</v>
      </c>
      <c r="J259" s="79">
        <f t="shared" si="57"/>
        <v>73.900000000000006</v>
      </c>
      <c r="K259" s="79">
        <f t="shared" si="57"/>
        <v>73.900000000000006</v>
      </c>
    </row>
    <row r="260" spans="1:11" ht="39" customHeight="1" x14ac:dyDescent="0.2">
      <c r="A260" s="2" t="s">
        <v>102</v>
      </c>
      <c r="B260" s="46"/>
      <c r="C260" s="46"/>
      <c r="D260" s="70" t="s">
        <v>258</v>
      </c>
      <c r="E260" s="129"/>
      <c r="F260" s="130"/>
      <c r="G260" s="131"/>
      <c r="H260" s="129"/>
      <c r="I260" s="79">
        <f t="shared" si="57"/>
        <v>73.900000000000006</v>
      </c>
      <c r="J260" s="79">
        <f t="shared" si="57"/>
        <v>73.900000000000006</v>
      </c>
      <c r="K260" s="79">
        <f t="shared" si="57"/>
        <v>73.900000000000006</v>
      </c>
    </row>
    <row r="261" spans="1:11" ht="25.5" customHeight="1" x14ac:dyDescent="0.2">
      <c r="A261" s="2" t="s">
        <v>182</v>
      </c>
      <c r="B261" s="46"/>
      <c r="C261" s="46"/>
      <c r="D261" s="70" t="s">
        <v>258</v>
      </c>
      <c r="E261" s="129" t="s">
        <v>552</v>
      </c>
      <c r="F261" s="130" t="s">
        <v>14</v>
      </c>
      <c r="G261" s="131" t="s">
        <v>47</v>
      </c>
      <c r="H261" s="129" t="s">
        <v>57</v>
      </c>
      <c r="I261" s="79">
        <v>73.900000000000006</v>
      </c>
      <c r="J261" s="79">
        <v>73.900000000000006</v>
      </c>
      <c r="K261" s="79">
        <v>73.900000000000006</v>
      </c>
    </row>
    <row r="262" spans="1:11" ht="78" customHeight="1" x14ac:dyDescent="0.2">
      <c r="A262" s="2" t="s">
        <v>180</v>
      </c>
      <c r="B262" s="46"/>
      <c r="C262" s="46"/>
      <c r="D262" s="70" t="s">
        <v>436</v>
      </c>
      <c r="E262" s="129"/>
      <c r="F262" s="130"/>
      <c r="G262" s="131"/>
      <c r="H262" s="129"/>
      <c r="I262" s="79">
        <f t="shared" ref="I262:K263" si="58">I263</f>
        <v>4</v>
      </c>
      <c r="J262" s="79">
        <f t="shared" si="58"/>
        <v>4</v>
      </c>
      <c r="K262" s="79">
        <f t="shared" si="58"/>
        <v>4</v>
      </c>
    </row>
    <row r="263" spans="1:11" ht="25.5" customHeight="1" x14ac:dyDescent="0.2">
      <c r="A263" s="2" t="s">
        <v>68</v>
      </c>
      <c r="B263" s="46"/>
      <c r="C263" s="46"/>
      <c r="D263" s="70" t="s">
        <v>437</v>
      </c>
      <c r="E263" s="129"/>
      <c r="F263" s="130"/>
      <c r="G263" s="131"/>
      <c r="H263" s="129"/>
      <c r="I263" s="79">
        <f>I264</f>
        <v>4</v>
      </c>
      <c r="J263" s="79">
        <f t="shared" si="58"/>
        <v>4</v>
      </c>
      <c r="K263" s="79">
        <f t="shared" si="58"/>
        <v>4</v>
      </c>
    </row>
    <row r="264" spans="1:11" ht="18.600000000000001" customHeight="1" x14ac:dyDescent="0.2">
      <c r="A264" s="2" t="s">
        <v>184</v>
      </c>
      <c r="B264" s="46"/>
      <c r="C264" s="46"/>
      <c r="D264" s="70" t="s">
        <v>437</v>
      </c>
      <c r="E264" s="129" t="s">
        <v>552</v>
      </c>
      <c r="F264" s="130" t="s">
        <v>14</v>
      </c>
      <c r="G264" s="131" t="s">
        <v>47</v>
      </c>
      <c r="H264" s="129" t="s">
        <v>185</v>
      </c>
      <c r="I264" s="79">
        <v>4</v>
      </c>
      <c r="J264" s="79">
        <v>4</v>
      </c>
      <c r="K264" s="79">
        <v>4</v>
      </c>
    </row>
    <row r="265" spans="1:11" ht="28.5" customHeight="1" x14ac:dyDescent="0.2">
      <c r="A265" s="2" t="s">
        <v>5</v>
      </c>
      <c r="B265" s="46"/>
      <c r="C265" s="46"/>
      <c r="D265" s="70" t="s">
        <v>438</v>
      </c>
      <c r="E265" s="129"/>
      <c r="F265" s="130"/>
      <c r="G265" s="131"/>
      <c r="H265" s="129"/>
      <c r="I265" s="79">
        <f t="shared" ref="I265:K266" si="59">I266</f>
        <v>4.5</v>
      </c>
      <c r="J265" s="79">
        <f t="shared" si="59"/>
        <v>4.5</v>
      </c>
      <c r="K265" s="79">
        <f t="shared" si="59"/>
        <v>4.5</v>
      </c>
    </row>
    <row r="266" spans="1:11" ht="25.5" customHeight="1" x14ac:dyDescent="0.2">
      <c r="A266" s="2" t="s">
        <v>68</v>
      </c>
      <c r="B266" s="46"/>
      <c r="C266" s="46"/>
      <c r="D266" s="70" t="s">
        <v>439</v>
      </c>
      <c r="E266" s="129"/>
      <c r="F266" s="130"/>
      <c r="G266" s="131"/>
      <c r="H266" s="129"/>
      <c r="I266" s="79">
        <f t="shared" si="59"/>
        <v>4.5</v>
      </c>
      <c r="J266" s="79">
        <f t="shared" si="59"/>
        <v>4.5</v>
      </c>
      <c r="K266" s="79">
        <f t="shared" si="59"/>
        <v>4.5</v>
      </c>
    </row>
    <row r="267" spans="1:11" ht="25.5" customHeight="1" x14ac:dyDescent="0.2">
      <c r="A267" s="2" t="s">
        <v>182</v>
      </c>
      <c r="B267" s="46"/>
      <c r="C267" s="46"/>
      <c r="D267" s="70" t="s">
        <v>439</v>
      </c>
      <c r="E267" s="129" t="s">
        <v>552</v>
      </c>
      <c r="F267" s="130" t="s">
        <v>14</v>
      </c>
      <c r="G267" s="131" t="s">
        <v>47</v>
      </c>
      <c r="H267" s="129" t="s">
        <v>57</v>
      </c>
      <c r="I267" s="79">
        <v>4.5</v>
      </c>
      <c r="J267" s="79">
        <v>4.5</v>
      </c>
      <c r="K267" s="79">
        <v>4.5</v>
      </c>
    </row>
    <row r="268" spans="1:11" ht="31.9" customHeight="1" x14ac:dyDescent="0.25">
      <c r="A268" s="9" t="s">
        <v>69</v>
      </c>
      <c r="B268" s="46"/>
      <c r="C268" s="46"/>
      <c r="D268" s="125" t="s">
        <v>259</v>
      </c>
      <c r="E268" s="129"/>
      <c r="F268" s="130"/>
      <c r="G268" s="131"/>
      <c r="H268" s="129"/>
      <c r="I268" s="232">
        <f>I270+I272+I275</f>
        <v>97</v>
      </c>
      <c r="J268" s="232">
        <f t="shared" ref="J268:K268" si="60">J270+J272+J275</f>
        <v>27</v>
      </c>
      <c r="K268" s="232">
        <f t="shared" si="60"/>
        <v>27</v>
      </c>
    </row>
    <row r="269" spans="1:11" ht="71.25" customHeight="1" x14ac:dyDescent="0.2">
      <c r="A269" s="2" t="s">
        <v>6</v>
      </c>
      <c r="B269" s="46"/>
      <c r="C269" s="46"/>
      <c r="D269" s="70" t="s">
        <v>440</v>
      </c>
      <c r="E269" s="129"/>
      <c r="F269" s="130"/>
      <c r="G269" s="131"/>
      <c r="H269" s="129"/>
      <c r="I269" s="258">
        <f t="shared" ref="I269:K270" si="61">I270</f>
        <v>10</v>
      </c>
      <c r="J269" s="258">
        <f t="shared" si="61"/>
        <v>10</v>
      </c>
      <c r="K269" s="258">
        <f t="shared" si="61"/>
        <v>10</v>
      </c>
    </row>
    <row r="270" spans="1:11" ht="25.5" customHeight="1" x14ac:dyDescent="0.2">
      <c r="A270" s="2" t="s">
        <v>70</v>
      </c>
      <c r="B270" s="46"/>
      <c r="C270" s="46"/>
      <c r="D270" s="70" t="s">
        <v>441</v>
      </c>
      <c r="E270" s="129"/>
      <c r="F270" s="130"/>
      <c r="G270" s="131"/>
      <c r="H270" s="129"/>
      <c r="I270" s="258">
        <f t="shared" si="61"/>
        <v>10</v>
      </c>
      <c r="J270" s="258">
        <f t="shared" si="61"/>
        <v>10</v>
      </c>
      <c r="K270" s="258">
        <f t="shared" si="61"/>
        <v>10</v>
      </c>
    </row>
    <row r="271" spans="1:11" ht="25.5" customHeight="1" x14ac:dyDescent="0.2">
      <c r="A271" s="202" t="s">
        <v>80</v>
      </c>
      <c r="B271" s="46"/>
      <c r="C271" s="46"/>
      <c r="D271" s="70" t="s">
        <v>441</v>
      </c>
      <c r="E271" s="129" t="s">
        <v>648</v>
      </c>
      <c r="F271" s="130" t="s">
        <v>14</v>
      </c>
      <c r="G271" s="131" t="s">
        <v>47</v>
      </c>
      <c r="H271" s="129" t="s">
        <v>81</v>
      </c>
      <c r="I271" s="258">
        <v>10</v>
      </c>
      <c r="J271" s="258">
        <v>10</v>
      </c>
      <c r="K271" s="258">
        <v>10</v>
      </c>
    </row>
    <row r="272" spans="1:11" ht="58.15" customHeight="1" x14ac:dyDescent="0.2">
      <c r="A272" s="168" t="s">
        <v>442</v>
      </c>
      <c r="B272" s="46"/>
      <c r="C272" s="46"/>
      <c r="D272" s="70" t="s">
        <v>260</v>
      </c>
      <c r="E272" s="129"/>
      <c r="F272" s="130"/>
      <c r="G272" s="131"/>
      <c r="H272" s="129"/>
      <c r="I272" s="79">
        <f t="shared" ref="I272:K273" si="62">I273</f>
        <v>82</v>
      </c>
      <c r="J272" s="79">
        <f t="shared" si="62"/>
        <v>12</v>
      </c>
      <c r="K272" s="79">
        <f t="shared" si="62"/>
        <v>12</v>
      </c>
    </row>
    <row r="273" spans="1:11" ht="28.15" customHeight="1" x14ac:dyDescent="0.2">
      <c r="A273" s="168" t="s">
        <v>70</v>
      </c>
      <c r="B273" s="46"/>
      <c r="C273" s="46"/>
      <c r="D273" s="70" t="s">
        <v>261</v>
      </c>
      <c r="E273" s="129"/>
      <c r="F273" s="130"/>
      <c r="G273" s="131"/>
      <c r="H273" s="129"/>
      <c r="I273" s="79">
        <f t="shared" si="62"/>
        <v>82</v>
      </c>
      <c r="J273" s="79">
        <f t="shared" si="62"/>
        <v>12</v>
      </c>
      <c r="K273" s="79">
        <f t="shared" si="62"/>
        <v>12</v>
      </c>
    </row>
    <row r="274" spans="1:11" ht="15" customHeight="1" x14ac:dyDescent="0.2">
      <c r="A274" s="202" t="s">
        <v>80</v>
      </c>
      <c r="B274" s="46"/>
      <c r="C274" s="46"/>
      <c r="D274" s="70" t="s">
        <v>261</v>
      </c>
      <c r="E274" s="129" t="s">
        <v>648</v>
      </c>
      <c r="F274" s="130" t="s">
        <v>14</v>
      </c>
      <c r="G274" s="131" t="s">
        <v>47</v>
      </c>
      <c r="H274" s="129" t="s">
        <v>81</v>
      </c>
      <c r="I274" s="79">
        <v>82</v>
      </c>
      <c r="J274" s="79">
        <v>12</v>
      </c>
      <c r="K274" s="79">
        <v>12</v>
      </c>
    </row>
    <row r="275" spans="1:11" ht="43.15" customHeight="1" x14ac:dyDescent="0.2">
      <c r="A275" s="60" t="s">
        <v>443</v>
      </c>
      <c r="B275" s="46"/>
      <c r="C275" s="46"/>
      <c r="D275" s="70" t="s">
        <v>444</v>
      </c>
      <c r="E275" s="129"/>
      <c r="F275" s="130"/>
      <c r="G275" s="131"/>
      <c r="H275" s="129"/>
      <c r="I275" s="79">
        <f>I276</f>
        <v>5</v>
      </c>
      <c r="J275" s="79">
        <f t="shared" ref="J275:K276" si="63">J276</f>
        <v>5</v>
      </c>
      <c r="K275" s="79">
        <f t="shared" si="63"/>
        <v>5</v>
      </c>
    </row>
    <row r="276" spans="1:11" ht="25.5" customHeight="1" x14ac:dyDescent="0.2">
      <c r="A276" s="2" t="s">
        <v>70</v>
      </c>
      <c r="B276" s="46"/>
      <c r="C276" s="46"/>
      <c r="D276" s="70" t="s">
        <v>445</v>
      </c>
      <c r="E276" s="129"/>
      <c r="F276" s="130"/>
      <c r="G276" s="131"/>
      <c r="H276" s="129"/>
      <c r="I276" s="79">
        <f>I277</f>
        <v>5</v>
      </c>
      <c r="J276" s="79">
        <f t="shared" si="63"/>
        <v>5</v>
      </c>
      <c r="K276" s="79">
        <f t="shared" si="63"/>
        <v>5</v>
      </c>
    </row>
    <row r="277" spans="1:11" ht="25.5" customHeight="1" x14ac:dyDescent="0.2">
      <c r="A277" s="2" t="s">
        <v>182</v>
      </c>
      <c r="B277" s="46"/>
      <c r="C277" s="46"/>
      <c r="D277" s="70" t="s">
        <v>445</v>
      </c>
      <c r="E277" s="129" t="s">
        <v>552</v>
      </c>
      <c r="F277" s="130" t="s">
        <v>14</v>
      </c>
      <c r="G277" s="131" t="s">
        <v>47</v>
      </c>
      <c r="H277" s="129" t="s">
        <v>57</v>
      </c>
      <c r="I277" s="79">
        <v>5</v>
      </c>
      <c r="J277" s="79">
        <v>5</v>
      </c>
      <c r="K277" s="79">
        <v>5</v>
      </c>
    </row>
    <row r="278" spans="1:11" ht="50.45" customHeight="1" x14ac:dyDescent="0.25">
      <c r="A278" s="9" t="s">
        <v>544</v>
      </c>
      <c r="B278" s="46"/>
      <c r="C278" s="46"/>
      <c r="D278" s="125" t="s">
        <v>543</v>
      </c>
      <c r="E278" s="129"/>
      <c r="F278" s="130"/>
      <c r="G278" s="131"/>
      <c r="H278" s="129"/>
      <c r="I278" s="79">
        <f>I279+I282+I285+I288</f>
        <v>782.6</v>
      </c>
      <c r="J278" s="79">
        <f t="shared" ref="J278:K278" si="64">J279+J282+J285+J288</f>
        <v>521.6</v>
      </c>
      <c r="K278" s="79">
        <f t="shared" si="64"/>
        <v>521.6</v>
      </c>
    </row>
    <row r="279" spans="1:11" ht="58.15" customHeight="1" x14ac:dyDescent="0.2">
      <c r="A279" s="2" t="s">
        <v>545</v>
      </c>
      <c r="B279" s="46"/>
      <c r="C279" s="46"/>
      <c r="D279" s="70" t="s">
        <v>546</v>
      </c>
      <c r="E279" s="129"/>
      <c r="F279" s="130"/>
      <c r="G279" s="131"/>
      <c r="H279" s="129"/>
      <c r="I279" s="79">
        <f>I280</f>
        <v>102.6</v>
      </c>
      <c r="J279" s="79">
        <f t="shared" ref="J279:K280" si="65">J280</f>
        <v>102.6</v>
      </c>
      <c r="K279" s="79">
        <f t="shared" si="65"/>
        <v>102.6</v>
      </c>
    </row>
    <row r="280" spans="1:11" ht="48.75" customHeight="1" x14ac:dyDescent="0.2">
      <c r="A280" s="2" t="s">
        <v>556</v>
      </c>
      <c r="B280" s="46"/>
      <c r="C280" s="46"/>
      <c r="D280" s="70" t="s">
        <v>555</v>
      </c>
      <c r="E280" s="129"/>
      <c r="F280" s="130"/>
      <c r="G280" s="131"/>
      <c r="H280" s="129"/>
      <c r="I280" s="79">
        <f>I281</f>
        <v>102.6</v>
      </c>
      <c r="J280" s="79">
        <f t="shared" si="65"/>
        <v>102.6</v>
      </c>
      <c r="K280" s="79">
        <f t="shared" si="65"/>
        <v>102.6</v>
      </c>
    </row>
    <row r="281" spans="1:11" ht="48" customHeight="1" x14ac:dyDescent="0.2">
      <c r="A281" s="2" t="s">
        <v>182</v>
      </c>
      <c r="B281" s="46"/>
      <c r="C281" s="46"/>
      <c r="D281" s="70" t="s">
        <v>555</v>
      </c>
      <c r="E281" s="129" t="s">
        <v>552</v>
      </c>
      <c r="F281" s="130" t="s">
        <v>14</v>
      </c>
      <c r="G281" s="131" t="s">
        <v>42</v>
      </c>
      <c r="H281" s="129" t="s">
        <v>57</v>
      </c>
      <c r="I281" s="79">
        <v>102.6</v>
      </c>
      <c r="J281" s="79">
        <v>102.6</v>
      </c>
      <c r="K281" s="79">
        <v>102.6</v>
      </c>
    </row>
    <row r="282" spans="1:11" ht="70.5" customHeight="1" x14ac:dyDescent="0.2">
      <c r="A282" s="2" t="s">
        <v>557</v>
      </c>
      <c r="B282" s="46"/>
      <c r="C282" s="46"/>
      <c r="D282" s="70" t="s">
        <v>558</v>
      </c>
      <c r="E282" s="129"/>
      <c r="F282" s="130"/>
      <c r="G282" s="131"/>
      <c r="H282" s="129"/>
      <c r="I282" s="79">
        <f>I283</f>
        <v>84</v>
      </c>
      <c r="J282" s="79">
        <f t="shared" ref="J282:K283" si="66">J283</f>
        <v>84</v>
      </c>
      <c r="K282" s="79">
        <f t="shared" si="66"/>
        <v>84</v>
      </c>
    </row>
    <row r="283" spans="1:11" ht="48" customHeight="1" x14ac:dyDescent="0.2">
      <c r="A283" s="2" t="s">
        <v>556</v>
      </c>
      <c r="B283" s="46"/>
      <c r="C283" s="46"/>
      <c r="D283" s="70" t="s">
        <v>559</v>
      </c>
      <c r="E283" s="129"/>
      <c r="F283" s="130"/>
      <c r="G283" s="131"/>
      <c r="H283" s="129"/>
      <c r="I283" s="79">
        <f>I284</f>
        <v>84</v>
      </c>
      <c r="J283" s="79">
        <f t="shared" si="66"/>
        <v>84</v>
      </c>
      <c r="K283" s="79">
        <f t="shared" si="66"/>
        <v>84</v>
      </c>
    </row>
    <row r="284" spans="1:11" ht="29.45" customHeight="1" x14ac:dyDescent="0.2">
      <c r="A284" s="2" t="s">
        <v>182</v>
      </c>
      <c r="B284" s="46"/>
      <c r="C284" s="46"/>
      <c r="D284" s="70" t="s">
        <v>559</v>
      </c>
      <c r="E284" s="129" t="s">
        <v>552</v>
      </c>
      <c r="F284" s="130" t="s">
        <v>14</v>
      </c>
      <c r="G284" s="131" t="s">
        <v>42</v>
      </c>
      <c r="H284" s="129" t="s">
        <v>57</v>
      </c>
      <c r="I284" s="79">
        <v>84</v>
      </c>
      <c r="J284" s="79">
        <v>84</v>
      </c>
      <c r="K284" s="79">
        <v>84</v>
      </c>
    </row>
    <row r="285" spans="1:11" ht="52.5" customHeight="1" x14ac:dyDescent="0.2">
      <c r="A285" s="2" t="s">
        <v>560</v>
      </c>
      <c r="B285" s="46"/>
      <c r="C285" s="46"/>
      <c r="D285" s="70" t="s">
        <v>561</v>
      </c>
      <c r="E285" s="129"/>
      <c r="F285" s="130"/>
      <c r="G285" s="131"/>
      <c r="H285" s="129"/>
      <c r="I285" s="79">
        <f>I286</f>
        <v>112</v>
      </c>
      <c r="J285" s="79">
        <f t="shared" ref="J285:K286" si="67">J286</f>
        <v>112</v>
      </c>
      <c r="K285" s="79">
        <f t="shared" si="67"/>
        <v>112</v>
      </c>
    </row>
    <row r="286" spans="1:11" ht="47.25" customHeight="1" x14ac:dyDescent="0.2">
      <c r="A286" s="2" t="s">
        <v>556</v>
      </c>
      <c r="B286" s="46"/>
      <c r="C286" s="46"/>
      <c r="D286" s="70" t="s">
        <v>562</v>
      </c>
      <c r="E286" s="129"/>
      <c r="F286" s="130"/>
      <c r="G286" s="131"/>
      <c r="H286" s="129"/>
      <c r="I286" s="79">
        <f>I287</f>
        <v>112</v>
      </c>
      <c r="J286" s="79">
        <f t="shared" si="67"/>
        <v>112</v>
      </c>
      <c r="K286" s="79">
        <f t="shared" si="67"/>
        <v>112</v>
      </c>
    </row>
    <row r="287" spans="1:11" ht="47.25" customHeight="1" x14ac:dyDescent="0.2">
      <c r="A287" s="2" t="s">
        <v>182</v>
      </c>
      <c r="B287" s="46"/>
      <c r="C287" s="46"/>
      <c r="D287" s="70" t="s">
        <v>562</v>
      </c>
      <c r="E287" s="129" t="s">
        <v>552</v>
      </c>
      <c r="F287" s="130" t="s">
        <v>14</v>
      </c>
      <c r="G287" s="131" t="s">
        <v>42</v>
      </c>
      <c r="H287" s="129" t="s">
        <v>57</v>
      </c>
      <c r="I287" s="79">
        <v>112</v>
      </c>
      <c r="J287" s="79">
        <v>112</v>
      </c>
      <c r="K287" s="79">
        <v>112</v>
      </c>
    </row>
    <row r="288" spans="1:11" ht="33.75" customHeight="1" x14ac:dyDescent="0.2">
      <c r="A288" s="2" t="s">
        <v>563</v>
      </c>
      <c r="B288" s="46"/>
      <c r="C288" s="46"/>
      <c r="D288" s="70" t="s">
        <v>564</v>
      </c>
      <c r="E288" s="129"/>
      <c r="F288" s="130"/>
      <c r="G288" s="131"/>
      <c r="H288" s="129"/>
      <c r="I288" s="79">
        <f>I289+I291</f>
        <v>484</v>
      </c>
      <c r="J288" s="79">
        <f t="shared" ref="J288:K289" si="68">J289</f>
        <v>223</v>
      </c>
      <c r="K288" s="79">
        <f t="shared" si="68"/>
        <v>223</v>
      </c>
    </row>
    <row r="289" spans="1:11" ht="25.5" customHeight="1" x14ac:dyDescent="0.2">
      <c r="A289" s="2" t="s">
        <v>556</v>
      </c>
      <c r="B289" s="46"/>
      <c r="C289" s="46"/>
      <c r="D289" s="70" t="s">
        <v>565</v>
      </c>
      <c r="E289" s="129"/>
      <c r="F289" s="130"/>
      <c r="G289" s="131"/>
      <c r="H289" s="129"/>
      <c r="I289" s="79">
        <f>I290</f>
        <v>223</v>
      </c>
      <c r="J289" s="79">
        <f t="shared" si="68"/>
        <v>223</v>
      </c>
      <c r="K289" s="79">
        <f t="shared" si="68"/>
        <v>223</v>
      </c>
    </row>
    <row r="290" spans="1:11" ht="25.5" customHeight="1" x14ac:dyDescent="0.2">
      <c r="A290" s="2" t="s">
        <v>182</v>
      </c>
      <c r="B290" s="46"/>
      <c r="C290" s="46"/>
      <c r="D290" s="70" t="s">
        <v>565</v>
      </c>
      <c r="E290" s="129" t="s">
        <v>552</v>
      </c>
      <c r="F290" s="130" t="s">
        <v>14</v>
      </c>
      <c r="G290" s="131" t="s">
        <v>42</v>
      </c>
      <c r="H290" s="129" t="s">
        <v>57</v>
      </c>
      <c r="I290" s="79">
        <v>223</v>
      </c>
      <c r="J290" s="79">
        <v>223</v>
      </c>
      <c r="K290" s="79">
        <v>223</v>
      </c>
    </row>
    <row r="291" spans="1:11" ht="32.450000000000003" customHeight="1" x14ac:dyDescent="0.2">
      <c r="A291" s="2" t="s">
        <v>702</v>
      </c>
      <c r="B291" s="46"/>
      <c r="C291" s="46"/>
      <c r="D291" s="70" t="s">
        <v>703</v>
      </c>
      <c r="E291" s="129"/>
      <c r="F291" s="130"/>
      <c r="G291" s="131"/>
      <c r="H291" s="129"/>
      <c r="I291" s="79">
        <f>I292</f>
        <v>261</v>
      </c>
      <c r="J291" s="79">
        <f t="shared" ref="J291:K291" si="69">J292</f>
        <v>0</v>
      </c>
      <c r="K291" s="79">
        <f t="shared" si="69"/>
        <v>0</v>
      </c>
    </row>
    <row r="292" spans="1:11" ht="33.6" customHeight="1" x14ac:dyDescent="0.2">
      <c r="A292" s="2" t="s">
        <v>182</v>
      </c>
      <c r="B292" s="46"/>
      <c r="C292" s="46"/>
      <c r="D292" s="70" t="s">
        <v>703</v>
      </c>
      <c r="E292" s="129" t="s">
        <v>552</v>
      </c>
      <c r="F292" s="130" t="s">
        <v>14</v>
      </c>
      <c r="G292" s="131" t="s">
        <v>42</v>
      </c>
      <c r="H292" s="129" t="s">
        <v>57</v>
      </c>
      <c r="I292" s="79">
        <v>261</v>
      </c>
      <c r="J292" s="79">
        <v>0</v>
      </c>
      <c r="K292" s="79">
        <v>0</v>
      </c>
    </row>
    <row r="293" spans="1:11" s="25" customFormat="1" ht="41.45" customHeight="1" x14ac:dyDescent="0.2">
      <c r="A293" s="22" t="s">
        <v>604</v>
      </c>
      <c r="B293" s="140"/>
      <c r="C293" s="140"/>
      <c r="D293" s="73" t="s">
        <v>347</v>
      </c>
      <c r="E293" s="124"/>
      <c r="F293" s="133"/>
      <c r="G293" s="134"/>
      <c r="H293" s="124"/>
      <c r="I293" s="259">
        <f>I296+I298+I301</f>
        <v>264</v>
      </c>
      <c r="J293" s="259">
        <f>J296+J298+J301+J304</f>
        <v>1494.5</v>
      </c>
      <c r="K293" s="259">
        <f>K296+K298+K301+K304</f>
        <v>504</v>
      </c>
    </row>
    <row r="294" spans="1:11" ht="51" customHeight="1" x14ac:dyDescent="0.2">
      <c r="A294" s="201" t="s">
        <v>158</v>
      </c>
      <c r="B294" s="46"/>
      <c r="C294" s="46"/>
      <c r="D294" s="135" t="s">
        <v>348</v>
      </c>
      <c r="E294" s="129"/>
      <c r="F294" s="130"/>
      <c r="G294" s="131"/>
      <c r="H294" s="129"/>
      <c r="I294" s="258">
        <f>I295+I297</f>
        <v>192</v>
      </c>
      <c r="J294" s="258">
        <f>J295+J297</f>
        <v>432</v>
      </c>
      <c r="K294" s="258">
        <f>K295+K297</f>
        <v>432</v>
      </c>
    </row>
    <row r="295" spans="1:11" ht="34.5" customHeight="1" x14ac:dyDescent="0.2">
      <c r="A295" s="50" t="s">
        <v>219</v>
      </c>
      <c r="B295" s="141"/>
      <c r="C295" s="141"/>
      <c r="D295" s="139" t="s">
        <v>349</v>
      </c>
      <c r="E295" s="129"/>
      <c r="F295" s="130"/>
      <c r="G295" s="131"/>
      <c r="H295" s="129"/>
      <c r="I295" s="258">
        <f t="shared" ref="I295:K297" si="70">I296</f>
        <v>192</v>
      </c>
      <c r="J295" s="258">
        <f t="shared" si="70"/>
        <v>336</v>
      </c>
      <c r="K295" s="258">
        <f t="shared" si="70"/>
        <v>336</v>
      </c>
    </row>
    <row r="296" spans="1:11" ht="16.149999999999999" customHeight="1" x14ac:dyDescent="0.2">
      <c r="A296" s="2" t="s">
        <v>176</v>
      </c>
      <c r="B296" s="46"/>
      <c r="C296" s="46"/>
      <c r="D296" s="70" t="s">
        <v>349</v>
      </c>
      <c r="E296" s="129" t="s">
        <v>552</v>
      </c>
      <c r="F296" s="130" t="s">
        <v>33</v>
      </c>
      <c r="G296" s="131" t="s">
        <v>23</v>
      </c>
      <c r="H296" s="129" t="s">
        <v>175</v>
      </c>
      <c r="I296" s="258">
        <v>192</v>
      </c>
      <c r="J296" s="258">
        <v>336</v>
      </c>
      <c r="K296" s="258">
        <v>336</v>
      </c>
    </row>
    <row r="297" spans="1:11" ht="34.5" customHeight="1" x14ac:dyDescent="0.2">
      <c r="A297" s="50" t="s">
        <v>159</v>
      </c>
      <c r="B297" s="141"/>
      <c r="C297" s="141"/>
      <c r="D297" s="139" t="s">
        <v>372</v>
      </c>
      <c r="E297" s="129"/>
      <c r="F297" s="130"/>
      <c r="G297" s="131"/>
      <c r="H297" s="129"/>
      <c r="I297" s="258">
        <f t="shared" si="70"/>
        <v>0</v>
      </c>
      <c r="J297" s="258">
        <f t="shared" si="70"/>
        <v>96</v>
      </c>
      <c r="K297" s="258">
        <f t="shared" si="70"/>
        <v>96</v>
      </c>
    </row>
    <row r="298" spans="1:11" ht="16.149999999999999" customHeight="1" x14ac:dyDescent="0.2">
      <c r="A298" s="2" t="s">
        <v>176</v>
      </c>
      <c r="B298" s="46"/>
      <c r="C298" s="46"/>
      <c r="D298" s="70" t="s">
        <v>372</v>
      </c>
      <c r="E298" s="129" t="s">
        <v>552</v>
      </c>
      <c r="F298" s="130" t="s">
        <v>23</v>
      </c>
      <c r="G298" s="131" t="s">
        <v>23</v>
      </c>
      <c r="H298" s="129" t="s">
        <v>175</v>
      </c>
      <c r="I298" s="258">
        <v>0</v>
      </c>
      <c r="J298" s="258">
        <v>96</v>
      </c>
      <c r="K298" s="258">
        <v>96</v>
      </c>
    </row>
    <row r="299" spans="1:11" ht="43.15" customHeight="1" x14ac:dyDescent="0.2">
      <c r="A299" s="168" t="s">
        <v>414</v>
      </c>
      <c r="B299" s="46"/>
      <c r="C299" s="46"/>
      <c r="D299" s="70" t="s">
        <v>412</v>
      </c>
      <c r="E299" s="129"/>
      <c r="F299" s="130"/>
      <c r="G299" s="131"/>
      <c r="H299" s="129"/>
      <c r="I299" s="258">
        <f t="shared" ref="I299:K300" si="71">I300</f>
        <v>72</v>
      </c>
      <c r="J299" s="258">
        <f t="shared" si="71"/>
        <v>72</v>
      </c>
      <c r="K299" s="258">
        <f t="shared" si="71"/>
        <v>72</v>
      </c>
    </row>
    <row r="300" spans="1:11" ht="27" customHeight="1" x14ac:dyDescent="0.2">
      <c r="A300" s="199" t="s">
        <v>159</v>
      </c>
      <c r="B300" s="46"/>
      <c r="C300" s="46"/>
      <c r="D300" s="70" t="s">
        <v>413</v>
      </c>
      <c r="E300" s="129"/>
      <c r="F300" s="130"/>
      <c r="G300" s="131"/>
      <c r="H300" s="129"/>
      <c r="I300" s="258">
        <f t="shared" si="71"/>
        <v>72</v>
      </c>
      <c r="J300" s="258">
        <f t="shared" si="71"/>
        <v>72</v>
      </c>
      <c r="K300" s="258">
        <f t="shared" si="71"/>
        <v>72</v>
      </c>
    </row>
    <row r="301" spans="1:11" ht="34.5" customHeight="1" x14ac:dyDescent="0.2">
      <c r="A301" s="200" t="s">
        <v>182</v>
      </c>
      <c r="B301" s="46"/>
      <c r="C301" s="46"/>
      <c r="D301" s="70" t="s">
        <v>413</v>
      </c>
      <c r="E301" s="129" t="s">
        <v>552</v>
      </c>
      <c r="F301" s="130" t="s">
        <v>23</v>
      </c>
      <c r="G301" s="131" t="s">
        <v>23</v>
      </c>
      <c r="H301" s="129" t="s">
        <v>57</v>
      </c>
      <c r="I301" s="258">
        <v>72</v>
      </c>
      <c r="J301" s="258">
        <v>72</v>
      </c>
      <c r="K301" s="258">
        <v>72</v>
      </c>
    </row>
    <row r="302" spans="1:11" ht="54" customHeight="1" x14ac:dyDescent="0.2">
      <c r="A302" s="168" t="s">
        <v>605</v>
      </c>
      <c r="B302" s="46"/>
      <c r="C302" s="46"/>
      <c r="D302" s="70" t="s">
        <v>408</v>
      </c>
      <c r="E302" s="129"/>
      <c r="F302" s="130"/>
      <c r="G302" s="131"/>
      <c r="H302" s="129"/>
      <c r="I302" s="258">
        <v>0</v>
      </c>
      <c r="J302" s="258">
        <f>J303</f>
        <v>990.5</v>
      </c>
      <c r="K302" s="258">
        <f>K303</f>
        <v>0</v>
      </c>
    </row>
    <row r="303" spans="1:11" ht="45.6" customHeight="1" x14ac:dyDescent="0.2">
      <c r="A303" s="168" t="s">
        <v>411</v>
      </c>
      <c r="B303" s="46"/>
      <c r="C303" s="46"/>
      <c r="D303" s="70" t="s">
        <v>409</v>
      </c>
      <c r="E303" s="129"/>
      <c r="F303" s="130"/>
      <c r="G303" s="131"/>
      <c r="H303" s="129"/>
      <c r="I303" s="258">
        <v>0</v>
      </c>
      <c r="J303" s="258">
        <f>J304</f>
        <v>990.5</v>
      </c>
      <c r="K303" s="258">
        <f>K304</f>
        <v>0</v>
      </c>
    </row>
    <row r="304" spans="1:11" ht="16.149999999999999" customHeight="1" x14ac:dyDescent="0.2">
      <c r="A304" s="168" t="s">
        <v>83</v>
      </c>
      <c r="B304" s="46"/>
      <c r="C304" s="46"/>
      <c r="D304" s="70" t="s">
        <v>409</v>
      </c>
      <c r="E304" s="129" t="s">
        <v>552</v>
      </c>
      <c r="F304" s="130" t="s">
        <v>23</v>
      </c>
      <c r="G304" s="131" t="s">
        <v>23</v>
      </c>
      <c r="H304" s="129" t="s">
        <v>142</v>
      </c>
      <c r="I304" s="258">
        <v>0</v>
      </c>
      <c r="J304" s="258">
        <v>990.5</v>
      </c>
      <c r="K304" s="258">
        <v>0</v>
      </c>
    </row>
    <row r="305" spans="1:11" ht="61.15" customHeight="1" x14ac:dyDescent="0.2">
      <c r="A305" s="22" t="s">
        <v>606</v>
      </c>
      <c r="B305" s="46"/>
      <c r="C305" s="46"/>
      <c r="D305" s="73" t="s">
        <v>275</v>
      </c>
      <c r="E305" s="129"/>
      <c r="F305" s="130"/>
      <c r="G305" s="131"/>
      <c r="H305" s="129"/>
      <c r="I305" s="259">
        <f t="shared" ref="I305:K307" si="72">I306</f>
        <v>1500</v>
      </c>
      <c r="J305" s="259">
        <f t="shared" si="72"/>
        <v>1500</v>
      </c>
      <c r="K305" s="259">
        <f t="shared" si="72"/>
        <v>1500</v>
      </c>
    </row>
    <row r="306" spans="1:11" ht="46.9" customHeight="1" x14ac:dyDescent="0.2">
      <c r="A306" s="2" t="s">
        <v>607</v>
      </c>
      <c r="B306" s="46"/>
      <c r="C306" s="46"/>
      <c r="D306" s="70" t="s">
        <v>276</v>
      </c>
      <c r="E306" s="129"/>
      <c r="F306" s="130"/>
      <c r="G306" s="131"/>
      <c r="H306" s="129"/>
      <c r="I306" s="258">
        <f>I307</f>
        <v>1500</v>
      </c>
      <c r="J306" s="258">
        <f t="shared" si="72"/>
        <v>1500</v>
      </c>
      <c r="K306" s="258">
        <f t="shared" si="72"/>
        <v>1500</v>
      </c>
    </row>
    <row r="307" spans="1:11" ht="31.9" customHeight="1" x14ac:dyDescent="0.2">
      <c r="A307" s="202" t="s">
        <v>432</v>
      </c>
      <c r="B307" s="46"/>
      <c r="C307" s="46"/>
      <c r="D307" s="135" t="s">
        <v>433</v>
      </c>
      <c r="E307" s="129"/>
      <c r="F307" s="130"/>
      <c r="G307" s="131"/>
      <c r="H307" s="129"/>
      <c r="I307" s="258">
        <f t="shared" si="72"/>
        <v>1500</v>
      </c>
      <c r="J307" s="258">
        <f t="shared" si="72"/>
        <v>1500</v>
      </c>
      <c r="K307" s="258">
        <f t="shared" si="72"/>
        <v>1500</v>
      </c>
    </row>
    <row r="308" spans="1:11" ht="38.25" customHeight="1" x14ac:dyDescent="0.2">
      <c r="A308" s="2" t="s">
        <v>182</v>
      </c>
      <c r="B308" s="141"/>
      <c r="C308" s="141"/>
      <c r="D308" s="217" t="s">
        <v>433</v>
      </c>
      <c r="E308" s="142" t="s">
        <v>552</v>
      </c>
      <c r="F308" s="143" t="s">
        <v>28</v>
      </c>
      <c r="G308" s="149" t="s">
        <v>10</v>
      </c>
      <c r="H308" s="150" t="s">
        <v>57</v>
      </c>
      <c r="I308" s="79">
        <v>1500</v>
      </c>
      <c r="J308" s="79">
        <v>1500</v>
      </c>
      <c r="K308" s="79">
        <v>1500</v>
      </c>
    </row>
    <row r="309" spans="1:11" ht="54" customHeight="1" x14ac:dyDescent="0.2">
      <c r="A309" s="22" t="s">
        <v>608</v>
      </c>
      <c r="B309" s="41"/>
      <c r="C309" s="41"/>
      <c r="D309" s="73" t="s">
        <v>277</v>
      </c>
      <c r="E309" s="41"/>
      <c r="F309" s="41"/>
      <c r="G309" s="41"/>
      <c r="H309" s="151"/>
      <c r="I309" s="158">
        <f>I312+I315+I317</f>
        <v>595</v>
      </c>
      <c r="J309" s="158">
        <f t="shared" ref="J309:K309" si="73">J312+J315+J317</f>
        <v>595</v>
      </c>
      <c r="K309" s="158">
        <f t="shared" si="73"/>
        <v>295</v>
      </c>
    </row>
    <row r="310" spans="1:11" ht="38.25" x14ac:dyDescent="0.2">
      <c r="A310" s="2" t="s">
        <v>0</v>
      </c>
      <c r="B310" s="41"/>
      <c r="C310" s="41"/>
      <c r="D310" s="70" t="s">
        <v>278</v>
      </c>
      <c r="E310" s="41"/>
      <c r="F310" s="41"/>
      <c r="G310" s="41"/>
      <c r="H310" s="151"/>
      <c r="I310" s="79">
        <f t="shared" ref="I310:J310" si="74">I312</f>
        <v>420</v>
      </c>
      <c r="J310" s="79">
        <f t="shared" si="74"/>
        <v>420</v>
      </c>
      <c r="K310" s="79">
        <f t="shared" ref="K310" si="75">K312</f>
        <v>120</v>
      </c>
    </row>
    <row r="311" spans="1:11" x14ac:dyDescent="0.2">
      <c r="A311" s="2" t="s">
        <v>78</v>
      </c>
      <c r="B311" s="41"/>
      <c r="C311" s="41"/>
      <c r="D311" s="70" t="s">
        <v>279</v>
      </c>
      <c r="E311" s="41"/>
      <c r="F311" s="41"/>
      <c r="G311" s="41"/>
      <c r="H311" s="151"/>
      <c r="I311" s="79">
        <f>I312</f>
        <v>420</v>
      </c>
      <c r="J311" s="79">
        <f>J312</f>
        <v>420</v>
      </c>
      <c r="K311" s="79">
        <f>K312</f>
        <v>120</v>
      </c>
    </row>
    <row r="312" spans="1:11" ht="38.25" x14ac:dyDescent="0.2">
      <c r="A312" s="2" t="s">
        <v>182</v>
      </c>
      <c r="B312" s="41"/>
      <c r="C312" s="41"/>
      <c r="D312" s="70" t="s">
        <v>279</v>
      </c>
      <c r="E312" s="129" t="s">
        <v>552</v>
      </c>
      <c r="F312" s="70" t="s">
        <v>17</v>
      </c>
      <c r="G312" s="70" t="s">
        <v>14</v>
      </c>
      <c r="H312" s="70" t="s">
        <v>57</v>
      </c>
      <c r="I312" s="79">
        <v>420</v>
      </c>
      <c r="J312" s="79">
        <v>420</v>
      </c>
      <c r="K312" s="79">
        <v>120</v>
      </c>
    </row>
    <row r="313" spans="1:11" ht="25.5" x14ac:dyDescent="0.2">
      <c r="A313" s="2" t="s">
        <v>130</v>
      </c>
      <c r="B313" s="41"/>
      <c r="C313" s="41"/>
      <c r="D313" s="70" t="s">
        <v>281</v>
      </c>
      <c r="E313" s="129"/>
      <c r="F313" s="70"/>
      <c r="G313" s="70"/>
      <c r="H313" s="70"/>
      <c r="I313" s="79">
        <f t="shared" ref="I313:K314" si="76">I314</f>
        <v>40</v>
      </c>
      <c r="J313" s="79">
        <f t="shared" si="76"/>
        <v>40</v>
      </c>
      <c r="K313" s="79">
        <f t="shared" si="76"/>
        <v>40</v>
      </c>
    </row>
    <row r="314" spans="1:11" x14ac:dyDescent="0.2">
      <c r="A314" s="2" t="s">
        <v>78</v>
      </c>
      <c r="B314" s="41"/>
      <c r="C314" s="41"/>
      <c r="D314" s="70" t="s">
        <v>281</v>
      </c>
      <c r="E314" s="129"/>
      <c r="F314" s="70"/>
      <c r="G314" s="70"/>
      <c r="H314" s="70"/>
      <c r="I314" s="79">
        <f t="shared" si="76"/>
        <v>40</v>
      </c>
      <c r="J314" s="79">
        <f t="shared" si="76"/>
        <v>40</v>
      </c>
      <c r="K314" s="79">
        <f t="shared" si="76"/>
        <v>40</v>
      </c>
    </row>
    <row r="315" spans="1:11" ht="38.25" x14ac:dyDescent="0.2">
      <c r="A315" s="2" t="s">
        <v>182</v>
      </c>
      <c r="B315" s="41"/>
      <c r="C315" s="41"/>
      <c r="D315" s="70" t="s">
        <v>281</v>
      </c>
      <c r="E315" s="129" t="s">
        <v>552</v>
      </c>
      <c r="F315" s="70" t="s">
        <v>17</v>
      </c>
      <c r="G315" s="70" t="s">
        <v>14</v>
      </c>
      <c r="H315" s="70" t="s">
        <v>57</v>
      </c>
      <c r="I315" s="79">
        <v>40</v>
      </c>
      <c r="J315" s="79">
        <v>40</v>
      </c>
      <c r="K315" s="79">
        <v>40</v>
      </c>
    </row>
    <row r="316" spans="1:11" ht="38.25" x14ac:dyDescent="0.2">
      <c r="A316" s="2" t="s">
        <v>131</v>
      </c>
      <c r="B316" s="41"/>
      <c r="C316" s="41"/>
      <c r="D316" s="70" t="s">
        <v>282</v>
      </c>
      <c r="E316" s="129"/>
      <c r="F316" s="70"/>
      <c r="G316" s="70"/>
      <c r="H316" s="70"/>
      <c r="I316" s="79">
        <f>I317</f>
        <v>135</v>
      </c>
      <c r="J316" s="79">
        <f>J317</f>
        <v>135</v>
      </c>
      <c r="K316" s="79">
        <f>K317</f>
        <v>135</v>
      </c>
    </row>
    <row r="317" spans="1:11" x14ac:dyDescent="0.2">
      <c r="A317" s="2" t="s">
        <v>78</v>
      </c>
      <c r="B317" s="41"/>
      <c r="C317" s="41"/>
      <c r="D317" s="70" t="s">
        <v>283</v>
      </c>
      <c r="E317" s="129"/>
      <c r="F317" s="70"/>
      <c r="G317" s="70"/>
      <c r="H317" s="70"/>
      <c r="I317" s="79">
        <f t="shared" ref="I317:J317" si="77">I318+I319</f>
        <v>135</v>
      </c>
      <c r="J317" s="79">
        <f t="shared" si="77"/>
        <v>135</v>
      </c>
      <c r="K317" s="79">
        <f t="shared" ref="K317" si="78">K318+K319</f>
        <v>135</v>
      </c>
    </row>
    <row r="318" spans="1:11" ht="22.15" customHeight="1" x14ac:dyDescent="0.2">
      <c r="A318" s="2" t="s">
        <v>80</v>
      </c>
      <c r="B318" s="41"/>
      <c r="C318" s="41"/>
      <c r="D318" s="70" t="s">
        <v>283</v>
      </c>
      <c r="E318" s="129" t="s">
        <v>552</v>
      </c>
      <c r="F318" s="70" t="s">
        <v>17</v>
      </c>
      <c r="G318" s="70" t="s">
        <v>14</v>
      </c>
      <c r="H318" s="70" t="s">
        <v>81</v>
      </c>
      <c r="I318" s="257">
        <v>115</v>
      </c>
      <c r="J318" s="257">
        <v>115</v>
      </c>
      <c r="K318" s="257">
        <v>115</v>
      </c>
    </row>
    <row r="319" spans="1:11" ht="39.75" customHeight="1" x14ac:dyDescent="0.2">
      <c r="A319" s="2" t="s">
        <v>182</v>
      </c>
      <c r="B319" s="41"/>
      <c r="C319" s="41"/>
      <c r="D319" s="70" t="s">
        <v>283</v>
      </c>
      <c r="E319" s="129" t="s">
        <v>552</v>
      </c>
      <c r="F319" s="70" t="s">
        <v>17</v>
      </c>
      <c r="G319" s="70" t="s">
        <v>14</v>
      </c>
      <c r="H319" s="70" t="s">
        <v>57</v>
      </c>
      <c r="I319" s="79">
        <v>20</v>
      </c>
      <c r="J319" s="79">
        <v>20</v>
      </c>
      <c r="K319" s="79">
        <v>20</v>
      </c>
    </row>
    <row r="320" spans="1:11" ht="59.45" customHeight="1" x14ac:dyDescent="0.2">
      <c r="A320" s="251" t="s">
        <v>609</v>
      </c>
      <c r="B320" s="40"/>
      <c r="C320" s="40"/>
      <c r="D320" s="73" t="s">
        <v>403</v>
      </c>
      <c r="E320" s="129"/>
      <c r="F320" s="70"/>
      <c r="G320" s="70"/>
      <c r="H320" s="70"/>
      <c r="I320" s="158">
        <f>I321+I343+I336</f>
        <v>42212.9</v>
      </c>
      <c r="J320" s="158">
        <f>J321+J343+J336</f>
        <v>22653.200000000001</v>
      </c>
      <c r="K320" s="158">
        <f>K321+K343+K336</f>
        <v>9282.1</v>
      </c>
    </row>
    <row r="321" spans="1:11" ht="30.75" customHeight="1" x14ac:dyDescent="0.2">
      <c r="A321" s="168" t="s">
        <v>204</v>
      </c>
      <c r="B321" s="44"/>
      <c r="C321" s="44"/>
      <c r="D321" s="70" t="s">
        <v>404</v>
      </c>
      <c r="E321" s="129"/>
      <c r="F321" s="70"/>
      <c r="G321" s="70"/>
      <c r="H321" s="70"/>
      <c r="I321" s="79">
        <f>I323+I325+I329+I331+I333+I335+I327</f>
        <v>32198.6</v>
      </c>
      <c r="J321" s="79">
        <f t="shared" ref="J321:K321" si="79">J323+J325+J329+J331+J333+J335</f>
        <v>13371.1</v>
      </c>
      <c r="K321" s="79">
        <f t="shared" si="79"/>
        <v>0</v>
      </c>
    </row>
    <row r="322" spans="1:11" ht="41.45" customHeight="1" x14ac:dyDescent="0.2">
      <c r="A322" s="2" t="s">
        <v>573</v>
      </c>
      <c r="B322" s="44"/>
      <c r="C322" s="44"/>
      <c r="D322" s="70" t="s">
        <v>574</v>
      </c>
      <c r="E322" s="129"/>
      <c r="F322" s="70"/>
      <c r="G322" s="70"/>
      <c r="H322" s="70"/>
      <c r="I322" s="79">
        <f>I323</f>
        <v>2000</v>
      </c>
      <c r="J322" s="79">
        <v>0</v>
      </c>
      <c r="K322" s="79">
        <v>0</v>
      </c>
    </row>
    <row r="323" spans="1:11" ht="38.25" customHeight="1" x14ac:dyDescent="0.2">
      <c r="A323" s="138" t="s">
        <v>182</v>
      </c>
      <c r="B323" s="44"/>
      <c r="C323" s="44"/>
      <c r="D323" s="70" t="s">
        <v>574</v>
      </c>
      <c r="E323" s="129" t="s">
        <v>552</v>
      </c>
      <c r="F323" s="70" t="s">
        <v>28</v>
      </c>
      <c r="G323" s="70" t="s">
        <v>12</v>
      </c>
      <c r="H323" s="70" t="s">
        <v>57</v>
      </c>
      <c r="I323" s="79">
        <v>2000</v>
      </c>
      <c r="J323" s="79">
        <v>0</v>
      </c>
      <c r="K323" s="79">
        <v>0</v>
      </c>
    </row>
    <row r="324" spans="1:11" ht="36.6" customHeight="1" x14ac:dyDescent="0.2">
      <c r="A324" s="138" t="s">
        <v>576</v>
      </c>
      <c r="B324" s="44"/>
      <c r="C324" s="44"/>
      <c r="D324" s="70" t="s">
        <v>575</v>
      </c>
      <c r="E324" s="129"/>
      <c r="F324" s="70"/>
      <c r="G324" s="70"/>
      <c r="H324" s="70"/>
      <c r="I324" s="79">
        <f>I325</f>
        <v>3000</v>
      </c>
      <c r="J324" s="79">
        <v>0</v>
      </c>
      <c r="K324" s="79">
        <v>0</v>
      </c>
    </row>
    <row r="325" spans="1:11" ht="38.450000000000003" customHeight="1" x14ac:dyDescent="0.2">
      <c r="A325" s="138" t="s">
        <v>182</v>
      </c>
      <c r="B325" s="44"/>
      <c r="C325" s="44"/>
      <c r="D325" s="70" t="s">
        <v>575</v>
      </c>
      <c r="E325" s="129" t="s">
        <v>552</v>
      </c>
      <c r="F325" s="70" t="s">
        <v>28</v>
      </c>
      <c r="G325" s="70" t="s">
        <v>12</v>
      </c>
      <c r="H325" s="70" t="s">
        <v>57</v>
      </c>
      <c r="I325" s="79">
        <v>3000</v>
      </c>
      <c r="J325" s="79">
        <v>0</v>
      </c>
      <c r="K325" s="79">
        <v>0</v>
      </c>
    </row>
    <row r="326" spans="1:11" ht="51.6" customHeight="1" x14ac:dyDescent="0.2">
      <c r="A326" s="138" t="s">
        <v>660</v>
      </c>
      <c r="B326" s="44"/>
      <c r="C326" s="44"/>
      <c r="D326" s="70" t="s">
        <v>661</v>
      </c>
      <c r="E326" s="129"/>
      <c r="F326" s="70"/>
      <c r="G326" s="70"/>
      <c r="H326" s="70"/>
      <c r="I326" s="79">
        <f>I327</f>
        <v>101.5</v>
      </c>
      <c r="J326" s="79">
        <v>0</v>
      </c>
      <c r="K326" s="79">
        <v>0</v>
      </c>
    </row>
    <row r="327" spans="1:11" ht="28.15" customHeight="1" x14ac:dyDescent="0.2">
      <c r="A327" s="2" t="s">
        <v>83</v>
      </c>
      <c r="B327" s="44"/>
      <c r="C327" s="44"/>
      <c r="D327" s="70" t="s">
        <v>661</v>
      </c>
      <c r="E327" s="129" t="s">
        <v>552</v>
      </c>
      <c r="F327" s="70" t="s">
        <v>28</v>
      </c>
      <c r="G327" s="70" t="s">
        <v>12</v>
      </c>
      <c r="H327" s="70" t="s">
        <v>142</v>
      </c>
      <c r="I327" s="79">
        <v>101.5</v>
      </c>
      <c r="J327" s="79">
        <v>0</v>
      </c>
      <c r="K327" s="79">
        <v>0</v>
      </c>
    </row>
    <row r="328" spans="1:11" ht="57.6" customHeight="1" x14ac:dyDescent="0.2">
      <c r="A328" s="2" t="s">
        <v>450</v>
      </c>
      <c r="B328" s="44"/>
      <c r="C328" s="44"/>
      <c r="D328" s="70" t="s">
        <v>449</v>
      </c>
      <c r="E328" s="129"/>
      <c r="F328" s="70"/>
      <c r="G328" s="70"/>
      <c r="H328" s="70"/>
      <c r="I328" s="79">
        <f>I329</f>
        <v>2200</v>
      </c>
      <c r="J328" s="79">
        <f>J329</f>
        <v>0</v>
      </c>
      <c r="K328" s="79">
        <v>0</v>
      </c>
    </row>
    <row r="329" spans="1:11" ht="18" customHeight="1" x14ac:dyDescent="0.2">
      <c r="A329" s="2" t="s">
        <v>83</v>
      </c>
      <c r="B329" s="44"/>
      <c r="C329" s="44"/>
      <c r="D329" s="70" t="s">
        <v>449</v>
      </c>
      <c r="E329" s="129" t="s">
        <v>552</v>
      </c>
      <c r="F329" s="70" t="s">
        <v>28</v>
      </c>
      <c r="G329" s="70" t="s">
        <v>12</v>
      </c>
      <c r="H329" s="70" t="s">
        <v>142</v>
      </c>
      <c r="I329" s="79">
        <v>2200</v>
      </c>
      <c r="J329" s="79">
        <v>0</v>
      </c>
      <c r="K329" s="79">
        <v>0</v>
      </c>
    </row>
    <row r="330" spans="1:11" ht="80.45" customHeight="1" x14ac:dyDescent="0.2">
      <c r="A330" s="2" t="s">
        <v>504</v>
      </c>
      <c r="B330" s="44"/>
      <c r="C330" s="44"/>
      <c r="D330" s="70" t="s">
        <v>503</v>
      </c>
      <c r="E330" s="129"/>
      <c r="F330" s="70"/>
      <c r="G330" s="70"/>
      <c r="H330" s="70"/>
      <c r="I330" s="79">
        <f>I331</f>
        <v>2216.6999999999998</v>
      </c>
      <c r="J330" s="79">
        <f>J331</f>
        <v>0</v>
      </c>
      <c r="K330" s="79">
        <v>0</v>
      </c>
    </row>
    <row r="331" spans="1:11" ht="18" customHeight="1" x14ac:dyDescent="0.2">
      <c r="A331" s="2" t="s">
        <v>83</v>
      </c>
      <c r="B331" s="44"/>
      <c r="C331" s="44"/>
      <c r="D331" s="70" t="s">
        <v>503</v>
      </c>
      <c r="E331" s="129" t="s">
        <v>552</v>
      </c>
      <c r="F331" s="70" t="s">
        <v>28</v>
      </c>
      <c r="G331" s="70" t="s">
        <v>12</v>
      </c>
      <c r="H331" s="70" t="s">
        <v>142</v>
      </c>
      <c r="I331" s="79">
        <v>2216.6999999999998</v>
      </c>
      <c r="J331" s="79">
        <v>0</v>
      </c>
      <c r="K331" s="79">
        <v>0</v>
      </c>
    </row>
    <row r="332" spans="1:11" ht="34.9" customHeight="1" x14ac:dyDescent="0.2">
      <c r="A332" s="2" t="s">
        <v>578</v>
      </c>
      <c r="B332" s="44"/>
      <c r="C332" s="44"/>
      <c r="D332" s="70" t="s">
        <v>577</v>
      </c>
      <c r="E332" s="129"/>
      <c r="F332" s="70"/>
      <c r="G332" s="70"/>
      <c r="H332" s="70"/>
      <c r="I332" s="79">
        <f t="shared" ref="I332:K332" si="80">I333</f>
        <v>12205</v>
      </c>
      <c r="J332" s="79">
        <f t="shared" si="80"/>
        <v>0</v>
      </c>
      <c r="K332" s="79">
        <f t="shared" si="80"/>
        <v>0</v>
      </c>
    </row>
    <row r="333" spans="1:11" ht="18" customHeight="1" x14ac:dyDescent="0.2">
      <c r="A333" s="2" t="s">
        <v>83</v>
      </c>
      <c r="B333" s="44"/>
      <c r="C333" s="44"/>
      <c r="D333" s="166" t="s">
        <v>577</v>
      </c>
      <c r="E333" s="129" t="s">
        <v>552</v>
      </c>
      <c r="F333" s="70" t="s">
        <v>28</v>
      </c>
      <c r="G333" s="70" t="s">
        <v>12</v>
      </c>
      <c r="H333" s="70" t="s">
        <v>142</v>
      </c>
      <c r="I333" s="257">
        <v>12205</v>
      </c>
      <c r="J333" s="242">
        <v>0</v>
      </c>
      <c r="K333" s="242">
        <v>0</v>
      </c>
    </row>
    <row r="334" spans="1:11" ht="49.15" customHeight="1" x14ac:dyDescent="0.2">
      <c r="A334" s="2" t="s">
        <v>580</v>
      </c>
      <c r="B334" s="44"/>
      <c r="C334" s="44"/>
      <c r="D334" s="70" t="s">
        <v>579</v>
      </c>
      <c r="E334" s="129"/>
      <c r="F334" s="70"/>
      <c r="G334" s="70"/>
      <c r="H334" s="70"/>
      <c r="I334" s="79">
        <f>I335</f>
        <v>10475.4</v>
      </c>
      <c r="J334" s="79">
        <f>J335</f>
        <v>13371.1</v>
      </c>
      <c r="K334" s="79">
        <v>0</v>
      </c>
    </row>
    <row r="335" spans="1:11" ht="18" customHeight="1" x14ac:dyDescent="0.2">
      <c r="A335" s="2" t="s">
        <v>83</v>
      </c>
      <c r="B335" s="44"/>
      <c r="C335" s="44"/>
      <c r="D335" s="70" t="s">
        <v>579</v>
      </c>
      <c r="E335" s="129" t="s">
        <v>552</v>
      </c>
      <c r="F335" s="70" t="s">
        <v>28</v>
      </c>
      <c r="G335" s="70" t="s">
        <v>12</v>
      </c>
      <c r="H335" s="70" t="s">
        <v>142</v>
      </c>
      <c r="I335" s="79">
        <v>10475.4</v>
      </c>
      <c r="J335" s="79">
        <v>13371.1</v>
      </c>
      <c r="K335" s="79">
        <v>0</v>
      </c>
    </row>
    <row r="336" spans="1:11" ht="29.45" customHeight="1" x14ac:dyDescent="0.2">
      <c r="A336" s="2" t="s">
        <v>511</v>
      </c>
      <c r="B336" s="44"/>
      <c r="C336" s="44"/>
      <c r="D336" s="70" t="s">
        <v>510</v>
      </c>
      <c r="E336" s="129"/>
      <c r="F336" s="70"/>
      <c r="G336" s="70"/>
      <c r="H336" s="70"/>
      <c r="I336" s="257">
        <f>I337+I341+I339</f>
        <v>9514.3000000000011</v>
      </c>
      <c r="J336" s="257">
        <f t="shared" ref="J336:K336" si="81">J337+J341</f>
        <v>8482.1</v>
      </c>
      <c r="K336" s="257">
        <f t="shared" si="81"/>
        <v>8482.1</v>
      </c>
    </row>
    <row r="337" spans="1:11" ht="46.15" customHeight="1" x14ac:dyDescent="0.2">
      <c r="A337" s="2" t="s">
        <v>520</v>
      </c>
      <c r="B337" s="44"/>
      <c r="C337" s="44"/>
      <c r="D337" s="70" t="s">
        <v>512</v>
      </c>
      <c r="E337" s="129"/>
      <c r="F337" s="70"/>
      <c r="G337" s="70"/>
      <c r="H337" s="70"/>
      <c r="I337" s="257">
        <f>I338</f>
        <v>8282.1</v>
      </c>
      <c r="J337" s="257">
        <f>J338</f>
        <v>8282.1</v>
      </c>
      <c r="K337" s="257">
        <f>K338</f>
        <v>8282.1</v>
      </c>
    </row>
    <row r="338" spans="1:11" ht="42" customHeight="1" x14ac:dyDescent="0.2">
      <c r="A338" s="2" t="s">
        <v>182</v>
      </c>
      <c r="B338" s="44"/>
      <c r="C338" s="44"/>
      <c r="D338" s="70" t="s">
        <v>512</v>
      </c>
      <c r="E338" s="129" t="s">
        <v>552</v>
      </c>
      <c r="F338" s="70" t="s">
        <v>28</v>
      </c>
      <c r="G338" s="70" t="s">
        <v>14</v>
      </c>
      <c r="H338" s="70" t="s">
        <v>57</v>
      </c>
      <c r="I338" s="257">
        <v>8282.1</v>
      </c>
      <c r="J338" s="257">
        <v>8282.1</v>
      </c>
      <c r="K338" s="257">
        <v>8282.1</v>
      </c>
    </row>
    <row r="339" spans="1:11" ht="42" customHeight="1" x14ac:dyDescent="0.2">
      <c r="A339" s="2" t="s">
        <v>709</v>
      </c>
      <c r="B339" s="44"/>
      <c r="C339" s="44"/>
      <c r="D339" s="70" t="s">
        <v>708</v>
      </c>
      <c r="E339" s="129"/>
      <c r="F339" s="70"/>
      <c r="G339" s="70"/>
      <c r="H339" s="70"/>
      <c r="I339" s="257">
        <f>I340</f>
        <v>360</v>
      </c>
      <c r="J339" s="257">
        <v>0</v>
      </c>
      <c r="K339" s="257">
        <v>0</v>
      </c>
    </row>
    <row r="340" spans="1:11" ht="42" customHeight="1" x14ac:dyDescent="0.2">
      <c r="A340" s="2" t="s">
        <v>182</v>
      </c>
      <c r="B340" s="44"/>
      <c r="C340" s="44"/>
      <c r="D340" s="70" t="s">
        <v>708</v>
      </c>
      <c r="E340" s="129" t="s">
        <v>552</v>
      </c>
      <c r="F340" s="70" t="s">
        <v>28</v>
      </c>
      <c r="G340" s="70" t="s">
        <v>14</v>
      </c>
      <c r="H340" s="70" t="s">
        <v>57</v>
      </c>
      <c r="I340" s="257">
        <v>360</v>
      </c>
      <c r="J340" s="257">
        <v>0</v>
      </c>
      <c r="K340" s="257">
        <v>0</v>
      </c>
    </row>
    <row r="341" spans="1:11" ht="28.15" customHeight="1" x14ac:dyDescent="0.2">
      <c r="A341" s="2" t="s">
        <v>518</v>
      </c>
      <c r="B341" s="44"/>
      <c r="C341" s="44"/>
      <c r="D341" s="70" t="s">
        <v>517</v>
      </c>
      <c r="E341" s="129"/>
      <c r="F341" s="70"/>
      <c r="G341" s="70"/>
      <c r="H341" s="70"/>
      <c r="I341" s="257">
        <f>I342</f>
        <v>872.2</v>
      </c>
      <c r="J341" s="257">
        <f>J342</f>
        <v>200</v>
      </c>
      <c r="K341" s="257">
        <f>K342</f>
        <v>200</v>
      </c>
    </row>
    <row r="342" spans="1:11" ht="28.15" customHeight="1" x14ac:dyDescent="0.2">
      <c r="A342" s="2" t="s">
        <v>182</v>
      </c>
      <c r="B342" s="44"/>
      <c r="C342" s="44"/>
      <c r="D342" s="70" t="s">
        <v>517</v>
      </c>
      <c r="E342" s="129" t="s">
        <v>552</v>
      </c>
      <c r="F342" s="70" t="s">
        <v>28</v>
      </c>
      <c r="G342" s="70" t="s">
        <v>14</v>
      </c>
      <c r="H342" s="70" t="s">
        <v>57</v>
      </c>
      <c r="I342" s="257">
        <v>872.2</v>
      </c>
      <c r="J342" s="257">
        <v>200</v>
      </c>
      <c r="K342" s="257">
        <v>200</v>
      </c>
    </row>
    <row r="343" spans="1:11" ht="30.6" customHeight="1" x14ac:dyDescent="0.2">
      <c r="A343" s="2" t="s">
        <v>622</v>
      </c>
      <c r="B343" s="44"/>
      <c r="C343" s="44"/>
      <c r="D343" s="70" t="s">
        <v>447</v>
      </c>
      <c r="E343" s="129"/>
      <c r="F343" s="70"/>
      <c r="G343" s="70"/>
      <c r="H343" s="70"/>
      <c r="I343" s="79">
        <f t="shared" ref="I343:K344" si="82">I344</f>
        <v>500</v>
      </c>
      <c r="J343" s="79">
        <f t="shared" si="82"/>
        <v>800</v>
      </c>
      <c r="K343" s="79">
        <f t="shared" si="82"/>
        <v>800</v>
      </c>
    </row>
    <row r="344" spans="1:11" ht="26.45" customHeight="1" x14ac:dyDescent="0.2">
      <c r="A344" s="2" t="s">
        <v>446</v>
      </c>
      <c r="B344" s="44"/>
      <c r="C344" s="44"/>
      <c r="D344" s="70" t="s">
        <v>448</v>
      </c>
      <c r="E344" s="129"/>
      <c r="F344" s="70"/>
      <c r="G344" s="70"/>
      <c r="H344" s="70"/>
      <c r="I344" s="79">
        <f t="shared" si="82"/>
        <v>500</v>
      </c>
      <c r="J344" s="79">
        <f t="shared" si="82"/>
        <v>800</v>
      </c>
      <c r="K344" s="79">
        <f t="shared" si="82"/>
        <v>800</v>
      </c>
    </row>
    <row r="345" spans="1:11" ht="31.15" customHeight="1" x14ac:dyDescent="0.2">
      <c r="A345" s="2" t="s">
        <v>182</v>
      </c>
      <c r="B345" s="41"/>
      <c r="C345" s="41"/>
      <c r="D345" s="70" t="s">
        <v>448</v>
      </c>
      <c r="E345" s="129" t="s">
        <v>552</v>
      </c>
      <c r="F345" s="70" t="s">
        <v>28</v>
      </c>
      <c r="G345" s="70" t="s">
        <v>12</v>
      </c>
      <c r="H345" s="70" t="s">
        <v>57</v>
      </c>
      <c r="I345" s="79">
        <v>500</v>
      </c>
      <c r="J345" s="79">
        <v>800</v>
      </c>
      <c r="K345" s="79">
        <v>800</v>
      </c>
    </row>
    <row r="346" spans="1:11" ht="43.15" customHeight="1" x14ac:dyDescent="0.2">
      <c r="A346" s="22" t="s">
        <v>623</v>
      </c>
      <c r="B346" s="41"/>
      <c r="C346" s="41"/>
      <c r="D346" s="73" t="s">
        <v>380</v>
      </c>
      <c r="E346" s="41"/>
      <c r="F346" s="41"/>
      <c r="G346" s="41"/>
      <c r="H346" s="151"/>
      <c r="I346" s="161">
        <f>I347+I355</f>
        <v>113598.3</v>
      </c>
      <c r="J346" s="161">
        <f>J347+J355</f>
        <v>1166.7</v>
      </c>
      <c r="K346" s="161">
        <f>K347+K355</f>
        <v>1166.7</v>
      </c>
    </row>
    <row r="347" spans="1:11" ht="54" customHeight="1" x14ac:dyDescent="0.2">
      <c r="A347" s="2" t="s">
        <v>114</v>
      </c>
      <c r="B347" s="44"/>
      <c r="C347" s="44"/>
      <c r="D347" s="70" t="s">
        <v>381</v>
      </c>
      <c r="E347" s="41"/>
      <c r="F347" s="41"/>
      <c r="G347" s="41"/>
      <c r="H347" s="151"/>
      <c r="I347" s="162">
        <f>I348+I351+I353</f>
        <v>1301.7</v>
      </c>
      <c r="J347" s="162">
        <f t="shared" ref="J347:K347" si="83">J348+J351</f>
        <v>1166.7</v>
      </c>
      <c r="K347" s="162">
        <f t="shared" si="83"/>
        <v>1166.7</v>
      </c>
    </row>
    <row r="348" spans="1:11" ht="27.75" customHeight="1" x14ac:dyDescent="0.2">
      <c r="A348" s="2" t="s">
        <v>106</v>
      </c>
      <c r="B348" s="44"/>
      <c r="C348" s="44"/>
      <c r="D348" s="70" t="s">
        <v>382</v>
      </c>
      <c r="E348" s="129"/>
      <c r="F348" s="70"/>
      <c r="G348" s="70"/>
      <c r="H348" s="70"/>
      <c r="I348" s="79">
        <f t="shared" ref="I348:J348" si="84">I349+I350</f>
        <v>500</v>
      </c>
      <c r="J348" s="79">
        <f t="shared" si="84"/>
        <v>500</v>
      </c>
      <c r="K348" s="79">
        <f t="shared" ref="K348" si="85">K349+K350</f>
        <v>500</v>
      </c>
    </row>
    <row r="349" spans="1:11" ht="23.45" customHeight="1" x14ac:dyDescent="0.2">
      <c r="A349" s="2" t="s">
        <v>73</v>
      </c>
      <c r="B349" s="44"/>
      <c r="C349" s="44"/>
      <c r="D349" s="70" t="s">
        <v>382</v>
      </c>
      <c r="E349" s="129" t="s">
        <v>552</v>
      </c>
      <c r="F349" s="70" t="s">
        <v>19</v>
      </c>
      <c r="G349" s="70" t="s">
        <v>12</v>
      </c>
      <c r="H349" s="70" t="s">
        <v>74</v>
      </c>
      <c r="I349" s="79">
        <v>0</v>
      </c>
      <c r="J349" s="79">
        <v>100</v>
      </c>
      <c r="K349" s="79">
        <v>100</v>
      </c>
    </row>
    <row r="350" spans="1:11" ht="41.25" customHeight="1" x14ac:dyDescent="0.2">
      <c r="A350" s="2" t="s">
        <v>182</v>
      </c>
      <c r="B350" s="44"/>
      <c r="C350" s="44"/>
      <c r="D350" s="70" t="s">
        <v>382</v>
      </c>
      <c r="E350" s="129" t="s">
        <v>552</v>
      </c>
      <c r="F350" s="70" t="s">
        <v>19</v>
      </c>
      <c r="G350" s="70" t="s">
        <v>12</v>
      </c>
      <c r="H350" s="70" t="s">
        <v>57</v>
      </c>
      <c r="I350" s="79">
        <v>500</v>
      </c>
      <c r="J350" s="79">
        <v>400</v>
      </c>
      <c r="K350" s="79">
        <v>400</v>
      </c>
    </row>
    <row r="351" spans="1:11" ht="58.9" customHeight="1" x14ac:dyDescent="0.2">
      <c r="A351" s="2" t="s">
        <v>610</v>
      </c>
      <c r="B351" s="44"/>
      <c r="C351" s="44"/>
      <c r="D351" s="220" t="s">
        <v>435</v>
      </c>
      <c r="E351" s="129"/>
      <c r="F351" s="70"/>
      <c r="G351" s="70"/>
      <c r="H351" s="70"/>
      <c r="I351" s="79">
        <f>I352</f>
        <v>666.7</v>
      </c>
      <c r="J351" s="79">
        <f>J352</f>
        <v>666.7</v>
      </c>
      <c r="K351" s="79">
        <f>K352</f>
        <v>666.7</v>
      </c>
    </row>
    <row r="352" spans="1:11" ht="34.15" customHeight="1" x14ac:dyDescent="0.2">
      <c r="A352" s="50" t="s">
        <v>182</v>
      </c>
      <c r="B352" s="44"/>
      <c r="C352" s="44"/>
      <c r="D352" s="220" t="s">
        <v>435</v>
      </c>
      <c r="E352" s="129" t="s">
        <v>552</v>
      </c>
      <c r="F352" s="70" t="s">
        <v>19</v>
      </c>
      <c r="G352" s="70" t="s">
        <v>12</v>
      </c>
      <c r="H352" s="70" t="s">
        <v>57</v>
      </c>
      <c r="I352" s="79">
        <v>666.7</v>
      </c>
      <c r="J352" s="79">
        <v>666.7</v>
      </c>
      <c r="K352" s="79">
        <v>666.7</v>
      </c>
    </row>
    <row r="353" spans="1:11" ht="34.15" customHeight="1" x14ac:dyDescent="0.2">
      <c r="A353" s="138" t="s">
        <v>713</v>
      </c>
      <c r="B353" s="44"/>
      <c r="C353" s="44"/>
      <c r="D353" s="70" t="s">
        <v>712</v>
      </c>
      <c r="E353" s="129"/>
      <c r="F353" s="70"/>
      <c r="G353" s="70"/>
      <c r="H353" s="70"/>
      <c r="I353" s="79">
        <f>I354</f>
        <v>135</v>
      </c>
      <c r="J353" s="79">
        <v>0</v>
      </c>
      <c r="K353" s="79">
        <v>0</v>
      </c>
    </row>
    <row r="354" spans="1:11" ht="34.15" customHeight="1" x14ac:dyDescent="0.2">
      <c r="A354" s="2" t="s">
        <v>182</v>
      </c>
      <c r="B354" s="44"/>
      <c r="C354" s="44"/>
      <c r="D354" s="70" t="s">
        <v>712</v>
      </c>
      <c r="E354" s="129" t="s">
        <v>552</v>
      </c>
      <c r="F354" s="70" t="s">
        <v>19</v>
      </c>
      <c r="G354" s="70" t="s">
        <v>12</v>
      </c>
      <c r="H354" s="70" t="s">
        <v>57</v>
      </c>
      <c r="I354" s="79">
        <v>135</v>
      </c>
      <c r="J354" s="79">
        <v>0</v>
      </c>
      <c r="K354" s="79">
        <v>0</v>
      </c>
    </row>
    <row r="355" spans="1:11" ht="79.5" customHeight="1" x14ac:dyDescent="0.2">
      <c r="A355" s="2" t="s">
        <v>189</v>
      </c>
      <c r="B355" s="44"/>
      <c r="C355" s="44"/>
      <c r="D355" s="164" t="s">
        <v>383</v>
      </c>
      <c r="E355" s="129"/>
      <c r="F355" s="70"/>
      <c r="G355" s="70"/>
      <c r="H355" s="70"/>
      <c r="I355" s="79">
        <f>I356+I359</f>
        <v>112296.6</v>
      </c>
      <c r="J355" s="79">
        <f>J356</f>
        <v>0</v>
      </c>
      <c r="K355" s="79">
        <f>K356</f>
        <v>0</v>
      </c>
    </row>
    <row r="356" spans="1:11" ht="67.900000000000006" customHeight="1" x14ac:dyDescent="0.2">
      <c r="A356" s="138" t="s">
        <v>669</v>
      </c>
      <c r="B356" s="44"/>
      <c r="C356" s="44"/>
      <c r="D356" s="166" t="s">
        <v>434</v>
      </c>
      <c r="E356" s="129"/>
      <c r="F356" s="70"/>
      <c r="G356" s="70"/>
      <c r="H356" s="70"/>
      <c r="I356" s="257">
        <f>I357+I358</f>
        <v>112216.6</v>
      </c>
      <c r="J356" s="79">
        <v>0</v>
      </c>
      <c r="K356" s="79">
        <v>0</v>
      </c>
    </row>
    <row r="357" spans="1:11" ht="20.25" customHeight="1" x14ac:dyDescent="0.2">
      <c r="A357" s="2" t="s">
        <v>83</v>
      </c>
      <c r="B357" s="44"/>
      <c r="C357" s="44"/>
      <c r="D357" s="70" t="s">
        <v>434</v>
      </c>
      <c r="E357" s="129" t="s">
        <v>552</v>
      </c>
      <c r="F357" s="70" t="s">
        <v>19</v>
      </c>
      <c r="G357" s="70" t="s">
        <v>28</v>
      </c>
      <c r="H357" s="70" t="s">
        <v>142</v>
      </c>
      <c r="I357" s="79">
        <v>97930.8</v>
      </c>
      <c r="J357" s="79">
        <v>0</v>
      </c>
      <c r="K357" s="79">
        <v>0</v>
      </c>
    </row>
    <row r="358" spans="1:11" ht="100.9" customHeight="1" x14ac:dyDescent="0.2">
      <c r="A358" s="2" t="s">
        <v>668</v>
      </c>
      <c r="B358" s="44"/>
      <c r="C358" s="44"/>
      <c r="D358" s="70" t="s">
        <v>434</v>
      </c>
      <c r="E358" s="129" t="s">
        <v>648</v>
      </c>
      <c r="F358" s="70" t="s">
        <v>19</v>
      </c>
      <c r="G358" s="70" t="s">
        <v>28</v>
      </c>
      <c r="H358" s="70" t="s">
        <v>667</v>
      </c>
      <c r="I358" s="257">
        <v>14285.8</v>
      </c>
      <c r="J358" s="79">
        <v>0</v>
      </c>
      <c r="K358" s="79">
        <v>0</v>
      </c>
    </row>
    <row r="359" spans="1:11" ht="59.45" customHeight="1" x14ac:dyDescent="0.2">
      <c r="A359" s="2" t="s">
        <v>699</v>
      </c>
      <c r="B359" s="44"/>
      <c r="C359" s="44"/>
      <c r="D359" s="70" t="s">
        <v>698</v>
      </c>
      <c r="E359" s="129"/>
      <c r="F359" s="70"/>
      <c r="G359" s="70"/>
      <c r="H359" s="70"/>
      <c r="I359" s="79">
        <f>I360</f>
        <v>80</v>
      </c>
      <c r="J359" s="79">
        <f t="shared" ref="J359:K359" si="86">J360</f>
        <v>0</v>
      </c>
      <c r="K359" s="79">
        <f t="shared" si="86"/>
        <v>0</v>
      </c>
    </row>
    <row r="360" spans="1:11" ht="100.9" customHeight="1" x14ac:dyDescent="0.2">
      <c r="A360" s="2" t="s">
        <v>668</v>
      </c>
      <c r="B360" s="44"/>
      <c r="C360" s="44"/>
      <c r="D360" s="70" t="s">
        <v>698</v>
      </c>
      <c r="E360" s="129" t="s">
        <v>648</v>
      </c>
      <c r="F360" s="70" t="s">
        <v>19</v>
      </c>
      <c r="G360" s="70" t="s">
        <v>28</v>
      </c>
      <c r="H360" s="70" t="s">
        <v>667</v>
      </c>
      <c r="I360" s="79">
        <v>80</v>
      </c>
      <c r="J360" s="257">
        <v>0</v>
      </c>
      <c r="K360" s="257">
        <v>0</v>
      </c>
    </row>
    <row r="361" spans="1:11" ht="42" customHeight="1" x14ac:dyDescent="0.2">
      <c r="A361" s="22" t="s">
        <v>624</v>
      </c>
      <c r="B361" s="41"/>
      <c r="C361" s="41"/>
      <c r="D361" s="73" t="s">
        <v>338</v>
      </c>
      <c r="E361" s="129"/>
      <c r="F361" s="70"/>
      <c r="G361" s="70"/>
      <c r="H361" s="70"/>
      <c r="I361" s="161">
        <f>I362+I365</f>
        <v>1244</v>
      </c>
      <c r="J361" s="161">
        <f t="shared" ref="J361:K361" si="87">J362</f>
        <v>500</v>
      </c>
      <c r="K361" s="161">
        <f t="shared" si="87"/>
        <v>500</v>
      </c>
    </row>
    <row r="362" spans="1:11" ht="25.5" customHeight="1" x14ac:dyDescent="0.2">
      <c r="A362" s="2" t="s">
        <v>94</v>
      </c>
      <c r="B362" s="41"/>
      <c r="C362" s="41"/>
      <c r="D362" s="70" t="s">
        <v>339</v>
      </c>
      <c r="E362" s="129"/>
      <c r="F362" s="70"/>
      <c r="G362" s="70"/>
      <c r="H362" s="70"/>
      <c r="I362" s="162">
        <f>I364+I363</f>
        <v>500</v>
      </c>
      <c r="J362" s="162">
        <f>J364+J363</f>
        <v>500</v>
      </c>
      <c r="K362" s="162">
        <f>K364+K363</f>
        <v>500</v>
      </c>
    </row>
    <row r="363" spans="1:11" ht="25.5" customHeight="1" x14ac:dyDescent="0.2">
      <c r="A363" s="2" t="s">
        <v>73</v>
      </c>
      <c r="B363" s="41"/>
      <c r="C363" s="41"/>
      <c r="D363" s="70" t="s">
        <v>339</v>
      </c>
      <c r="E363" s="129" t="s">
        <v>552</v>
      </c>
      <c r="F363" s="70" t="s">
        <v>33</v>
      </c>
      <c r="G363" s="70" t="s">
        <v>33</v>
      </c>
      <c r="H363" s="70" t="s">
        <v>74</v>
      </c>
      <c r="I363" s="162">
        <v>0</v>
      </c>
      <c r="J363" s="162">
        <v>10</v>
      </c>
      <c r="K363" s="162">
        <v>10</v>
      </c>
    </row>
    <row r="364" spans="1:11" ht="25.5" customHeight="1" x14ac:dyDescent="0.2">
      <c r="A364" s="2" t="s">
        <v>182</v>
      </c>
      <c r="B364" s="41"/>
      <c r="C364" s="41"/>
      <c r="D364" s="70" t="s">
        <v>339</v>
      </c>
      <c r="E364" s="129" t="s">
        <v>552</v>
      </c>
      <c r="F364" s="70" t="s">
        <v>33</v>
      </c>
      <c r="G364" s="70" t="s">
        <v>33</v>
      </c>
      <c r="H364" s="70" t="s">
        <v>57</v>
      </c>
      <c r="I364" s="162">
        <v>500</v>
      </c>
      <c r="J364" s="162">
        <v>490</v>
      </c>
      <c r="K364" s="162">
        <v>490</v>
      </c>
    </row>
    <row r="365" spans="1:11" ht="31.9" customHeight="1" x14ac:dyDescent="0.2">
      <c r="A365" s="202" t="s">
        <v>714</v>
      </c>
      <c r="B365" s="41"/>
      <c r="C365" s="41"/>
      <c r="D365" s="135" t="s">
        <v>715</v>
      </c>
      <c r="E365" s="129"/>
      <c r="F365" s="70"/>
      <c r="G365" s="70"/>
      <c r="H365" s="70"/>
      <c r="I365" s="79">
        <f>I366</f>
        <v>744</v>
      </c>
      <c r="J365" s="79">
        <v>0</v>
      </c>
      <c r="K365" s="79">
        <v>0</v>
      </c>
    </row>
    <row r="366" spans="1:11" ht="32.450000000000003" customHeight="1" x14ac:dyDescent="0.2">
      <c r="A366" s="202" t="s">
        <v>182</v>
      </c>
      <c r="B366" s="41"/>
      <c r="C366" s="41"/>
      <c r="D366" s="135" t="s">
        <v>715</v>
      </c>
      <c r="E366" s="129" t="s">
        <v>648</v>
      </c>
      <c r="F366" s="70" t="s">
        <v>33</v>
      </c>
      <c r="G366" s="70" t="s">
        <v>33</v>
      </c>
      <c r="H366" s="70" t="s">
        <v>57</v>
      </c>
      <c r="I366" s="79">
        <v>744</v>
      </c>
      <c r="J366" s="79">
        <v>0</v>
      </c>
      <c r="K366" s="79">
        <v>0</v>
      </c>
    </row>
    <row r="367" spans="1:11" ht="57.6" customHeight="1" x14ac:dyDescent="0.2">
      <c r="A367" s="22" t="s">
        <v>611</v>
      </c>
      <c r="B367" s="41"/>
      <c r="C367" s="41"/>
      <c r="D367" s="73" t="s">
        <v>262</v>
      </c>
      <c r="E367" s="129"/>
      <c r="F367" s="70"/>
      <c r="G367" s="70"/>
      <c r="H367" s="70"/>
      <c r="I367" s="161">
        <f>I368+I371+I374</f>
        <v>70</v>
      </c>
      <c r="J367" s="161">
        <f>J368+J371+J374</f>
        <v>70</v>
      </c>
      <c r="K367" s="161">
        <f>K368+K371+K374</f>
        <v>70</v>
      </c>
    </row>
    <row r="368" spans="1:11" ht="27.75" customHeight="1" x14ac:dyDescent="0.2">
      <c r="A368" s="202" t="s">
        <v>625</v>
      </c>
      <c r="B368" s="44"/>
      <c r="C368" s="44"/>
      <c r="D368" s="70" t="s">
        <v>263</v>
      </c>
      <c r="E368" s="129"/>
      <c r="F368" s="70"/>
      <c r="G368" s="70"/>
      <c r="H368" s="70"/>
      <c r="I368" s="79">
        <f t="shared" ref="I368:K369" si="88">I369</f>
        <v>20</v>
      </c>
      <c r="J368" s="79">
        <f t="shared" si="88"/>
        <v>20</v>
      </c>
      <c r="K368" s="79">
        <f t="shared" si="88"/>
        <v>20</v>
      </c>
    </row>
    <row r="369" spans="1:11" ht="29.25" customHeight="1" x14ac:dyDescent="0.2">
      <c r="A369" s="202" t="s">
        <v>137</v>
      </c>
      <c r="B369" s="44"/>
      <c r="C369" s="44"/>
      <c r="D369" s="70" t="s">
        <v>264</v>
      </c>
      <c r="E369" s="129"/>
      <c r="F369" s="70"/>
      <c r="G369" s="70"/>
      <c r="H369" s="70"/>
      <c r="I369" s="79">
        <f t="shared" si="88"/>
        <v>20</v>
      </c>
      <c r="J369" s="79">
        <f t="shared" si="88"/>
        <v>20</v>
      </c>
      <c r="K369" s="79">
        <f t="shared" si="88"/>
        <v>20</v>
      </c>
    </row>
    <row r="370" spans="1:11" ht="42.75" customHeight="1" x14ac:dyDescent="0.2">
      <c r="A370" s="202" t="s">
        <v>182</v>
      </c>
      <c r="B370" s="44"/>
      <c r="C370" s="44"/>
      <c r="D370" s="70" t="s">
        <v>264</v>
      </c>
      <c r="E370" s="129" t="s">
        <v>552</v>
      </c>
      <c r="F370" s="70" t="s">
        <v>15</v>
      </c>
      <c r="G370" s="70" t="s">
        <v>28</v>
      </c>
      <c r="H370" s="70" t="s">
        <v>57</v>
      </c>
      <c r="I370" s="79">
        <v>20</v>
      </c>
      <c r="J370" s="79">
        <v>20</v>
      </c>
      <c r="K370" s="79">
        <v>20</v>
      </c>
    </row>
    <row r="371" spans="1:11" ht="38.25" customHeight="1" x14ac:dyDescent="0.2">
      <c r="A371" s="202" t="s">
        <v>626</v>
      </c>
      <c r="B371" s="44"/>
      <c r="C371" s="44"/>
      <c r="D371" s="70" t="s">
        <v>265</v>
      </c>
      <c r="E371" s="129"/>
      <c r="F371" s="70"/>
      <c r="G371" s="70"/>
      <c r="H371" s="70"/>
      <c r="I371" s="79">
        <f t="shared" ref="I371:K372" si="89">I372</f>
        <v>40</v>
      </c>
      <c r="J371" s="79">
        <f t="shared" si="89"/>
        <v>40</v>
      </c>
      <c r="K371" s="79">
        <f t="shared" si="89"/>
        <v>40</v>
      </c>
    </row>
    <row r="372" spans="1:11" ht="27" customHeight="1" x14ac:dyDescent="0.2">
      <c r="A372" s="202" t="s">
        <v>137</v>
      </c>
      <c r="B372" s="44"/>
      <c r="C372" s="44"/>
      <c r="D372" s="70" t="s">
        <v>266</v>
      </c>
      <c r="E372" s="129"/>
      <c r="F372" s="70"/>
      <c r="G372" s="70"/>
      <c r="H372" s="70"/>
      <c r="I372" s="79">
        <f t="shared" si="89"/>
        <v>40</v>
      </c>
      <c r="J372" s="79">
        <f t="shared" si="89"/>
        <v>40</v>
      </c>
      <c r="K372" s="79">
        <f t="shared" si="89"/>
        <v>40</v>
      </c>
    </row>
    <row r="373" spans="1:11" ht="41.25" customHeight="1" x14ac:dyDescent="0.2">
      <c r="A373" s="202" t="s">
        <v>182</v>
      </c>
      <c r="B373" s="44"/>
      <c r="C373" s="44"/>
      <c r="D373" s="70" t="s">
        <v>266</v>
      </c>
      <c r="E373" s="129" t="s">
        <v>552</v>
      </c>
      <c r="F373" s="70" t="s">
        <v>15</v>
      </c>
      <c r="G373" s="70" t="s">
        <v>28</v>
      </c>
      <c r="H373" s="70" t="s">
        <v>57</v>
      </c>
      <c r="I373" s="79">
        <v>40</v>
      </c>
      <c r="J373" s="79">
        <v>40</v>
      </c>
      <c r="K373" s="79">
        <v>40</v>
      </c>
    </row>
    <row r="374" spans="1:11" ht="38.25" customHeight="1" x14ac:dyDescent="0.2">
      <c r="A374" s="202" t="s">
        <v>103</v>
      </c>
      <c r="B374" s="44"/>
      <c r="C374" s="44"/>
      <c r="D374" s="70" t="s">
        <v>267</v>
      </c>
      <c r="E374" s="129"/>
      <c r="F374" s="70"/>
      <c r="G374" s="70"/>
      <c r="H374" s="70"/>
      <c r="I374" s="79">
        <f t="shared" ref="I374:K375" si="90">I375</f>
        <v>10</v>
      </c>
      <c r="J374" s="79">
        <f t="shared" si="90"/>
        <v>10</v>
      </c>
      <c r="K374" s="79">
        <f t="shared" si="90"/>
        <v>10</v>
      </c>
    </row>
    <row r="375" spans="1:11" ht="27.75" customHeight="1" x14ac:dyDescent="0.2">
      <c r="A375" s="202" t="s">
        <v>137</v>
      </c>
      <c r="B375" s="44"/>
      <c r="C375" s="44"/>
      <c r="D375" s="70" t="s">
        <v>268</v>
      </c>
      <c r="E375" s="129"/>
      <c r="F375" s="70"/>
      <c r="G375" s="70"/>
      <c r="H375" s="70"/>
      <c r="I375" s="79">
        <f t="shared" si="90"/>
        <v>10</v>
      </c>
      <c r="J375" s="79">
        <f t="shared" si="90"/>
        <v>10</v>
      </c>
      <c r="K375" s="79">
        <f t="shared" si="90"/>
        <v>10</v>
      </c>
    </row>
    <row r="376" spans="1:11" ht="38.25" customHeight="1" x14ac:dyDescent="0.2">
      <c r="A376" s="202" t="s">
        <v>182</v>
      </c>
      <c r="B376" s="44"/>
      <c r="C376" s="44"/>
      <c r="D376" s="70" t="s">
        <v>268</v>
      </c>
      <c r="E376" s="129" t="s">
        <v>552</v>
      </c>
      <c r="F376" s="70" t="s">
        <v>15</v>
      </c>
      <c r="G376" s="70" t="s">
        <v>28</v>
      </c>
      <c r="H376" s="70" t="s">
        <v>57</v>
      </c>
      <c r="I376" s="79">
        <v>10</v>
      </c>
      <c r="J376" s="79">
        <v>10</v>
      </c>
      <c r="K376" s="79">
        <v>10</v>
      </c>
    </row>
    <row r="377" spans="1:11" ht="61.9" customHeight="1" x14ac:dyDescent="0.2">
      <c r="A377" s="22" t="s">
        <v>538</v>
      </c>
      <c r="B377" s="44"/>
      <c r="C377" s="44"/>
      <c r="D377" s="73" t="s">
        <v>539</v>
      </c>
      <c r="E377" s="124"/>
      <c r="F377" s="73"/>
      <c r="G377" s="73"/>
      <c r="H377" s="73"/>
      <c r="I377" s="158">
        <f>I378</f>
        <v>664.6</v>
      </c>
      <c r="J377" s="158">
        <f t="shared" ref="J377:K379" si="91">J378</f>
        <v>664.6</v>
      </c>
      <c r="K377" s="158">
        <f t="shared" si="91"/>
        <v>664.6</v>
      </c>
    </row>
    <row r="378" spans="1:11" ht="43.9" customHeight="1" x14ac:dyDescent="0.2">
      <c r="A378" s="2" t="s">
        <v>541</v>
      </c>
      <c r="B378" s="44"/>
      <c r="C378" s="44"/>
      <c r="D378" s="70" t="s">
        <v>540</v>
      </c>
      <c r="E378" s="129"/>
      <c r="F378" s="70"/>
      <c r="G378" s="70"/>
      <c r="H378" s="70"/>
      <c r="I378" s="79">
        <f>I379</f>
        <v>664.6</v>
      </c>
      <c r="J378" s="79">
        <f t="shared" si="91"/>
        <v>664.6</v>
      </c>
      <c r="K378" s="79">
        <f t="shared" si="91"/>
        <v>664.6</v>
      </c>
    </row>
    <row r="379" spans="1:11" ht="38.25" customHeight="1" x14ac:dyDescent="0.2">
      <c r="A379" s="2" t="s">
        <v>115</v>
      </c>
      <c r="B379" s="44"/>
      <c r="C379" s="44"/>
      <c r="D379" s="70" t="s">
        <v>542</v>
      </c>
      <c r="E379" s="129"/>
      <c r="F379" s="70"/>
      <c r="G379" s="70"/>
      <c r="H379" s="70"/>
      <c r="I379" s="79">
        <f>I380</f>
        <v>664.6</v>
      </c>
      <c r="J379" s="79">
        <f t="shared" si="91"/>
        <v>664.6</v>
      </c>
      <c r="K379" s="79">
        <f t="shared" si="91"/>
        <v>664.6</v>
      </c>
    </row>
    <row r="380" spans="1:11" ht="42.6" customHeight="1" x14ac:dyDescent="0.2">
      <c r="A380" s="2" t="s">
        <v>116</v>
      </c>
      <c r="B380" s="44"/>
      <c r="C380" s="44"/>
      <c r="D380" s="70" t="s">
        <v>542</v>
      </c>
      <c r="E380" s="129" t="s">
        <v>552</v>
      </c>
      <c r="F380" s="70" t="s">
        <v>42</v>
      </c>
      <c r="G380" s="70" t="s">
        <v>17</v>
      </c>
      <c r="H380" s="70" t="s">
        <v>105</v>
      </c>
      <c r="I380" s="79">
        <v>664.6</v>
      </c>
      <c r="J380" s="79">
        <v>664.6</v>
      </c>
      <c r="K380" s="79">
        <v>664.6</v>
      </c>
    </row>
    <row r="381" spans="1:11" ht="45" customHeight="1" x14ac:dyDescent="0.2">
      <c r="A381" s="22" t="s">
        <v>612</v>
      </c>
      <c r="B381" s="63"/>
      <c r="C381" s="63"/>
      <c r="D381" s="73" t="s">
        <v>237</v>
      </c>
      <c r="E381" s="124"/>
      <c r="F381" s="73"/>
      <c r="G381" s="73"/>
      <c r="H381" s="73"/>
      <c r="I381" s="161">
        <f>I382</f>
        <v>10497.4</v>
      </c>
      <c r="J381" s="161">
        <f t="shared" ref="J381:K381" si="92">J382</f>
        <v>10020.299999999999</v>
      </c>
      <c r="K381" s="161">
        <f t="shared" si="92"/>
        <v>10020.299999999999</v>
      </c>
    </row>
    <row r="382" spans="1:11" ht="59.45" customHeight="1" x14ac:dyDescent="0.25">
      <c r="A382" s="9" t="s">
        <v>613</v>
      </c>
      <c r="B382" s="65"/>
      <c r="C382" s="65"/>
      <c r="D382" s="125" t="s">
        <v>238</v>
      </c>
      <c r="E382" s="126"/>
      <c r="F382" s="125"/>
      <c r="G382" s="125"/>
      <c r="H382" s="125"/>
      <c r="I382" s="260">
        <f>I383</f>
        <v>10497.4</v>
      </c>
      <c r="J382" s="260">
        <f>J383</f>
        <v>10020.299999999999</v>
      </c>
      <c r="K382" s="260">
        <f>K383</f>
        <v>10020.299999999999</v>
      </c>
    </row>
    <row r="383" spans="1:11" ht="108.75" customHeight="1" x14ac:dyDescent="0.2">
      <c r="A383" s="2" t="s">
        <v>627</v>
      </c>
      <c r="B383" s="44"/>
      <c r="C383" s="44"/>
      <c r="D383" s="70" t="s">
        <v>239</v>
      </c>
      <c r="E383" s="129"/>
      <c r="F383" s="70"/>
      <c r="G383" s="70"/>
      <c r="H383" s="70"/>
      <c r="I383" s="79">
        <f>I384+I388</f>
        <v>10497.4</v>
      </c>
      <c r="J383" s="79">
        <f t="shared" ref="J383:K383" si="93">J384+J388</f>
        <v>10020.299999999999</v>
      </c>
      <c r="K383" s="79">
        <f t="shared" si="93"/>
        <v>10020.299999999999</v>
      </c>
    </row>
    <row r="384" spans="1:11" ht="26.45" customHeight="1" x14ac:dyDescent="0.2">
      <c r="A384" s="2" t="s">
        <v>53</v>
      </c>
      <c r="B384" s="44"/>
      <c r="C384" s="44"/>
      <c r="D384" s="70" t="s">
        <v>240</v>
      </c>
      <c r="E384" s="129"/>
      <c r="F384" s="70"/>
      <c r="G384" s="70"/>
      <c r="H384" s="70"/>
      <c r="I384" s="79">
        <f>I385+I386+I387</f>
        <v>7532.7</v>
      </c>
      <c r="J384" s="79">
        <f>J385+J386+J387</f>
        <v>7055.5999999999995</v>
      </c>
      <c r="K384" s="79">
        <f>K385+K386+K387</f>
        <v>7055.5999999999995</v>
      </c>
    </row>
    <row r="385" spans="1:11" ht="26.45" customHeight="1" x14ac:dyDescent="0.2">
      <c r="A385" s="2" t="s">
        <v>54</v>
      </c>
      <c r="B385" s="44"/>
      <c r="C385" s="44"/>
      <c r="D385" s="70" t="s">
        <v>240</v>
      </c>
      <c r="E385" s="129" t="s">
        <v>666</v>
      </c>
      <c r="F385" s="70" t="s">
        <v>10</v>
      </c>
      <c r="G385" s="70" t="s">
        <v>17</v>
      </c>
      <c r="H385" s="70" t="s">
        <v>55</v>
      </c>
      <c r="I385" s="162">
        <v>6132.4</v>
      </c>
      <c r="J385" s="162">
        <v>6132.4</v>
      </c>
      <c r="K385" s="162">
        <v>6132.4</v>
      </c>
    </row>
    <row r="386" spans="1:11" ht="39.75" customHeight="1" x14ac:dyDescent="0.2">
      <c r="A386" s="2" t="s">
        <v>182</v>
      </c>
      <c r="B386" s="44"/>
      <c r="C386" s="44"/>
      <c r="D386" s="70" t="s">
        <v>240</v>
      </c>
      <c r="E386" s="129" t="s">
        <v>666</v>
      </c>
      <c r="F386" s="70" t="s">
        <v>10</v>
      </c>
      <c r="G386" s="70" t="s">
        <v>17</v>
      </c>
      <c r="H386" s="70" t="s">
        <v>57</v>
      </c>
      <c r="I386" s="162">
        <v>1397.3</v>
      </c>
      <c r="J386" s="162">
        <v>920.2</v>
      </c>
      <c r="K386" s="162">
        <v>920.2</v>
      </c>
    </row>
    <row r="387" spans="1:11" ht="15" customHeight="1" x14ac:dyDescent="0.2">
      <c r="A387" s="2" t="s">
        <v>58</v>
      </c>
      <c r="B387" s="44"/>
      <c r="C387" s="44"/>
      <c r="D387" s="70" t="s">
        <v>240</v>
      </c>
      <c r="E387" s="129" t="s">
        <v>666</v>
      </c>
      <c r="F387" s="70" t="s">
        <v>10</v>
      </c>
      <c r="G387" s="70" t="s">
        <v>17</v>
      </c>
      <c r="H387" s="70" t="s">
        <v>59</v>
      </c>
      <c r="I387" s="162">
        <v>3</v>
      </c>
      <c r="J387" s="162">
        <v>3</v>
      </c>
      <c r="K387" s="162">
        <v>3</v>
      </c>
    </row>
    <row r="388" spans="1:11" ht="60.6" customHeight="1" x14ac:dyDescent="0.2">
      <c r="A388" s="201" t="s">
        <v>181</v>
      </c>
      <c r="B388" s="44"/>
      <c r="C388" s="44"/>
      <c r="D388" s="164" t="s">
        <v>406</v>
      </c>
      <c r="E388" s="129"/>
      <c r="F388" s="70"/>
      <c r="G388" s="70"/>
      <c r="H388" s="70"/>
      <c r="I388" s="162">
        <f>I389</f>
        <v>2964.7</v>
      </c>
      <c r="J388" s="162">
        <f>J389</f>
        <v>2964.7</v>
      </c>
      <c r="K388" s="162">
        <f>K389</f>
        <v>2964.7</v>
      </c>
    </row>
    <row r="389" spans="1:11" ht="34.9" customHeight="1" x14ac:dyDescent="0.2">
      <c r="A389" s="202" t="s">
        <v>54</v>
      </c>
      <c r="B389" s="44"/>
      <c r="C389" s="44"/>
      <c r="D389" s="164" t="s">
        <v>406</v>
      </c>
      <c r="E389" s="129" t="s">
        <v>666</v>
      </c>
      <c r="F389" s="70" t="s">
        <v>10</v>
      </c>
      <c r="G389" s="70" t="s">
        <v>17</v>
      </c>
      <c r="H389" s="70" t="s">
        <v>55</v>
      </c>
      <c r="I389" s="162">
        <v>2964.7</v>
      </c>
      <c r="J389" s="162">
        <v>2964.7</v>
      </c>
      <c r="K389" s="162">
        <v>2964.7</v>
      </c>
    </row>
    <row r="390" spans="1:11" ht="41.25" customHeight="1" x14ac:dyDescent="0.2">
      <c r="A390" s="22" t="s">
        <v>228</v>
      </c>
      <c r="B390" s="44"/>
      <c r="C390" s="44"/>
      <c r="D390" s="73" t="s">
        <v>229</v>
      </c>
      <c r="E390" s="129"/>
      <c r="F390" s="70"/>
      <c r="G390" s="70"/>
      <c r="H390" s="70"/>
      <c r="I390" s="158">
        <f>I391+I398+I402</f>
        <v>71997.700000000012</v>
      </c>
      <c r="J390" s="158">
        <f>J391+J398+J402</f>
        <v>70269.399999999994</v>
      </c>
      <c r="K390" s="158">
        <f>K391+K398+K402</f>
        <v>70497</v>
      </c>
    </row>
    <row r="391" spans="1:11" ht="40.700000000000003" customHeight="1" x14ac:dyDescent="0.2">
      <c r="A391" s="45" t="s">
        <v>109</v>
      </c>
      <c r="B391" s="44"/>
      <c r="C391" s="44"/>
      <c r="D391" s="70" t="s">
        <v>244</v>
      </c>
      <c r="E391" s="129"/>
      <c r="F391" s="70"/>
      <c r="G391" s="70"/>
      <c r="H391" s="70"/>
      <c r="I391" s="79">
        <f>I394+I392</f>
        <v>2616.1</v>
      </c>
      <c r="J391" s="79">
        <f t="shared" ref="J391:K391" si="94">J394+J392</f>
        <v>2616.1</v>
      </c>
      <c r="K391" s="79">
        <f t="shared" si="94"/>
        <v>2616.1</v>
      </c>
    </row>
    <row r="392" spans="1:11" ht="42" customHeight="1" x14ac:dyDescent="0.2">
      <c r="A392" s="2" t="s">
        <v>72</v>
      </c>
      <c r="B392" s="44"/>
      <c r="C392" s="44"/>
      <c r="D392" s="135" t="s">
        <v>424</v>
      </c>
      <c r="E392" s="129"/>
      <c r="F392" s="70"/>
      <c r="G392" s="70"/>
      <c r="H392" s="70"/>
      <c r="I392" s="79">
        <f>I393</f>
        <v>250</v>
      </c>
      <c r="J392" s="79">
        <f t="shared" ref="J392:K392" si="95">J393</f>
        <v>250</v>
      </c>
      <c r="K392" s="79">
        <f t="shared" si="95"/>
        <v>250</v>
      </c>
    </row>
    <row r="393" spans="1:11" ht="45" customHeight="1" x14ac:dyDescent="0.2">
      <c r="A393" s="202" t="s">
        <v>182</v>
      </c>
      <c r="B393" s="44"/>
      <c r="C393" s="44"/>
      <c r="D393" s="135" t="s">
        <v>424</v>
      </c>
      <c r="E393" s="129" t="s">
        <v>552</v>
      </c>
      <c r="F393" s="70" t="s">
        <v>10</v>
      </c>
      <c r="G393" s="70" t="s">
        <v>21</v>
      </c>
      <c r="H393" s="70" t="s">
        <v>57</v>
      </c>
      <c r="I393" s="79">
        <v>250</v>
      </c>
      <c r="J393" s="79">
        <v>250</v>
      </c>
      <c r="K393" s="79">
        <v>250</v>
      </c>
    </row>
    <row r="394" spans="1:11" ht="99" customHeight="1" x14ac:dyDescent="0.2">
      <c r="A394" s="45" t="s">
        <v>75</v>
      </c>
      <c r="B394" s="44"/>
      <c r="C394" s="44"/>
      <c r="D394" s="70" t="s">
        <v>245</v>
      </c>
      <c r="E394" s="129"/>
      <c r="F394" s="70"/>
      <c r="G394" s="70"/>
      <c r="H394" s="70"/>
      <c r="I394" s="79">
        <f>I395+I396+I397</f>
        <v>2366.1</v>
      </c>
      <c r="J394" s="79">
        <f t="shared" ref="J394:K394" si="96">J395+J396+J397</f>
        <v>2366.1</v>
      </c>
      <c r="K394" s="79">
        <f t="shared" si="96"/>
        <v>2366.1</v>
      </c>
    </row>
    <row r="395" spans="1:11" ht="25.15" customHeight="1" x14ac:dyDescent="0.2">
      <c r="A395" s="2" t="s">
        <v>73</v>
      </c>
      <c r="B395" s="44"/>
      <c r="C395" s="44"/>
      <c r="D395" s="70" t="s">
        <v>245</v>
      </c>
      <c r="E395" s="129" t="s">
        <v>552</v>
      </c>
      <c r="F395" s="70" t="s">
        <v>10</v>
      </c>
      <c r="G395" s="70" t="s">
        <v>21</v>
      </c>
      <c r="H395" s="70" t="s">
        <v>74</v>
      </c>
      <c r="I395" s="79">
        <v>2251.1999999999998</v>
      </c>
      <c r="J395" s="79">
        <v>2251.1999999999998</v>
      </c>
      <c r="K395" s="79">
        <v>2251.1999999999998</v>
      </c>
    </row>
    <row r="396" spans="1:11" ht="26.45" customHeight="1" x14ac:dyDescent="0.2">
      <c r="A396" s="2" t="s">
        <v>182</v>
      </c>
      <c r="B396" s="44"/>
      <c r="C396" s="44"/>
      <c r="D396" s="70" t="s">
        <v>245</v>
      </c>
      <c r="E396" s="129" t="s">
        <v>552</v>
      </c>
      <c r="F396" s="70" t="s">
        <v>10</v>
      </c>
      <c r="G396" s="70" t="s">
        <v>21</v>
      </c>
      <c r="H396" s="70" t="s">
        <v>57</v>
      </c>
      <c r="I396" s="257">
        <v>113</v>
      </c>
      <c r="J396" s="257">
        <v>113</v>
      </c>
      <c r="K396" s="79">
        <v>113</v>
      </c>
    </row>
    <row r="397" spans="1:11" ht="26.45" customHeight="1" x14ac:dyDescent="0.2">
      <c r="A397" s="2" t="s">
        <v>58</v>
      </c>
      <c r="B397" s="44"/>
      <c r="C397" s="44"/>
      <c r="D397" s="70" t="s">
        <v>245</v>
      </c>
      <c r="E397" s="129" t="s">
        <v>552</v>
      </c>
      <c r="F397" s="70" t="s">
        <v>10</v>
      </c>
      <c r="G397" s="70" t="s">
        <v>21</v>
      </c>
      <c r="H397" s="70" t="s">
        <v>59</v>
      </c>
      <c r="I397" s="79">
        <v>1.9</v>
      </c>
      <c r="J397" s="79">
        <v>1.9</v>
      </c>
      <c r="K397" s="79">
        <v>1.9</v>
      </c>
    </row>
    <row r="398" spans="1:11" ht="59.45" customHeight="1" x14ac:dyDescent="0.2">
      <c r="A398" s="2" t="s">
        <v>614</v>
      </c>
      <c r="B398" s="44"/>
      <c r="C398" s="44"/>
      <c r="D398" s="70" t="s">
        <v>373</v>
      </c>
      <c r="E398" s="129"/>
      <c r="F398" s="70"/>
      <c r="G398" s="70"/>
      <c r="H398" s="70"/>
      <c r="I398" s="79">
        <f t="shared" ref="I398:K398" si="97">I399</f>
        <v>3204.3999999999996</v>
      </c>
      <c r="J398" s="79">
        <f t="shared" si="97"/>
        <v>3204.3999999999996</v>
      </c>
      <c r="K398" s="79">
        <f t="shared" si="97"/>
        <v>3204.3999999999996</v>
      </c>
    </row>
    <row r="399" spans="1:11" ht="30" customHeight="1" x14ac:dyDescent="0.2">
      <c r="A399" s="2" t="s">
        <v>183</v>
      </c>
      <c r="B399" s="44"/>
      <c r="C399" s="44"/>
      <c r="D399" s="70" t="s">
        <v>374</v>
      </c>
      <c r="E399" s="129"/>
      <c r="F399" s="70"/>
      <c r="G399" s="70"/>
      <c r="H399" s="70"/>
      <c r="I399" s="79">
        <f>I400+I401</f>
        <v>3204.3999999999996</v>
      </c>
      <c r="J399" s="79">
        <f>J400+J401</f>
        <v>3204.3999999999996</v>
      </c>
      <c r="K399" s="79">
        <f>K400+K401</f>
        <v>3204.3999999999996</v>
      </c>
    </row>
    <row r="400" spans="1:11" ht="34.5" customHeight="1" x14ac:dyDescent="0.2">
      <c r="A400" s="2" t="s">
        <v>182</v>
      </c>
      <c r="B400" s="44"/>
      <c r="C400" s="44"/>
      <c r="D400" s="70" t="s">
        <v>374</v>
      </c>
      <c r="E400" s="129" t="s">
        <v>552</v>
      </c>
      <c r="F400" s="70" t="s">
        <v>42</v>
      </c>
      <c r="G400" s="70" t="s">
        <v>10</v>
      </c>
      <c r="H400" s="70" t="s">
        <v>57</v>
      </c>
      <c r="I400" s="162">
        <v>31.7</v>
      </c>
      <c r="J400" s="162">
        <v>31.7</v>
      </c>
      <c r="K400" s="162">
        <v>31.7</v>
      </c>
    </row>
    <row r="401" spans="1:11" ht="35.25" customHeight="1" x14ac:dyDescent="0.2">
      <c r="A401" s="2" t="s">
        <v>162</v>
      </c>
      <c r="B401" s="44"/>
      <c r="C401" s="44"/>
      <c r="D401" s="70" t="s">
        <v>374</v>
      </c>
      <c r="E401" s="129" t="s">
        <v>552</v>
      </c>
      <c r="F401" s="70" t="s">
        <v>42</v>
      </c>
      <c r="G401" s="70" t="s">
        <v>10</v>
      </c>
      <c r="H401" s="70" t="s">
        <v>113</v>
      </c>
      <c r="I401" s="162">
        <v>3172.7</v>
      </c>
      <c r="J401" s="162">
        <v>3172.7</v>
      </c>
      <c r="K401" s="162">
        <v>3172.7</v>
      </c>
    </row>
    <row r="402" spans="1:11" ht="58.5" customHeight="1" x14ac:dyDescent="0.2">
      <c r="A402" s="2" t="s">
        <v>615</v>
      </c>
      <c r="B402" s="44"/>
      <c r="C402" s="44"/>
      <c r="D402" s="70" t="s">
        <v>230</v>
      </c>
      <c r="E402" s="129"/>
      <c r="F402" s="70"/>
      <c r="G402" s="70"/>
      <c r="H402" s="70"/>
      <c r="I402" s="79">
        <f>I403+I422+I424+I427+I430+I433+I410+I420+I414+I408+I418+I416</f>
        <v>66177.200000000012</v>
      </c>
      <c r="J402" s="79">
        <f t="shared" ref="J402:K402" si="98">J403+J422+J424+J427+J430+J433+J410+J420+J414+J408+J418</f>
        <v>64448.9</v>
      </c>
      <c r="K402" s="79">
        <f t="shared" si="98"/>
        <v>64676.5</v>
      </c>
    </row>
    <row r="403" spans="1:11" ht="26.45" customHeight="1" x14ac:dyDescent="0.2">
      <c r="A403" s="2" t="s">
        <v>53</v>
      </c>
      <c r="B403" s="44"/>
      <c r="C403" s="44"/>
      <c r="D403" s="70" t="s">
        <v>231</v>
      </c>
      <c r="E403" s="129"/>
      <c r="F403" s="70"/>
      <c r="G403" s="70"/>
      <c r="H403" s="70"/>
      <c r="I403" s="79">
        <f>I404+I405+I407+I406</f>
        <v>41416.5</v>
      </c>
      <c r="J403" s="79">
        <f t="shared" ref="J403" si="99">J404+J405+J407</f>
        <v>39828</v>
      </c>
      <c r="K403" s="79">
        <f t="shared" ref="K403" si="100">K404+K405+K407</f>
        <v>39828</v>
      </c>
    </row>
    <row r="404" spans="1:11" ht="26.45" customHeight="1" x14ac:dyDescent="0.2">
      <c r="A404" s="2" t="s">
        <v>54</v>
      </c>
      <c r="B404" s="44"/>
      <c r="C404" s="44"/>
      <c r="D404" s="70" t="s">
        <v>231</v>
      </c>
      <c r="E404" s="129" t="s">
        <v>552</v>
      </c>
      <c r="F404" s="70" t="s">
        <v>10</v>
      </c>
      <c r="G404" s="70" t="s">
        <v>15</v>
      </c>
      <c r="H404" s="70" t="s">
        <v>55</v>
      </c>
      <c r="I404" s="79">
        <v>28610.7</v>
      </c>
      <c r="J404" s="79">
        <v>28974.799999999999</v>
      </c>
      <c r="K404" s="79">
        <v>28974.799999999999</v>
      </c>
    </row>
    <row r="405" spans="1:11" ht="26.45" customHeight="1" x14ac:dyDescent="0.2">
      <c r="A405" s="2" t="s">
        <v>182</v>
      </c>
      <c r="B405" s="44"/>
      <c r="C405" s="44"/>
      <c r="D405" s="70" t="s">
        <v>231</v>
      </c>
      <c r="E405" s="129" t="s">
        <v>552</v>
      </c>
      <c r="F405" s="70" t="s">
        <v>10</v>
      </c>
      <c r="G405" s="70" t="s">
        <v>15</v>
      </c>
      <c r="H405" s="70" t="s">
        <v>57</v>
      </c>
      <c r="I405" s="79">
        <v>12163.8</v>
      </c>
      <c r="J405" s="79">
        <v>10211.200000000001</v>
      </c>
      <c r="K405" s="79">
        <v>10211.200000000001</v>
      </c>
    </row>
    <row r="406" spans="1:11" ht="26.45" customHeight="1" x14ac:dyDescent="0.2">
      <c r="A406" s="202" t="s">
        <v>494</v>
      </c>
      <c r="B406" s="44"/>
      <c r="C406" s="44"/>
      <c r="D406" s="70" t="s">
        <v>231</v>
      </c>
      <c r="E406" s="129" t="s">
        <v>552</v>
      </c>
      <c r="F406" s="70" t="s">
        <v>10</v>
      </c>
      <c r="G406" s="70" t="s">
        <v>15</v>
      </c>
      <c r="H406" s="70" t="s">
        <v>493</v>
      </c>
      <c r="I406" s="79">
        <v>0</v>
      </c>
      <c r="J406" s="79">
        <v>0</v>
      </c>
      <c r="K406" s="79">
        <v>0</v>
      </c>
    </row>
    <row r="407" spans="1:11" ht="20.45" customHeight="1" x14ac:dyDescent="0.2">
      <c r="A407" s="2" t="s">
        <v>58</v>
      </c>
      <c r="B407" s="44"/>
      <c r="C407" s="44"/>
      <c r="D407" s="70" t="s">
        <v>231</v>
      </c>
      <c r="E407" s="129" t="s">
        <v>552</v>
      </c>
      <c r="F407" s="70" t="s">
        <v>10</v>
      </c>
      <c r="G407" s="70" t="s">
        <v>15</v>
      </c>
      <c r="H407" s="70" t="s">
        <v>59</v>
      </c>
      <c r="I407" s="79">
        <v>642</v>
      </c>
      <c r="J407" s="79">
        <v>642</v>
      </c>
      <c r="K407" s="79">
        <v>642</v>
      </c>
    </row>
    <row r="408" spans="1:11" ht="20.45" customHeight="1" x14ac:dyDescent="0.2">
      <c r="A408" s="2" t="s">
        <v>52</v>
      </c>
      <c r="B408" s="44"/>
      <c r="C408" s="44"/>
      <c r="D408" s="70" t="s">
        <v>553</v>
      </c>
      <c r="E408" s="129"/>
      <c r="F408" s="70"/>
      <c r="G408" s="70"/>
      <c r="H408" s="70"/>
      <c r="I408" s="162">
        <f>I409</f>
        <v>1728.3</v>
      </c>
      <c r="J408" s="162">
        <f t="shared" ref="J408:K408" si="101">J409</f>
        <v>1728.3</v>
      </c>
      <c r="K408" s="162">
        <f t="shared" si="101"/>
        <v>1728.3</v>
      </c>
    </row>
    <row r="409" spans="1:11" ht="33.6" customHeight="1" x14ac:dyDescent="0.2">
      <c r="A409" s="2" t="s">
        <v>54</v>
      </c>
      <c r="B409" s="44"/>
      <c r="C409" s="44"/>
      <c r="D409" s="70" t="s">
        <v>553</v>
      </c>
      <c r="E409" s="129" t="s">
        <v>552</v>
      </c>
      <c r="F409" s="70" t="s">
        <v>10</v>
      </c>
      <c r="G409" s="70" t="s">
        <v>12</v>
      </c>
      <c r="H409" s="70" t="s">
        <v>55</v>
      </c>
      <c r="I409" s="162">
        <v>1728.3</v>
      </c>
      <c r="J409" s="162">
        <v>1728.3</v>
      </c>
      <c r="K409" s="162">
        <v>1728.3</v>
      </c>
    </row>
    <row r="410" spans="1:11" ht="42.75" customHeight="1" x14ac:dyDescent="0.2">
      <c r="A410" s="2" t="s">
        <v>72</v>
      </c>
      <c r="B410" s="44"/>
      <c r="C410" s="44"/>
      <c r="D410" s="70" t="s">
        <v>405</v>
      </c>
      <c r="E410" s="129"/>
      <c r="F410" s="70"/>
      <c r="G410" s="70"/>
      <c r="H410" s="70"/>
      <c r="I410" s="79">
        <f>I411+I412+I413</f>
        <v>2850.7999999999997</v>
      </c>
      <c r="J410" s="79">
        <f>J411+J412+J413</f>
        <v>2891.5</v>
      </c>
      <c r="K410" s="79">
        <f>K411+K412+K413</f>
        <v>2933.7999999999997</v>
      </c>
    </row>
    <row r="411" spans="1:11" ht="27.75" customHeight="1" x14ac:dyDescent="0.2">
      <c r="A411" s="50" t="s">
        <v>73</v>
      </c>
      <c r="B411" s="44"/>
      <c r="C411" s="44"/>
      <c r="D411" s="70" t="s">
        <v>405</v>
      </c>
      <c r="E411" s="129" t="s">
        <v>552</v>
      </c>
      <c r="F411" s="70" t="s">
        <v>10</v>
      </c>
      <c r="G411" s="70" t="s">
        <v>21</v>
      </c>
      <c r="H411" s="70" t="s">
        <v>74</v>
      </c>
      <c r="I411" s="79">
        <v>2628.2</v>
      </c>
      <c r="J411" s="79">
        <v>2668.9</v>
      </c>
      <c r="K411" s="79">
        <v>2711.2</v>
      </c>
    </row>
    <row r="412" spans="1:11" ht="39.75" customHeight="1" x14ac:dyDescent="0.2">
      <c r="A412" s="2" t="s">
        <v>182</v>
      </c>
      <c r="B412" s="44"/>
      <c r="C412" s="44"/>
      <c r="D412" s="70" t="s">
        <v>405</v>
      </c>
      <c r="E412" s="129" t="s">
        <v>552</v>
      </c>
      <c r="F412" s="70" t="s">
        <v>10</v>
      </c>
      <c r="G412" s="70" t="s">
        <v>21</v>
      </c>
      <c r="H412" s="70" t="s">
        <v>57</v>
      </c>
      <c r="I412" s="79">
        <v>177.6</v>
      </c>
      <c r="J412" s="79">
        <v>187.6</v>
      </c>
      <c r="K412" s="79">
        <v>187.6</v>
      </c>
    </row>
    <row r="413" spans="1:11" ht="20.45" customHeight="1" x14ac:dyDescent="0.2">
      <c r="A413" s="138" t="s">
        <v>58</v>
      </c>
      <c r="B413" s="44"/>
      <c r="C413" s="44"/>
      <c r="D413" s="70" t="s">
        <v>405</v>
      </c>
      <c r="E413" s="129" t="s">
        <v>552</v>
      </c>
      <c r="F413" s="70" t="s">
        <v>10</v>
      </c>
      <c r="G413" s="70" t="s">
        <v>21</v>
      </c>
      <c r="H413" s="70" t="s">
        <v>59</v>
      </c>
      <c r="I413" s="79">
        <v>45</v>
      </c>
      <c r="J413" s="79">
        <v>35</v>
      </c>
      <c r="K413" s="79">
        <v>35</v>
      </c>
    </row>
    <row r="414" spans="1:11" ht="31.15" customHeight="1" x14ac:dyDescent="0.2">
      <c r="A414" s="2" t="s">
        <v>530</v>
      </c>
      <c r="B414" s="44"/>
      <c r="C414" s="44"/>
      <c r="D414" s="70" t="s">
        <v>529</v>
      </c>
      <c r="E414" s="129"/>
      <c r="F414" s="70"/>
      <c r="G414" s="70"/>
      <c r="H414" s="70"/>
      <c r="I414" s="79">
        <f>I415</f>
        <v>665</v>
      </c>
      <c r="J414" s="79">
        <f>J415</f>
        <v>694.6</v>
      </c>
      <c r="K414" s="79">
        <f>K415</f>
        <v>719</v>
      </c>
    </row>
    <row r="415" spans="1:11" ht="30.6" customHeight="1" x14ac:dyDescent="0.2">
      <c r="A415" s="2" t="s">
        <v>54</v>
      </c>
      <c r="B415" s="44"/>
      <c r="C415" s="44"/>
      <c r="D415" s="70" t="s">
        <v>529</v>
      </c>
      <c r="E415" s="129" t="s">
        <v>552</v>
      </c>
      <c r="F415" s="70" t="s">
        <v>12</v>
      </c>
      <c r="G415" s="70" t="s">
        <v>14</v>
      </c>
      <c r="H415" s="70" t="s">
        <v>55</v>
      </c>
      <c r="I415" s="79">
        <v>665</v>
      </c>
      <c r="J415" s="79">
        <v>694.6</v>
      </c>
      <c r="K415" s="79">
        <v>719</v>
      </c>
    </row>
    <row r="416" spans="1:11" ht="30.6" customHeight="1" x14ac:dyDescent="0.2">
      <c r="A416" s="2" t="s">
        <v>53</v>
      </c>
      <c r="B416" s="44"/>
      <c r="C416" s="44"/>
      <c r="D416" s="70" t="s">
        <v>231</v>
      </c>
      <c r="E416" s="129"/>
      <c r="F416" s="70"/>
      <c r="G416" s="70"/>
      <c r="H416" s="70"/>
      <c r="I416" s="79">
        <f>I417</f>
        <v>364.1</v>
      </c>
      <c r="J416" s="79">
        <v>0</v>
      </c>
      <c r="K416" s="79">
        <v>0</v>
      </c>
    </row>
    <row r="417" spans="1:11" ht="30.6" customHeight="1" x14ac:dyDescent="0.2">
      <c r="A417" s="2" t="s">
        <v>54</v>
      </c>
      <c r="B417" s="44"/>
      <c r="C417" s="44"/>
      <c r="D417" s="70" t="s">
        <v>231</v>
      </c>
      <c r="E417" s="129" t="s">
        <v>552</v>
      </c>
      <c r="F417" s="70" t="s">
        <v>12</v>
      </c>
      <c r="G417" s="70" t="s">
        <v>14</v>
      </c>
      <c r="H417" s="70" t="s">
        <v>55</v>
      </c>
      <c r="I417" s="79">
        <v>364.1</v>
      </c>
      <c r="J417" s="79">
        <v>0</v>
      </c>
      <c r="K417" s="79">
        <v>0</v>
      </c>
    </row>
    <row r="418" spans="1:11" ht="59.45" customHeight="1" x14ac:dyDescent="0.2">
      <c r="A418" s="202" t="s">
        <v>181</v>
      </c>
      <c r="B418" s="44"/>
      <c r="C418" s="44"/>
      <c r="D418" s="70" t="s">
        <v>236</v>
      </c>
      <c r="E418" s="129"/>
      <c r="F418" s="70"/>
      <c r="G418" s="70"/>
      <c r="H418" s="70"/>
      <c r="I418" s="162">
        <f>I419</f>
        <v>536.20000000000005</v>
      </c>
      <c r="J418" s="162">
        <f t="shared" ref="J418:K418" si="102">J419</f>
        <v>536.20000000000005</v>
      </c>
      <c r="K418" s="162">
        <f t="shared" si="102"/>
        <v>536.20000000000005</v>
      </c>
    </row>
    <row r="419" spans="1:11" ht="30.6" customHeight="1" x14ac:dyDescent="0.2">
      <c r="A419" s="202" t="s">
        <v>54</v>
      </c>
      <c r="B419" s="44"/>
      <c r="C419" s="44"/>
      <c r="D419" s="70" t="s">
        <v>236</v>
      </c>
      <c r="E419" s="129" t="s">
        <v>552</v>
      </c>
      <c r="F419" s="70" t="s">
        <v>10</v>
      </c>
      <c r="G419" s="70" t="s">
        <v>12</v>
      </c>
      <c r="H419" s="70" t="s">
        <v>55</v>
      </c>
      <c r="I419" s="162">
        <v>536.20000000000005</v>
      </c>
      <c r="J419" s="162">
        <v>536.20000000000005</v>
      </c>
      <c r="K419" s="162">
        <v>536.20000000000005</v>
      </c>
    </row>
    <row r="420" spans="1:11" ht="63.6" customHeight="1" x14ac:dyDescent="0.2">
      <c r="A420" s="2" t="s">
        <v>181</v>
      </c>
      <c r="B420" s="44"/>
      <c r="C420" s="44"/>
      <c r="D420" s="70" t="s">
        <v>236</v>
      </c>
      <c r="E420" s="129"/>
      <c r="F420" s="70"/>
      <c r="G420" s="70"/>
      <c r="H420" s="70"/>
      <c r="I420" s="79">
        <f>I421</f>
        <v>2243.1</v>
      </c>
      <c r="J420" s="79">
        <f>J421</f>
        <v>2397.1999999999998</v>
      </c>
      <c r="K420" s="79">
        <f>K421</f>
        <v>2557.5</v>
      </c>
    </row>
    <row r="421" spans="1:11" ht="25.5" customHeight="1" x14ac:dyDescent="0.2">
      <c r="A421" s="2" t="s">
        <v>73</v>
      </c>
      <c r="B421" s="44"/>
      <c r="C421" s="44"/>
      <c r="D421" s="70" t="s">
        <v>236</v>
      </c>
      <c r="E421" s="129" t="s">
        <v>552</v>
      </c>
      <c r="F421" s="70" t="s">
        <v>10</v>
      </c>
      <c r="G421" s="70" t="s">
        <v>21</v>
      </c>
      <c r="H421" s="70" t="s">
        <v>74</v>
      </c>
      <c r="I421" s="79">
        <v>2243.1</v>
      </c>
      <c r="J421" s="79">
        <v>2397.1999999999998</v>
      </c>
      <c r="K421" s="79">
        <v>2557.5</v>
      </c>
    </row>
    <row r="422" spans="1:11" ht="95.25" customHeight="1" x14ac:dyDescent="0.2">
      <c r="A422" s="157" t="s">
        <v>61</v>
      </c>
      <c r="B422" s="44"/>
      <c r="C422" s="44"/>
      <c r="D422" s="135" t="s">
        <v>232</v>
      </c>
      <c r="E422" s="129"/>
      <c r="F422" s="70"/>
      <c r="G422" s="70"/>
      <c r="H422" s="70"/>
      <c r="I422" s="79">
        <f t="shared" ref="I422:K422" si="103">I423</f>
        <v>376.7</v>
      </c>
      <c r="J422" s="79">
        <f t="shared" si="103"/>
        <v>377.1</v>
      </c>
      <c r="K422" s="79">
        <f t="shared" si="103"/>
        <v>377.7</v>
      </c>
    </row>
    <row r="423" spans="1:11" ht="26.45" customHeight="1" x14ac:dyDescent="0.2">
      <c r="A423" s="50" t="s">
        <v>182</v>
      </c>
      <c r="B423" s="44"/>
      <c r="C423" s="44"/>
      <c r="D423" s="139" t="s">
        <v>232</v>
      </c>
      <c r="E423" s="129" t="s">
        <v>552</v>
      </c>
      <c r="F423" s="70" t="s">
        <v>10</v>
      </c>
      <c r="G423" s="70" t="s">
        <v>15</v>
      </c>
      <c r="H423" s="70" t="s">
        <v>57</v>
      </c>
      <c r="I423" s="79">
        <v>376.7</v>
      </c>
      <c r="J423" s="79">
        <v>377.1</v>
      </c>
      <c r="K423" s="79">
        <v>377.7</v>
      </c>
    </row>
    <row r="424" spans="1:11" ht="98.25" customHeight="1" x14ac:dyDescent="0.2">
      <c r="A424" s="2" t="s">
        <v>194</v>
      </c>
      <c r="B424" s="44"/>
      <c r="C424" s="44"/>
      <c r="D424" s="70" t="s">
        <v>233</v>
      </c>
      <c r="E424" s="129"/>
      <c r="F424" s="70"/>
      <c r="G424" s="70"/>
      <c r="H424" s="70"/>
      <c r="I424" s="79">
        <f>I425+I426</f>
        <v>893.9</v>
      </c>
      <c r="J424" s="79">
        <f>J425+J426</f>
        <v>893.9</v>
      </c>
      <c r="K424" s="79">
        <f>K425+K426</f>
        <v>893.9</v>
      </c>
    </row>
    <row r="425" spans="1:11" ht="26.45" customHeight="1" x14ac:dyDescent="0.2">
      <c r="A425" s="2" t="s">
        <v>54</v>
      </c>
      <c r="B425" s="44"/>
      <c r="C425" s="44"/>
      <c r="D425" s="70" t="s">
        <v>233</v>
      </c>
      <c r="E425" s="129" t="s">
        <v>552</v>
      </c>
      <c r="F425" s="70" t="s">
        <v>10</v>
      </c>
      <c r="G425" s="70" t="s">
        <v>15</v>
      </c>
      <c r="H425" s="70" t="s">
        <v>55</v>
      </c>
      <c r="I425" s="79">
        <v>630</v>
      </c>
      <c r="J425" s="79">
        <v>630</v>
      </c>
      <c r="K425" s="79">
        <v>630</v>
      </c>
    </row>
    <row r="426" spans="1:11" ht="26.45" customHeight="1" x14ac:dyDescent="0.2">
      <c r="A426" s="2" t="s">
        <v>182</v>
      </c>
      <c r="B426" s="44"/>
      <c r="C426" s="44"/>
      <c r="D426" s="70" t="s">
        <v>233</v>
      </c>
      <c r="E426" s="129" t="s">
        <v>552</v>
      </c>
      <c r="F426" s="70" t="s">
        <v>10</v>
      </c>
      <c r="G426" s="70" t="s">
        <v>15</v>
      </c>
      <c r="H426" s="70" t="s">
        <v>57</v>
      </c>
      <c r="I426" s="79">
        <v>263.89999999999998</v>
      </c>
      <c r="J426" s="79">
        <v>263.89999999999998</v>
      </c>
      <c r="K426" s="79">
        <v>263.89999999999998</v>
      </c>
    </row>
    <row r="427" spans="1:11" ht="95.25" customHeight="1" x14ac:dyDescent="0.2">
      <c r="A427" s="2" t="s">
        <v>195</v>
      </c>
      <c r="B427" s="44"/>
      <c r="C427" s="44"/>
      <c r="D427" s="70" t="s">
        <v>234</v>
      </c>
      <c r="E427" s="129"/>
      <c r="F427" s="70"/>
      <c r="G427" s="70"/>
      <c r="H427" s="70"/>
      <c r="I427" s="79">
        <f>I428+I429</f>
        <v>213.8</v>
      </c>
      <c r="J427" s="79">
        <f>J428+J429</f>
        <v>213.3</v>
      </c>
      <c r="K427" s="79">
        <f>K428+K429</f>
        <v>213.3</v>
      </c>
    </row>
    <row r="428" spans="1:11" ht="26.45" customHeight="1" x14ac:dyDescent="0.2">
      <c r="A428" s="2" t="s">
        <v>54</v>
      </c>
      <c r="B428" s="44"/>
      <c r="C428" s="44"/>
      <c r="D428" s="70" t="s">
        <v>234</v>
      </c>
      <c r="E428" s="129" t="s">
        <v>552</v>
      </c>
      <c r="F428" s="70" t="s">
        <v>10</v>
      </c>
      <c r="G428" s="70" t="s">
        <v>15</v>
      </c>
      <c r="H428" s="70" t="s">
        <v>55</v>
      </c>
      <c r="I428" s="79">
        <v>169.3</v>
      </c>
      <c r="J428" s="79">
        <v>168.8</v>
      </c>
      <c r="K428" s="79">
        <v>168.8</v>
      </c>
    </row>
    <row r="429" spans="1:11" ht="26.45" customHeight="1" x14ac:dyDescent="0.2">
      <c r="A429" s="2" t="s">
        <v>182</v>
      </c>
      <c r="B429" s="44"/>
      <c r="C429" s="44"/>
      <c r="D429" s="70" t="s">
        <v>234</v>
      </c>
      <c r="E429" s="129" t="s">
        <v>552</v>
      </c>
      <c r="F429" s="70" t="s">
        <v>10</v>
      </c>
      <c r="G429" s="70" t="s">
        <v>15</v>
      </c>
      <c r="H429" s="70" t="s">
        <v>57</v>
      </c>
      <c r="I429" s="79">
        <v>44.5</v>
      </c>
      <c r="J429" s="79">
        <v>44.5</v>
      </c>
      <c r="K429" s="79">
        <v>44.5</v>
      </c>
    </row>
    <row r="430" spans="1:11" ht="157.5" customHeight="1" x14ac:dyDescent="0.2">
      <c r="A430" s="2" t="s">
        <v>196</v>
      </c>
      <c r="B430" s="44"/>
      <c r="C430" s="44"/>
      <c r="D430" s="70" t="s">
        <v>235</v>
      </c>
      <c r="E430" s="129"/>
      <c r="F430" s="70"/>
      <c r="G430" s="70"/>
      <c r="H430" s="70"/>
      <c r="I430" s="79">
        <f t="shared" ref="I430:J430" si="104">I431+I432</f>
        <v>497.5</v>
      </c>
      <c r="J430" s="79">
        <f t="shared" si="104"/>
        <v>497.5</v>
      </c>
      <c r="K430" s="79">
        <f t="shared" ref="K430" si="105">K431+K432</f>
        <v>497.5</v>
      </c>
    </row>
    <row r="431" spans="1:11" ht="26.45" customHeight="1" x14ac:dyDescent="0.2">
      <c r="A431" s="2" t="s">
        <v>54</v>
      </c>
      <c r="B431" s="44"/>
      <c r="C431" s="44"/>
      <c r="D431" s="70" t="s">
        <v>235</v>
      </c>
      <c r="E431" s="129" t="s">
        <v>552</v>
      </c>
      <c r="F431" s="70" t="s">
        <v>10</v>
      </c>
      <c r="G431" s="70" t="s">
        <v>15</v>
      </c>
      <c r="H431" s="70" t="s">
        <v>55</v>
      </c>
      <c r="I431" s="79">
        <v>437.5</v>
      </c>
      <c r="J431" s="79">
        <v>437.5</v>
      </c>
      <c r="K431" s="79">
        <v>437.5</v>
      </c>
    </row>
    <row r="432" spans="1:11" ht="26.45" customHeight="1" x14ac:dyDescent="0.2">
      <c r="A432" s="2" t="s">
        <v>182</v>
      </c>
      <c r="B432" s="44"/>
      <c r="C432" s="44"/>
      <c r="D432" s="70" t="s">
        <v>235</v>
      </c>
      <c r="E432" s="129" t="s">
        <v>552</v>
      </c>
      <c r="F432" s="70" t="s">
        <v>10</v>
      </c>
      <c r="G432" s="70" t="s">
        <v>15</v>
      </c>
      <c r="H432" s="70" t="s">
        <v>57</v>
      </c>
      <c r="I432" s="79">
        <v>60</v>
      </c>
      <c r="J432" s="79">
        <v>60</v>
      </c>
      <c r="K432" s="79">
        <v>60</v>
      </c>
    </row>
    <row r="433" spans="1:11" ht="58.5" customHeight="1" x14ac:dyDescent="0.2">
      <c r="A433" s="2" t="s">
        <v>181</v>
      </c>
      <c r="B433" s="44"/>
      <c r="C433" s="44"/>
      <c r="D433" s="70" t="s">
        <v>236</v>
      </c>
      <c r="E433" s="129"/>
      <c r="F433" s="70"/>
      <c r="G433" s="70"/>
      <c r="H433" s="70"/>
      <c r="I433" s="79">
        <f>I434</f>
        <v>14391.3</v>
      </c>
      <c r="J433" s="79">
        <f>J434</f>
        <v>14391.3</v>
      </c>
      <c r="K433" s="79">
        <f>K434</f>
        <v>14391.3</v>
      </c>
    </row>
    <row r="434" spans="1:11" ht="26.45" customHeight="1" x14ac:dyDescent="0.2">
      <c r="A434" s="2" t="s">
        <v>54</v>
      </c>
      <c r="B434" s="44"/>
      <c r="C434" s="44"/>
      <c r="D434" s="70" t="s">
        <v>236</v>
      </c>
      <c r="E434" s="129" t="s">
        <v>552</v>
      </c>
      <c r="F434" s="70" t="s">
        <v>10</v>
      </c>
      <c r="G434" s="70" t="s">
        <v>15</v>
      </c>
      <c r="H434" s="70" t="s">
        <v>55</v>
      </c>
      <c r="I434" s="79">
        <v>14391.3</v>
      </c>
      <c r="J434" s="79">
        <v>14391.3</v>
      </c>
      <c r="K434" s="79">
        <v>14391.3</v>
      </c>
    </row>
    <row r="435" spans="1:11" s="25" customFormat="1" ht="59.45" customHeight="1" x14ac:dyDescent="0.2">
      <c r="A435" s="22" t="s">
        <v>616</v>
      </c>
      <c r="B435" s="63"/>
      <c r="C435" s="63"/>
      <c r="D435" s="73" t="s">
        <v>269</v>
      </c>
      <c r="E435" s="124"/>
      <c r="F435" s="73"/>
      <c r="G435" s="73"/>
      <c r="H435" s="73"/>
      <c r="I435" s="158">
        <f>I436+I441+I444</f>
        <v>71594.2</v>
      </c>
      <c r="J435" s="158">
        <f>J436+J441</f>
        <v>21543.1</v>
      </c>
      <c r="K435" s="158">
        <f>K436+K441</f>
        <v>20694.099999999999</v>
      </c>
    </row>
    <row r="436" spans="1:11" s="25" customFormat="1" ht="57" customHeight="1" x14ac:dyDescent="0.2">
      <c r="A436" s="2" t="s">
        <v>431</v>
      </c>
      <c r="B436" s="63"/>
      <c r="C436" s="63"/>
      <c r="D436" s="70" t="s">
        <v>270</v>
      </c>
      <c r="E436" s="129"/>
      <c r="F436" s="70"/>
      <c r="G436" s="70"/>
      <c r="H436" s="70"/>
      <c r="I436" s="79">
        <f>I437+I439</f>
        <v>55694.1</v>
      </c>
      <c r="J436" s="79">
        <f>J437+J439</f>
        <v>4163.1000000000004</v>
      </c>
      <c r="K436" s="79">
        <f>K437+K439</f>
        <v>4163.1000000000004</v>
      </c>
    </row>
    <row r="437" spans="1:11" s="25" customFormat="1" ht="57" customHeight="1" x14ac:dyDescent="0.2">
      <c r="A437" s="2" t="s">
        <v>169</v>
      </c>
      <c r="B437" s="63"/>
      <c r="C437" s="63"/>
      <c r="D437" s="70" t="s">
        <v>271</v>
      </c>
      <c r="E437" s="129"/>
      <c r="F437" s="70"/>
      <c r="G437" s="70"/>
      <c r="H437" s="70"/>
      <c r="I437" s="79">
        <f>I438</f>
        <v>54636.7</v>
      </c>
      <c r="J437" s="79">
        <f>J438</f>
        <v>3105.7</v>
      </c>
      <c r="K437" s="79">
        <f>K438</f>
        <v>3105.7</v>
      </c>
    </row>
    <row r="438" spans="1:11" s="25" customFormat="1" ht="36.75" customHeight="1" x14ac:dyDescent="0.2">
      <c r="A438" s="2" t="s">
        <v>182</v>
      </c>
      <c r="B438" s="63"/>
      <c r="C438" s="63"/>
      <c r="D438" s="70" t="s">
        <v>271</v>
      </c>
      <c r="E438" s="129" t="s">
        <v>552</v>
      </c>
      <c r="F438" s="70" t="s">
        <v>15</v>
      </c>
      <c r="G438" s="70" t="s">
        <v>23</v>
      </c>
      <c r="H438" s="70" t="s">
        <v>57</v>
      </c>
      <c r="I438" s="79">
        <v>54636.7</v>
      </c>
      <c r="J438" s="79">
        <v>3105.7</v>
      </c>
      <c r="K438" s="79">
        <v>3105.7</v>
      </c>
    </row>
    <row r="439" spans="1:11" s="25" customFormat="1" ht="92.25" customHeight="1" x14ac:dyDescent="0.2">
      <c r="A439" s="2" t="s">
        <v>172</v>
      </c>
      <c r="B439" s="63"/>
      <c r="C439" s="63"/>
      <c r="D439" s="70" t="s">
        <v>272</v>
      </c>
      <c r="E439" s="129"/>
      <c r="F439" s="70"/>
      <c r="G439" s="70"/>
      <c r="H439" s="70"/>
      <c r="I439" s="79">
        <f>I440</f>
        <v>1057.4000000000001</v>
      </c>
      <c r="J439" s="79">
        <f>J440</f>
        <v>1057.4000000000001</v>
      </c>
      <c r="K439" s="79">
        <f>K440</f>
        <v>1057.4000000000001</v>
      </c>
    </row>
    <row r="440" spans="1:11" s="25" customFormat="1" ht="37.5" customHeight="1" x14ac:dyDescent="0.2">
      <c r="A440" s="2" t="s">
        <v>182</v>
      </c>
      <c r="B440" s="63"/>
      <c r="C440" s="63"/>
      <c r="D440" s="70" t="s">
        <v>272</v>
      </c>
      <c r="E440" s="129" t="s">
        <v>552</v>
      </c>
      <c r="F440" s="70" t="s">
        <v>15</v>
      </c>
      <c r="G440" s="70" t="s">
        <v>23</v>
      </c>
      <c r="H440" s="70" t="s">
        <v>57</v>
      </c>
      <c r="I440" s="79">
        <v>1057.4000000000001</v>
      </c>
      <c r="J440" s="79">
        <v>1057.4000000000001</v>
      </c>
      <c r="K440" s="79">
        <v>1057.4000000000001</v>
      </c>
    </row>
    <row r="441" spans="1:11" ht="54" customHeight="1" x14ac:dyDescent="0.2">
      <c r="A441" s="2" t="s">
        <v>617</v>
      </c>
      <c r="B441" s="44"/>
      <c r="C441" s="44"/>
      <c r="D441" s="70" t="s">
        <v>273</v>
      </c>
      <c r="E441" s="129"/>
      <c r="F441" s="70"/>
      <c r="G441" s="70"/>
      <c r="H441" s="70"/>
      <c r="I441" s="79">
        <f t="shared" ref="I441:K442" si="106">I442</f>
        <v>15077.4</v>
      </c>
      <c r="J441" s="79">
        <f t="shared" si="106"/>
        <v>17380</v>
      </c>
      <c r="K441" s="79">
        <f t="shared" si="106"/>
        <v>16531</v>
      </c>
    </row>
    <row r="442" spans="1:11" ht="44.45" customHeight="1" x14ac:dyDescent="0.2">
      <c r="A442" s="2" t="s">
        <v>178</v>
      </c>
      <c r="B442" s="44"/>
      <c r="C442" s="44"/>
      <c r="D442" s="70" t="s">
        <v>274</v>
      </c>
      <c r="E442" s="129"/>
      <c r="F442" s="70"/>
      <c r="G442" s="70"/>
      <c r="H442" s="70"/>
      <c r="I442" s="79">
        <f t="shared" si="106"/>
        <v>15077.4</v>
      </c>
      <c r="J442" s="79">
        <f t="shared" si="106"/>
        <v>17380</v>
      </c>
      <c r="K442" s="79">
        <f t="shared" si="106"/>
        <v>16531</v>
      </c>
    </row>
    <row r="443" spans="1:11" ht="25.15" customHeight="1" x14ac:dyDescent="0.2">
      <c r="A443" s="2" t="s">
        <v>182</v>
      </c>
      <c r="B443" s="44"/>
      <c r="C443" s="44"/>
      <c r="D443" s="70" t="s">
        <v>274</v>
      </c>
      <c r="E443" s="129" t="s">
        <v>552</v>
      </c>
      <c r="F443" s="70" t="s">
        <v>15</v>
      </c>
      <c r="G443" s="70" t="s">
        <v>23</v>
      </c>
      <c r="H443" s="70" t="s">
        <v>57</v>
      </c>
      <c r="I443" s="79">
        <v>15077.4</v>
      </c>
      <c r="J443" s="79">
        <v>17380</v>
      </c>
      <c r="K443" s="79">
        <v>16531</v>
      </c>
    </row>
    <row r="444" spans="1:11" ht="42" customHeight="1" x14ac:dyDescent="0.2">
      <c r="A444" s="2" t="s">
        <v>498</v>
      </c>
      <c r="B444" s="44"/>
      <c r="C444" s="44"/>
      <c r="D444" s="70" t="s">
        <v>496</v>
      </c>
      <c r="E444" s="129"/>
      <c r="F444" s="70"/>
      <c r="G444" s="70"/>
      <c r="H444" s="70"/>
      <c r="I444" s="79">
        <f>I445</f>
        <v>822.7</v>
      </c>
      <c r="J444" s="79">
        <f t="shared" ref="J444:K445" si="107">J445</f>
        <v>0</v>
      </c>
      <c r="K444" s="79">
        <f t="shared" si="107"/>
        <v>0</v>
      </c>
    </row>
    <row r="445" spans="1:11" ht="42.6" customHeight="1" x14ac:dyDescent="0.2">
      <c r="A445" s="2" t="s">
        <v>499</v>
      </c>
      <c r="B445" s="44"/>
      <c r="C445" s="44"/>
      <c r="D445" s="70" t="s">
        <v>497</v>
      </c>
      <c r="E445" s="129"/>
      <c r="F445" s="70"/>
      <c r="G445" s="70"/>
      <c r="H445" s="70"/>
      <c r="I445" s="79">
        <f>I446</f>
        <v>822.7</v>
      </c>
      <c r="J445" s="79">
        <f t="shared" si="107"/>
        <v>0</v>
      </c>
      <c r="K445" s="79">
        <f t="shared" si="107"/>
        <v>0</v>
      </c>
    </row>
    <row r="446" spans="1:11" ht="30.6" customHeight="1" x14ac:dyDescent="0.2">
      <c r="A446" s="2" t="s">
        <v>182</v>
      </c>
      <c r="B446" s="44"/>
      <c r="C446" s="44"/>
      <c r="D446" s="70" t="s">
        <v>497</v>
      </c>
      <c r="E446" s="129" t="s">
        <v>552</v>
      </c>
      <c r="F446" s="70" t="s">
        <v>15</v>
      </c>
      <c r="G446" s="70" t="s">
        <v>164</v>
      </c>
      <c r="H446" s="70" t="s">
        <v>57</v>
      </c>
      <c r="I446" s="79">
        <v>822.7</v>
      </c>
      <c r="J446" s="79">
        <v>0</v>
      </c>
      <c r="K446" s="79">
        <v>0</v>
      </c>
    </row>
    <row r="447" spans="1:11" ht="66" customHeight="1" x14ac:dyDescent="0.2">
      <c r="A447" s="22" t="s">
        <v>485</v>
      </c>
      <c r="B447" s="63"/>
      <c r="C447" s="63"/>
      <c r="D447" s="73" t="s">
        <v>333</v>
      </c>
      <c r="E447" s="124"/>
      <c r="F447" s="73"/>
      <c r="G447" s="73"/>
      <c r="H447" s="73"/>
      <c r="I447" s="158">
        <f t="shared" ref="I447:K447" si="108">I448</f>
        <v>2349.3999999999996</v>
      </c>
      <c r="J447" s="158">
        <f t="shared" si="108"/>
        <v>2461.1999999999998</v>
      </c>
      <c r="K447" s="158">
        <f t="shared" si="108"/>
        <v>2576</v>
      </c>
    </row>
    <row r="448" spans="1:11" ht="31.15" customHeight="1" x14ac:dyDescent="0.2">
      <c r="A448" s="2" t="s">
        <v>133</v>
      </c>
      <c r="B448" s="44"/>
      <c r="C448" s="44"/>
      <c r="D448" s="70" t="s">
        <v>334</v>
      </c>
      <c r="E448" s="129"/>
      <c r="F448" s="70"/>
      <c r="G448" s="70"/>
      <c r="H448" s="70"/>
      <c r="I448" s="79">
        <f t="shared" ref="I448:J448" si="109">I449+I451</f>
        <v>2349.3999999999996</v>
      </c>
      <c r="J448" s="79">
        <f t="shared" si="109"/>
        <v>2461.1999999999998</v>
      </c>
      <c r="K448" s="79">
        <f t="shared" ref="K448" si="110">K449+K451</f>
        <v>2576</v>
      </c>
    </row>
    <row r="449" spans="1:11" ht="19.149999999999999" customHeight="1" x14ac:dyDescent="0.2">
      <c r="A449" s="2" t="s">
        <v>85</v>
      </c>
      <c r="B449" s="44"/>
      <c r="C449" s="44"/>
      <c r="D449" s="70" t="s">
        <v>335</v>
      </c>
      <c r="E449" s="129"/>
      <c r="F449" s="70"/>
      <c r="G449" s="70"/>
      <c r="H449" s="70"/>
      <c r="I449" s="79">
        <f t="shared" ref="I449:K449" si="111">I450</f>
        <v>1694.1</v>
      </c>
      <c r="J449" s="79">
        <f t="shared" si="111"/>
        <v>1694.1</v>
      </c>
      <c r="K449" s="79">
        <f t="shared" si="111"/>
        <v>1694.1</v>
      </c>
    </row>
    <row r="450" spans="1:11" ht="12.75" customHeight="1" x14ac:dyDescent="0.2">
      <c r="A450" s="2" t="s">
        <v>80</v>
      </c>
      <c r="B450" s="44"/>
      <c r="C450" s="44"/>
      <c r="D450" s="70" t="s">
        <v>335</v>
      </c>
      <c r="E450" s="129" t="s">
        <v>552</v>
      </c>
      <c r="F450" s="70" t="s">
        <v>33</v>
      </c>
      <c r="G450" s="70" t="s">
        <v>14</v>
      </c>
      <c r="H450" s="70" t="s">
        <v>81</v>
      </c>
      <c r="I450" s="79">
        <v>1694.1</v>
      </c>
      <c r="J450" s="79">
        <v>1694.1</v>
      </c>
      <c r="K450" s="79">
        <v>1694.1</v>
      </c>
    </row>
    <row r="451" spans="1:11" ht="62.25" customHeight="1" x14ac:dyDescent="0.2">
      <c r="A451" s="2" t="s">
        <v>181</v>
      </c>
      <c r="B451" s="44"/>
      <c r="C451" s="44"/>
      <c r="D451" s="70" t="s">
        <v>336</v>
      </c>
      <c r="E451" s="129"/>
      <c r="F451" s="70"/>
      <c r="G451" s="70"/>
      <c r="H451" s="70"/>
      <c r="I451" s="79">
        <f t="shared" ref="I451:K451" si="112">I452</f>
        <v>655.29999999999995</v>
      </c>
      <c r="J451" s="79">
        <f t="shared" si="112"/>
        <v>767.1</v>
      </c>
      <c r="K451" s="79">
        <f t="shared" si="112"/>
        <v>881.9</v>
      </c>
    </row>
    <row r="452" spans="1:11" ht="17.45" customHeight="1" x14ac:dyDescent="0.2">
      <c r="A452" s="2" t="s">
        <v>80</v>
      </c>
      <c r="B452" s="44"/>
      <c r="C452" s="44"/>
      <c r="D452" s="70" t="s">
        <v>336</v>
      </c>
      <c r="E452" s="129" t="s">
        <v>552</v>
      </c>
      <c r="F452" s="70" t="s">
        <v>33</v>
      </c>
      <c r="G452" s="70" t="s">
        <v>14</v>
      </c>
      <c r="H452" s="70" t="s">
        <v>81</v>
      </c>
      <c r="I452" s="79">
        <v>655.29999999999995</v>
      </c>
      <c r="J452" s="79">
        <v>767.1</v>
      </c>
      <c r="K452" s="79">
        <v>881.9</v>
      </c>
    </row>
    <row r="453" spans="1:11" s="25" customFormat="1" ht="79.900000000000006" customHeight="1" x14ac:dyDescent="0.2">
      <c r="A453" s="22" t="s">
        <v>618</v>
      </c>
      <c r="B453" s="63"/>
      <c r="C453" s="63"/>
      <c r="D453" s="73" t="s">
        <v>246</v>
      </c>
      <c r="E453" s="124"/>
      <c r="F453" s="73"/>
      <c r="G453" s="73"/>
      <c r="H453" s="73"/>
      <c r="I453" s="158">
        <f t="shared" ref="I453:K453" si="113">I454</f>
        <v>13196.900000000001</v>
      </c>
      <c r="J453" s="158">
        <f t="shared" si="113"/>
        <v>12757.2</v>
      </c>
      <c r="K453" s="158">
        <f t="shared" si="113"/>
        <v>12757.2</v>
      </c>
    </row>
    <row r="454" spans="1:11" ht="52.5" customHeight="1" x14ac:dyDescent="0.2">
      <c r="A454" s="2" t="s">
        <v>619</v>
      </c>
      <c r="B454" s="44"/>
      <c r="C454" s="44"/>
      <c r="D454" s="70" t="s">
        <v>247</v>
      </c>
      <c r="E454" s="129"/>
      <c r="F454" s="70"/>
      <c r="G454" s="70"/>
      <c r="H454" s="70"/>
      <c r="I454" s="79">
        <f>I455+I460</f>
        <v>13196.900000000001</v>
      </c>
      <c r="J454" s="79">
        <f>J455+J460</f>
        <v>12757.2</v>
      </c>
      <c r="K454" s="79">
        <f>K455+K460</f>
        <v>12757.2</v>
      </c>
    </row>
    <row r="455" spans="1:11" ht="42.75" customHeight="1" x14ac:dyDescent="0.2">
      <c r="A455" s="2" t="s">
        <v>72</v>
      </c>
      <c r="B455" s="44"/>
      <c r="C455" s="44"/>
      <c r="D455" s="70" t="s">
        <v>248</v>
      </c>
      <c r="E455" s="129"/>
      <c r="F455" s="70"/>
      <c r="G455" s="70"/>
      <c r="H455" s="70"/>
      <c r="I455" s="79">
        <f>I456+I457+I459+I458</f>
        <v>9591.3000000000011</v>
      </c>
      <c r="J455" s="79">
        <f t="shared" ref="J455" si="114">J456+J457+J459</f>
        <v>9151.6</v>
      </c>
      <c r="K455" s="79">
        <f t="shared" ref="K455" si="115">K456+K457+K459</f>
        <v>9151.6</v>
      </c>
    </row>
    <row r="456" spans="1:11" ht="24.6" customHeight="1" x14ac:dyDescent="0.2">
      <c r="A456" s="2" t="s">
        <v>73</v>
      </c>
      <c r="B456" s="44"/>
      <c r="C456" s="44"/>
      <c r="D456" s="70" t="s">
        <v>248</v>
      </c>
      <c r="E456" s="129" t="s">
        <v>552</v>
      </c>
      <c r="F456" s="70" t="s">
        <v>10</v>
      </c>
      <c r="G456" s="70" t="s">
        <v>21</v>
      </c>
      <c r="H456" s="70" t="s">
        <v>74</v>
      </c>
      <c r="I456" s="79">
        <v>9006.1</v>
      </c>
      <c r="J456" s="79">
        <v>8608</v>
      </c>
      <c r="K456" s="79">
        <v>8608</v>
      </c>
    </row>
    <row r="457" spans="1:11" ht="39" customHeight="1" x14ac:dyDescent="0.2">
      <c r="A457" s="2" t="s">
        <v>182</v>
      </c>
      <c r="B457" s="44"/>
      <c r="C457" s="44"/>
      <c r="D457" s="70" t="s">
        <v>248</v>
      </c>
      <c r="E457" s="129" t="s">
        <v>552</v>
      </c>
      <c r="F457" s="70" t="s">
        <v>10</v>
      </c>
      <c r="G457" s="70" t="s">
        <v>21</v>
      </c>
      <c r="H457" s="70" t="s">
        <v>57</v>
      </c>
      <c r="I457" s="79">
        <v>540.6</v>
      </c>
      <c r="J457" s="79">
        <v>540.6</v>
      </c>
      <c r="K457" s="79">
        <v>540.6</v>
      </c>
    </row>
    <row r="458" spans="1:11" ht="39" customHeight="1" x14ac:dyDescent="0.2">
      <c r="A458" s="199" t="s">
        <v>161</v>
      </c>
      <c r="B458" s="44"/>
      <c r="C458" s="44"/>
      <c r="D458" s="70" t="s">
        <v>248</v>
      </c>
      <c r="E458" s="129" t="s">
        <v>552</v>
      </c>
      <c r="F458" s="70" t="s">
        <v>10</v>
      </c>
      <c r="G458" s="70" t="s">
        <v>21</v>
      </c>
      <c r="H458" s="70" t="s">
        <v>92</v>
      </c>
      <c r="I458" s="257">
        <v>41.6</v>
      </c>
      <c r="J458" s="257">
        <v>0</v>
      </c>
      <c r="K458" s="257">
        <v>0</v>
      </c>
    </row>
    <row r="459" spans="1:11" ht="20.45" customHeight="1" x14ac:dyDescent="0.2">
      <c r="A459" s="2" t="s">
        <v>58</v>
      </c>
      <c r="B459" s="44"/>
      <c r="C459" s="44"/>
      <c r="D459" s="70" t="s">
        <v>248</v>
      </c>
      <c r="E459" s="129" t="s">
        <v>552</v>
      </c>
      <c r="F459" s="70" t="s">
        <v>10</v>
      </c>
      <c r="G459" s="70" t="s">
        <v>21</v>
      </c>
      <c r="H459" s="70" t="s">
        <v>59</v>
      </c>
      <c r="I459" s="257">
        <v>3</v>
      </c>
      <c r="J459" s="257">
        <v>3</v>
      </c>
      <c r="K459" s="257">
        <v>3</v>
      </c>
    </row>
    <row r="460" spans="1:11" ht="54.6" customHeight="1" x14ac:dyDescent="0.2">
      <c r="A460" s="2" t="s">
        <v>181</v>
      </c>
      <c r="B460" s="44"/>
      <c r="C460" s="44"/>
      <c r="D460" s="70" t="s">
        <v>407</v>
      </c>
      <c r="E460" s="129"/>
      <c r="F460" s="70"/>
      <c r="G460" s="70"/>
      <c r="H460" s="70"/>
      <c r="I460" s="79">
        <f>I461</f>
        <v>3605.6</v>
      </c>
      <c r="J460" s="79">
        <f>J461</f>
        <v>3605.6</v>
      </c>
      <c r="K460" s="79">
        <f>K461</f>
        <v>3605.6</v>
      </c>
    </row>
    <row r="461" spans="1:11" ht="29.25" customHeight="1" x14ac:dyDescent="0.2">
      <c r="A461" s="2" t="s">
        <v>73</v>
      </c>
      <c r="B461" s="44"/>
      <c r="C461" s="44"/>
      <c r="D461" s="70" t="s">
        <v>407</v>
      </c>
      <c r="E461" s="129" t="s">
        <v>552</v>
      </c>
      <c r="F461" s="70" t="s">
        <v>10</v>
      </c>
      <c r="G461" s="70" t="s">
        <v>21</v>
      </c>
      <c r="H461" s="70" t="s">
        <v>74</v>
      </c>
      <c r="I461" s="79">
        <v>3605.6</v>
      </c>
      <c r="J461" s="79">
        <v>3605.6</v>
      </c>
      <c r="K461" s="79">
        <v>3605.6</v>
      </c>
    </row>
    <row r="462" spans="1:11" ht="19.149999999999999" customHeight="1" x14ac:dyDescent="0.25">
      <c r="A462" s="76" t="s">
        <v>112</v>
      </c>
      <c r="B462" s="144"/>
      <c r="C462" s="144"/>
      <c r="D462" s="144"/>
      <c r="E462" s="144"/>
      <c r="F462" s="144"/>
      <c r="G462" s="144"/>
      <c r="H462" s="144"/>
      <c r="I462" s="145">
        <f>I21+I46+I69+I83+I198+I241+I248+I293+I305+I309+I346+I361+I367+I381+I390+I435+I447+I453+I320+I377</f>
        <v>1159652.1999999997</v>
      </c>
      <c r="J462" s="145">
        <f>J21+J46+J69+J83+J198+J241+J248+J293+J305+J309+J346+J361+J367+J381+J390+J435+J447+J453+J320+J377</f>
        <v>743019.99999999988</v>
      </c>
      <c r="K462" s="145">
        <f>K21+K46+K69+K83+K198+K241+K248+K293+K305+K309+K346+K361+K367+K381+K390+K435+K447+K453+K320+K377</f>
        <v>576746.79999999993</v>
      </c>
    </row>
    <row r="463" spans="1:11" x14ac:dyDescent="0.2">
      <c r="H463" s="146"/>
      <c r="I463" s="147"/>
      <c r="J463" s="147"/>
      <c r="K463" s="146"/>
    </row>
    <row r="464" spans="1:11" x14ac:dyDescent="0.2">
      <c r="I464" s="147"/>
      <c r="J464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8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2023-02-16T12:30:49Z</cp:lastPrinted>
  <dcterms:created xsi:type="dcterms:W3CDTF">2016-10-04T07:03:55Z</dcterms:created>
  <dcterms:modified xsi:type="dcterms:W3CDTF">2023-03-02T14:15:13Z</dcterms:modified>
</cp:coreProperties>
</file>